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GAP\zAg Data Commons\"/>
    </mc:Choice>
  </mc:AlternateContent>
  <xr:revisionPtr revIDLastSave="0" documentId="8_{F9811084-C95A-4A16-8F78-1A74C5B048FB}" xr6:coauthVersionLast="47" xr6:coauthVersionMax="47" xr10:uidLastSave="{00000000-0000-0000-0000-000000000000}"/>
  <bookViews>
    <workbookView xWindow="-110" yWindow="-110" windowWidth="19420" windowHeight="10420" xr2:uid="{00000000-000D-0000-FFFF-FFFF00000000}"/>
  </bookViews>
  <sheets>
    <sheet name="ET calcs" sheetId="1" r:id="rId1"/>
    <sheet name="ET weekly" sheetId="4" r:id="rId2"/>
  </sheets>
  <definedNames>
    <definedName name="_xlnm.Print_Area" localSheetId="1">'ET weekly'!$AG$5:$AH$9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32" i="1" l="1"/>
  <c r="Z46" i="1" s="1"/>
  <c r="Y32" i="1"/>
  <c r="Y46" i="1" s="1"/>
  <c r="X32" i="1"/>
  <c r="X46" i="1" s="1"/>
  <c r="W32" i="1"/>
  <c r="W46" i="1" s="1"/>
  <c r="V32" i="1"/>
  <c r="V46" i="1" s="1"/>
  <c r="Z31" i="1"/>
  <c r="Z45" i="1" s="1"/>
  <c r="Y31" i="1"/>
  <c r="Y45" i="1" s="1"/>
  <c r="X31" i="1"/>
  <c r="X45" i="1" s="1"/>
  <c r="W31" i="1"/>
  <c r="W45" i="1" s="1"/>
  <c r="V31" i="1"/>
  <c r="V45" i="1" s="1"/>
  <c r="Z30" i="1"/>
  <c r="Z44" i="1" s="1"/>
  <c r="Y30" i="1"/>
  <c r="Y44" i="1" s="1"/>
  <c r="X30" i="1"/>
  <c r="X44" i="1" s="1"/>
  <c r="W30" i="1"/>
  <c r="W44" i="1" s="1"/>
  <c r="V30" i="1"/>
  <c r="V44" i="1" s="1"/>
  <c r="Q32" i="1"/>
  <c r="Q46" i="1" s="1"/>
  <c r="P32" i="1"/>
  <c r="P46" i="1" s="1"/>
  <c r="O32" i="1"/>
  <c r="O46" i="1" s="1"/>
  <c r="N32" i="1"/>
  <c r="N46" i="1" s="1"/>
  <c r="M32" i="1"/>
  <c r="M46" i="1" s="1"/>
  <c r="Q31" i="1"/>
  <c r="Q45" i="1" s="1"/>
  <c r="P31" i="1"/>
  <c r="P45" i="1" s="1"/>
  <c r="O31" i="1"/>
  <c r="O45" i="1" s="1"/>
  <c r="N31" i="1"/>
  <c r="N45" i="1" s="1"/>
  <c r="M31" i="1"/>
  <c r="M45" i="1" s="1"/>
  <c r="Q30" i="1"/>
  <c r="Q44" i="1" s="1"/>
  <c r="P30" i="1"/>
  <c r="P44" i="1" s="1"/>
  <c r="O30" i="1"/>
  <c r="O44" i="1" s="1"/>
  <c r="N30" i="1"/>
  <c r="N44" i="1" s="1"/>
  <c r="M30" i="1"/>
  <c r="M44" i="1" s="1"/>
  <c r="H32" i="1"/>
  <c r="H46" i="1" s="1"/>
  <c r="G32" i="1"/>
  <c r="G46" i="1" s="1"/>
  <c r="F32" i="1"/>
  <c r="F46" i="1" s="1"/>
  <c r="E32" i="1"/>
  <c r="E46" i="1" s="1"/>
  <c r="H31" i="1"/>
  <c r="H45" i="1" s="1"/>
  <c r="G31" i="1"/>
  <c r="G45" i="1" s="1"/>
  <c r="F31" i="1"/>
  <c r="F45" i="1" s="1"/>
  <c r="E31" i="1"/>
  <c r="E45" i="1" s="1"/>
  <c r="H30" i="1"/>
  <c r="H44" i="1" s="1"/>
  <c r="H47" i="1" s="1"/>
  <c r="G30" i="1"/>
  <c r="G44" i="1" s="1"/>
  <c r="G47" i="1" s="1"/>
  <c r="F30" i="1"/>
  <c r="F44" i="1" s="1"/>
  <c r="F47" i="1" s="1"/>
  <c r="E30" i="1"/>
  <c r="E44" i="1" s="1"/>
  <c r="E47" i="1" s="1"/>
  <c r="D32" i="1"/>
  <c r="D46" i="1" s="1"/>
  <c r="D31" i="1"/>
  <c r="D45" i="1" s="1"/>
  <c r="D30" i="1"/>
  <c r="D44" i="1" s="1"/>
  <c r="N47" i="1" l="1"/>
  <c r="M47" i="1"/>
  <c r="Q47" i="1"/>
  <c r="W47" i="1"/>
  <c r="X47" i="1"/>
  <c r="O47" i="1"/>
  <c r="Y47" i="1"/>
  <c r="P47" i="1"/>
  <c r="V47" i="1"/>
  <c r="Z47" i="1"/>
  <c r="S26" i="1"/>
  <c r="S40" i="1" s="1"/>
  <c r="S54" i="1" s="1"/>
  <c r="S68" i="1" s="1"/>
  <c r="S82" i="1" s="1"/>
  <c r="S96" i="1" s="1"/>
  <c r="S110" i="1" s="1"/>
  <c r="S124" i="1" s="1"/>
  <c r="S138" i="1" s="1"/>
  <c r="S152" i="1" s="1"/>
  <c r="S166" i="1" s="1"/>
  <c r="S180" i="1" s="1"/>
  <c r="S194" i="1" s="1"/>
  <c r="S208" i="1" s="1"/>
  <c r="S222" i="1" s="1"/>
  <c r="S236" i="1" s="1"/>
  <c r="S250" i="1" s="1"/>
  <c r="S264" i="1" s="1"/>
  <c r="S278" i="1" s="1"/>
  <c r="S292" i="1" s="1"/>
  <c r="S306" i="1" s="1"/>
  <c r="S320" i="1" s="1"/>
  <c r="S334" i="1" s="1"/>
  <c r="S348" i="1" s="1"/>
  <c r="S362" i="1" s="1"/>
  <c r="S376" i="1" s="1"/>
  <c r="S390" i="1" s="1"/>
  <c r="S404" i="1" s="1"/>
  <c r="S418" i="1" s="1"/>
  <c r="S432" i="1" s="1"/>
  <c r="S446" i="1" s="1"/>
  <c r="S460" i="1" s="1"/>
  <c r="S474" i="1" s="1"/>
  <c r="S488" i="1" s="1"/>
  <c r="S502" i="1" s="1"/>
  <c r="S516" i="1" s="1"/>
  <c r="S530" i="1" s="1"/>
  <c r="S544" i="1" s="1"/>
  <c r="S558" i="1" s="1"/>
  <c r="S572" i="1" s="1"/>
  <c r="S586" i="1" s="1"/>
  <c r="S600" i="1" s="1"/>
  <c r="S614" i="1" s="1"/>
  <c r="S628" i="1" s="1"/>
  <c r="S642" i="1" s="1"/>
  <c r="S656" i="1" s="1"/>
  <c r="S670" i="1" s="1"/>
  <c r="S684" i="1" s="1"/>
  <c r="S698" i="1" s="1"/>
  <c r="S712" i="1" s="1"/>
  <c r="S726" i="1" s="1"/>
  <c r="S740" i="1" s="1"/>
  <c r="S754" i="1" s="1"/>
  <c r="S768" i="1" s="1"/>
  <c r="S782" i="1" s="1"/>
  <c r="S796" i="1" s="1"/>
  <c r="S810" i="1" s="1"/>
  <c r="S824" i="1" s="1"/>
  <c r="S838" i="1" s="1"/>
  <c r="S852" i="1" s="1"/>
  <c r="S866" i="1" s="1"/>
  <c r="S880" i="1" s="1"/>
  <c r="J26" i="1"/>
  <c r="J40" i="1" s="1"/>
  <c r="J54" i="1" s="1"/>
  <c r="J68" i="1" s="1"/>
  <c r="J82" i="1" s="1"/>
  <c r="J96" i="1" s="1"/>
  <c r="J110" i="1" s="1"/>
  <c r="J124" i="1" s="1"/>
  <c r="J138" i="1" s="1"/>
  <c r="J152" i="1" s="1"/>
  <c r="J166" i="1" s="1"/>
  <c r="J180" i="1" s="1"/>
  <c r="J194" i="1" s="1"/>
  <c r="J208" i="1" s="1"/>
  <c r="J222" i="1" s="1"/>
  <c r="J236" i="1" s="1"/>
  <c r="J250" i="1" s="1"/>
  <c r="J264" i="1" s="1"/>
  <c r="J278" i="1" s="1"/>
  <c r="J292" i="1" s="1"/>
  <c r="J306" i="1" s="1"/>
  <c r="J320" i="1" s="1"/>
  <c r="J334" i="1" s="1"/>
  <c r="J348" i="1" s="1"/>
  <c r="J362" i="1" s="1"/>
  <c r="J376" i="1" s="1"/>
  <c r="J390" i="1" s="1"/>
  <c r="J404" i="1" s="1"/>
  <c r="J418" i="1" s="1"/>
  <c r="J432" i="1" s="1"/>
  <c r="J446" i="1" s="1"/>
  <c r="J460" i="1" s="1"/>
  <c r="J474" i="1" s="1"/>
  <c r="J488" i="1" s="1"/>
  <c r="J502" i="1" s="1"/>
  <c r="J516" i="1" s="1"/>
  <c r="J530" i="1" s="1"/>
  <c r="J544" i="1" s="1"/>
  <c r="J558" i="1" s="1"/>
  <c r="J572" i="1" s="1"/>
  <c r="J586" i="1" s="1"/>
  <c r="J600" i="1" s="1"/>
  <c r="J614" i="1" s="1"/>
  <c r="J628" i="1" s="1"/>
  <c r="J642" i="1" s="1"/>
  <c r="J656" i="1" s="1"/>
  <c r="J670" i="1" s="1"/>
  <c r="J684" i="1" s="1"/>
  <c r="J698" i="1" s="1"/>
  <c r="J712" i="1" s="1"/>
  <c r="J726" i="1" s="1"/>
  <c r="J740" i="1" s="1"/>
  <c r="J754" i="1" s="1"/>
  <c r="J768" i="1" s="1"/>
  <c r="J782" i="1" s="1"/>
  <c r="J796" i="1" s="1"/>
  <c r="J810" i="1" s="1"/>
  <c r="J824" i="1" s="1"/>
  <c r="J838" i="1" s="1"/>
  <c r="J852" i="1" s="1"/>
  <c r="J866" i="1" s="1"/>
  <c r="J880" i="1" s="1"/>
  <c r="Z60" i="1" l="1"/>
  <c r="Y60" i="1"/>
  <c r="W60" i="1"/>
  <c r="V60" i="1"/>
  <c r="Z59" i="1"/>
  <c r="X59" i="1"/>
  <c r="W59" i="1"/>
  <c r="V59" i="1"/>
  <c r="Q60" i="1"/>
  <c r="P60" i="1"/>
  <c r="O60" i="1"/>
  <c r="N60" i="1"/>
  <c r="M60" i="1"/>
  <c r="Q59" i="1"/>
  <c r="O59" i="1"/>
  <c r="N59" i="1"/>
  <c r="M59" i="1"/>
  <c r="H60" i="1"/>
  <c r="H59" i="1"/>
  <c r="G60" i="1"/>
  <c r="G59" i="1"/>
  <c r="D59" i="1"/>
  <c r="D60" i="1"/>
  <c r="E59" i="1"/>
  <c r="F59" i="1"/>
  <c r="E60" i="1"/>
  <c r="F60" i="1"/>
  <c r="E73" i="1" l="1"/>
  <c r="E87" i="1" s="1"/>
  <c r="E101" i="1" s="1"/>
  <c r="E115" i="1" s="1"/>
  <c r="E129" i="1" s="1"/>
  <c r="E143" i="1" s="1"/>
  <c r="E157" i="1" s="1"/>
  <c r="E171" i="1" s="1"/>
  <c r="E185" i="1" s="1"/>
  <c r="E199" i="1" s="1"/>
  <c r="E213" i="1" s="1"/>
  <c r="E227" i="1" s="1"/>
  <c r="E241" i="1" s="1"/>
  <c r="E255" i="1" s="1"/>
  <c r="E269" i="1" s="1"/>
  <c r="E283" i="1" s="1"/>
  <c r="E297" i="1" s="1"/>
  <c r="E311" i="1" s="1"/>
  <c r="E325" i="1" s="1"/>
  <c r="E339" i="1" s="1"/>
  <c r="E353" i="1" s="1"/>
  <c r="E367" i="1" s="1"/>
  <c r="E381" i="1" s="1"/>
  <c r="E395" i="1" s="1"/>
  <c r="E409" i="1" s="1"/>
  <c r="E423" i="1" s="1"/>
  <c r="E437" i="1" s="1"/>
  <c r="E451" i="1" s="1"/>
  <c r="E465" i="1" s="1"/>
  <c r="E479" i="1" s="1"/>
  <c r="E493" i="1" s="1"/>
  <c r="E507" i="1" s="1"/>
  <c r="E521" i="1" s="1"/>
  <c r="E535" i="1" s="1"/>
  <c r="E549" i="1" s="1"/>
  <c r="E563" i="1" s="1"/>
  <c r="E577" i="1" s="1"/>
  <c r="E591" i="1" s="1"/>
  <c r="E605" i="1" s="1"/>
  <c r="E619" i="1" s="1"/>
  <c r="E633" i="1" s="1"/>
  <c r="E647" i="1" s="1"/>
  <c r="E661" i="1" s="1"/>
  <c r="E675" i="1" s="1"/>
  <c r="E689" i="1" s="1"/>
  <c r="E703" i="1" s="1"/>
  <c r="E717" i="1" s="1"/>
  <c r="E731" i="1" s="1"/>
  <c r="E745" i="1" s="1"/>
  <c r="E759" i="1" s="1"/>
  <c r="E773" i="1" s="1"/>
  <c r="E787" i="1" s="1"/>
  <c r="E801" i="1" s="1"/>
  <c r="E815" i="1" s="1"/>
  <c r="E829" i="1" s="1"/>
  <c r="E843" i="1" s="1"/>
  <c r="E857" i="1" s="1"/>
  <c r="E871" i="1" s="1"/>
  <c r="G74" i="1"/>
  <c r="G88" i="1" s="1"/>
  <c r="G102" i="1" s="1"/>
  <c r="G116" i="1" s="1"/>
  <c r="G130" i="1" s="1"/>
  <c r="G144" i="1" s="1"/>
  <c r="G158" i="1" s="1"/>
  <c r="G172" i="1" s="1"/>
  <c r="G186" i="1" s="1"/>
  <c r="G200" i="1" s="1"/>
  <c r="G214" i="1" s="1"/>
  <c r="G228" i="1" s="1"/>
  <c r="G242" i="1" s="1"/>
  <c r="G256" i="1" s="1"/>
  <c r="G270" i="1" s="1"/>
  <c r="G284" i="1" s="1"/>
  <c r="G298" i="1" s="1"/>
  <c r="G312" i="1" s="1"/>
  <c r="G326" i="1" s="1"/>
  <c r="G340" i="1" s="1"/>
  <c r="G354" i="1" s="1"/>
  <c r="G368" i="1" s="1"/>
  <c r="G382" i="1" s="1"/>
  <c r="G396" i="1" s="1"/>
  <c r="G410" i="1" s="1"/>
  <c r="G424" i="1" s="1"/>
  <c r="G438" i="1" s="1"/>
  <c r="G452" i="1" s="1"/>
  <c r="G466" i="1" s="1"/>
  <c r="G480" i="1" s="1"/>
  <c r="G494" i="1" s="1"/>
  <c r="G508" i="1" s="1"/>
  <c r="G522" i="1" s="1"/>
  <c r="G536" i="1" s="1"/>
  <c r="G550" i="1" s="1"/>
  <c r="G564" i="1" s="1"/>
  <c r="G578" i="1" s="1"/>
  <c r="G592" i="1" s="1"/>
  <c r="G606" i="1" s="1"/>
  <c r="G620" i="1" s="1"/>
  <c r="G634" i="1" s="1"/>
  <c r="G648" i="1" s="1"/>
  <c r="G662" i="1" s="1"/>
  <c r="G676" i="1" s="1"/>
  <c r="G690" i="1" s="1"/>
  <c r="G704" i="1" s="1"/>
  <c r="G718" i="1" s="1"/>
  <c r="G732" i="1" s="1"/>
  <c r="G746" i="1" s="1"/>
  <c r="G760" i="1" s="1"/>
  <c r="G774" i="1" s="1"/>
  <c r="G788" i="1" s="1"/>
  <c r="G802" i="1" s="1"/>
  <c r="G816" i="1" s="1"/>
  <c r="G830" i="1" s="1"/>
  <c r="G844" i="1" s="1"/>
  <c r="G858" i="1" s="1"/>
  <c r="G872" i="1" s="1"/>
  <c r="N73" i="1"/>
  <c r="N87" i="1" s="1"/>
  <c r="N74" i="1"/>
  <c r="N88" i="1" s="1"/>
  <c r="V73" i="1"/>
  <c r="V87" i="1" s="1"/>
  <c r="V74" i="1"/>
  <c r="V88" i="1" s="1"/>
  <c r="D74" i="1"/>
  <c r="D88" i="1" s="1"/>
  <c r="D102" i="1" s="1"/>
  <c r="D116" i="1" s="1"/>
  <c r="D130" i="1" s="1"/>
  <c r="D144" i="1" s="1"/>
  <c r="D158" i="1" s="1"/>
  <c r="D172" i="1" s="1"/>
  <c r="D186" i="1" s="1"/>
  <c r="D200" i="1" s="1"/>
  <c r="D214" i="1" s="1"/>
  <c r="D228" i="1" s="1"/>
  <c r="D242" i="1" s="1"/>
  <c r="D256" i="1" s="1"/>
  <c r="D270" i="1" s="1"/>
  <c r="D284" i="1" s="1"/>
  <c r="D298" i="1" s="1"/>
  <c r="D312" i="1" s="1"/>
  <c r="D326" i="1" s="1"/>
  <c r="D340" i="1" s="1"/>
  <c r="D354" i="1" s="1"/>
  <c r="D368" i="1" s="1"/>
  <c r="D382" i="1" s="1"/>
  <c r="D396" i="1" s="1"/>
  <c r="D410" i="1" s="1"/>
  <c r="D424" i="1" s="1"/>
  <c r="D438" i="1" s="1"/>
  <c r="D452" i="1" s="1"/>
  <c r="D466" i="1" s="1"/>
  <c r="D480" i="1" s="1"/>
  <c r="D494" i="1" s="1"/>
  <c r="D508" i="1" s="1"/>
  <c r="D522" i="1" s="1"/>
  <c r="D536" i="1" s="1"/>
  <c r="D550" i="1" s="1"/>
  <c r="D564" i="1" s="1"/>
  <c r="D578" i="1" s="1"/>
  <c r="D592" i="1" s="1"/>
  <c r="D606" i="1" s="1"/>
  <c r="D620" i="1" s="1"/>
  <c r="D634" i="1" s="1"/>
  <c r="D648" i="1" s="1"/>
  <c r="D662" i="1" s="1"/>
  <c r="D676" i="1" s="1"/>
  <c r="D690" i="1" s="1"/>
  <c r="D704" i="1" s="1"/>
  <c r="D718" i="1" s="1"/>
  <c r="D732" i="1" s="1"/>
  <c r="D746" i="1" s="1"/>
  <c r="D760" i="1" s="1"/>
  <c r="D774" i="1" s="1"/>
  <c r="D788" i="1" s="1"/>
  <c r="D802" i="1" s="1"/>
  <c r="D816" i="1" s="1"/>
  <c r="O73" i="1"/>
  <c r="O87" i="1" s="1"/>
  <c r="O74" i="1"/>
  <c r="O88" i="1" s="1"/>
  <c r="W73" i="1"/>
  <c r="W87" i="1" s="1"/>
  <c r="W74" i="1"/>
  <c r="W88" i="1" s="1"/>
  <c r="F74" i="1"/>
  <c r="F88" i="1" s="1"/>
  <c r="F102" i="1" s="1"/>
  <c r="F116" i="1" s="1"/>
  <c r="F130" i="1" s="1"/>
  <c r="F144" i="1" s="1"/>
  <c r="F158" i="1" s="1"/>
  <c r="F172" i="1" s="1"/>
  <c r="F186" i="1" s="1"/>
  <c r="F200" i="1" s="1"/>
  <c r="F214" i="1" s="1"/>
  <c r="F228" i="1" s="1"/>
  <c r="F242" i="1" s="1"/>
  <c r="F256" i="1" s="1"/>
  <c r="F270" i="1" s="1"/>
  <c r="F284" i="1" s="1"/>
  <c r="F298" i="1" s="1"/>
  <c r="F312" i="1" s="1"/>
  <c r="F326" i="1" s="1"/>
  <c r="F340" i="1" s="1"/>
  <c r="F354" i="1" s="1"/>
  <c r="F368" i="1" s="1"/>
  <c r="F382" i="1" s="1"/>
  <c r="F396" i="1" s="1"/>
  <c r="F410" i="1" s="1"/>
  <c r="F424" i="1" s="1"/>
  <c r="F438" i="1" s="1"/>
  <c r="F452" i="1" s="1"/>
  <c r="F466" i="1" s="1"/>
  <c r="F480" i="1" s="1"/>
  <c r="F494" i="1" s="1"/>
  <c r="F508" i="1" s="1"/>
  <c r="F522" i="1" s="1"/>
  <c r="F536" i="1" s="1"/>
  <c r="F550" i="1" s="1"/>
  <c r="F564" i="1" s="1"/>
  <c r="F578" i="1" s="1"/>
  <c r="F592" i="1" s="1"/>
  <c r="F606" i="1" s="1"/>
  <c r="F620" i="1" s="1"/>
  <c r="F634" i="1" s="1"/>
  <c r="F648" i="1" s="1"/>
  <c r="F662" i="1" s="1"/>
  <c r="F676" i="1" s="1"/>
  <c r="F690" i="1" s="1"/>
  <c r="F704" i="1" s="1"/>
  <c r="F718" i="1" s="1"/>
  <c r="F732" i="1" s="1"/>
  <c r="F746" i="1" s="1"/>
  <c r="F760" i="1" s="1"/>
  <c r="F774" i="1" s="1"/>
  <c r="F788" i="1" s="1"/>
  <c r="F802" i="1" s="1"/>
  <c r="F816" i="1" s="1"/>
  <c r="F830" i="1" s="1"/>
  <c r="F844" i="1" s="1"/>
  <c r="F858" i="1" s="1"/>
  <c r="F872" i="1" s="1"/>
  <c r="D73" i="1"/>
  <c r="D87" i="1" s="1"/>
  <c r="D101" i="1" s="1"/>
  <c r="D115" i="1" s="1"/>
  <c r="D129" i="1" s="1"/>
  <c r="D143" i="1" s="1"/>
  <c r="D157" i="1" s="1"/>
  <c r="D171" i="1" s="1"/>
  <c r="D185" i="1" s="1"/>
  <c r="D199" i="1" s="1"/>
  <c r="D213" i="1" s="1"/>
  <c r="D227" i="1" s="1"/>
  <c r="D241" i="1" s="1"/>
  <c r="D255" i="1" s="1"/>
  <c r="D269" i="1" s="1"/>
  <c r="D283" i="1" s="1"/>
  <c r="D297" i="1" s="1"/>
  <c r="D311" i="1" s="1"/>
  <c r="D325" i="1" s="1"/>
  <c r="D339" i="1" s="1"/>
  <c r="D353" i="1" s="1"/>
  <c r="D367" i="1" s="1"/>
  <c r="D381" i="1" s="1"/>
  <c r="D395" i="1" s="1"/>
  <c r="D409" i="1" s="1"/>
  <c r="D423" i="1" s="1"/>
  <c r="D437" i="1" s="1"/>
  <c r="D451" i="1" s="1"/>
  <c r="D465" i="1" s="1"/>
  <c r="D479" i="1" s="1"/>
  <c r="D493" i="1" s="1"/>
  <c r="D507" i="1" s="1"/>
  <c r="D521" i="1" s="1"/>
  <c r="D535" i="1" s="1"/>
  <c r="D549" i="1" s="1"/>
  <c r="D563" i="1" s="1"/>
  <c r="D577" i="1" s="1"/>
  <c r="D591" i="1" s="1"/>
  <c r="D605" i="1" s="1"/>
  <c r="D619" i="1" s="1"/>
  <c r="D633" i="1" s="1"/>
  <c r="D647" i="1" s="1"/>
  <c r="D661" i="1" s="1"/>
  <c r="D675" i="1" s="1"/>
  <c r="D689" i="1" s="1"/>
  <c r="D703" i="1" s="1"/>
  <c r="D717" i="1" s="1"/>
  <c r="D731" i="1" s="1"/>
  <c r="D745" i="1" s="1"/>
  <c r="Q73" i="1"/>
  <c r="Q87" i="1" s="1"/>
  <c r="P74" i="1"/>
  <c r="P88" i="1" s="1"/>
  <c r="X73" i="1"/>
  <c r="X87" i="1" s="1"/>
  <c r="Y74" i="1"/>
  <c r="Y88" i="1" s="1"/>
  <c r="H73" i="1"/>
  <c r="H87" i="1" s="1"/>
  <c r="H101" i="1" s="1"/>
  <c r="H115" i="1" s="1"/>
  <c r="H129" i="1" s="1"/>
  <c r="H143" i="1" s="1"/>
  <c r="H157" i="1" s="1"/>
  <c r="H171" i="1" s="1"/>
  <c r="H185" i="1" s="1"/>
  <c r="H199" i="1" s="1"/>
  <c r="H213" i="1" s="1"/>
  <c r="H227" i="1" s="1"/>
  <c r="H241" i="1" s="1"/>
  <c r="H255" i="1" s="1"/>
  <c r="H269" i="1" s="1"/>
  <c r="H283" i="1" s="1"/>
  <c r="H297" i="1" s="1"/>
  <c r="H311" i="1" s="1"/>
  <c r="H325" i="1" s="1"/>
  <c r="H339" i="1" s="1"/>
  <c r="H353" i="1" s="1"/>
  <c r="H367" i="1" s="1"/>
  <c r="H381" i="1" s="1"/>
  <c r="H395" i="1" s="1"/>
  <c r="H409" i="1" s="1"/>
  <c r="H423" i="1" s="1"/>
  <c r="H437" i="1" s="1"/>
  <c r="H451" i="1" s="1"/>
  <c r="H465" i="1" s="1"/>
  <c r="H479" i="1" s="1"/>
  <c r="H493" i="1" s="1"/>
  <c r="H507" i="1" s="1"/>
  <c r="H521" i="1" s="1"/>
  <c r="H535" i="1" s="1"/>
  <c r="H549" i="1" s="1"/>
  <c r="H563" i="1" s="1"/>
  <c r="H577" i="1" s="1"/>
  <c r="H591" i="1" s="1"/>
  <c r="H605" i="1" s="1"/>
  <c r="H619" i="1" s="1"/>
  <c r="H633" i="1" s="1"/>
  <c r="H647" i="1" s="1"/>
  <c r="H661" i="1" s="1"/>
  <c r="H675" i="1" s="1"/>
  <c r="H689" i="1" s="1"/>
  <c r="H703" i="1" s="1"/>
  <c r="H717" i="1" s="1"/>
  <c r="H731" i="1" s="1"/>
  <c r="H745" i="1" s="1"/>
  <c r="E74" i="1"/>
  <c r="E88" i="1" s="1"/>
  <c r="E102" i="1" s="1"/>
  <c r="E116" i="1" s="1"/>
  <c r="E130" i="1" s="1"/>
  <c r="E144" i="1" s="1"/>
  <c r="E158" i="1" s="1"/>
  <c r="E172" i="1" s="1"/>
  <c r="E186" i="1" s="1"/>
  <c r="E200" i="1" s="1"/>
  <c r="E214" i="1" s="1"/>
  <c r="E228" i="1" s="1"/>
  <c r="E242" i="1" s="1"/>
  <c r="E256" i="1" s="1"/>
  <c r="E270" i="1" s="1"/>
  <c r="E284" i="1" s="1"/>
  <c r="E298" i="1" s="1"/>
  <c r="E312" i="1" s="1"/>
  <c r="E326" i="1" s="1"/>
  <c r="E340" i="1" s="1"/>
  <c r="E354" i="1" s="1"/>
  <c r="E368" i="1" s="1"/>
  <c r="E382" i="1" s="1"/>
  <c r="E396" i="1" s="1"/>
  <c r="E410" i="1" s="1"/>
  <c r="E424" i="1" s="1"/>
  <c r="E438" i="1" s="1"/>
  <c r="E452" i="1" s="1"/>
  <c r="E466" i="1" s="1"/>
  <c r="E480" i="1" s="1"/>
  <c r="E494" i="1" s="1"/>
  <c r="E508" i="1" s="1"/>
  <c r="E522" i="1" s="1"/>
  <c r="E536" i="1" s="1"/>
  <c r="E550" i="1" s="1"/>
  <c r="E564" i="1" s="1"/>
  <c r="E578" i="1" s="1"/>
  <c r="E592" i="1" s="1"/>
  <c r="E606" i="1" s="1"/>
  <c r="E620" i="1" s="1"/>
  <c r="E634" i="1" s="1"/>
  <c r="E648" i="1" s="1"/>
  <c r="E662" i="1" s="1"/>
  <c r="E676" i="1" s="1"/>
  <c r="E690" i="1" s="1"/>
  <c r="E704" i="1" s="1"/>
  <c r="E718" i="1" s="1"/>
  <c r="E732" i="1" s="1"/>
  <c r="E746" i="1" s="1"/>
  <c r="E760" i="1" s="1"/>
  <c r="E774" i="1" s="1"/>
  <c r="E788" i="1" s="1"/>
  <c r="E802" i="1" s="1"/>
  <c r="E816" i="1" s="1"/>
  <c r="E830" i="1" s="1"/>
  <c r="E844" i="1" s="1"/>
  <c r="E858" i="1" s="1"/>
  <c r="E872" i="1" s="1"/>
  <c r="H74" i="1"/>
  <c r="H88" i="1" s="1"/>
  <c r="H102" i="1" s="1"/>
  <c r="H116" i="1" s="1"/>
  <c r="H130" i="1" s="1"/>
  <c r="H144" i="1" s="1"/>
  <c r="H158" i="1" s="1"/>
  <c r="H172" i="1" s="1"/>
  <c r="H186" i="1" s="1"/>
  <c r="H200" i="1" s="1"/>
  <c r="H214" i="1" s="1"/>
  <c r="H228" i="1" s="1"/>
  <c r="H242" i="1" s="1"/>
  <c r="H256" i="1" s="1"/>
  <c r="H270" i="1" s="1"/>
  <c r="H284" i="1" s="1"/>
  <c r="H298" i="1" s="1"/>
  <c r="H312" i="1" s="1"/>
  <c r="H326" i="1" s="1"/>
  <c r="H340" i="1" s="1"/>
  <c r="H354" i="1" s="1"/>
  <c r="H368" i="1" s="1"/>
  <c r="H382" i="1" s="1"/>
  <c r="H396" i="1" s="1"/>
  <c r="H410" i="1" s="1"/>
  <c r="H424" i="1" s="1"/>
  <c r="H438" i="1" s="1"/>
  <c r="H452" i="1" s="1"/>
  <c r="H466" i="1" s="1"/>
  <c r="H480" i="1" s="1"/>
  <c r="H494" i="1" s="1"/>
  <c r="H508" i="1" s="1"/>
  <c r="H522" i="1" s="1"/>
  <c r="H536" i="1" s="1"/>
  <c r="H550" i="1" s="1"/>
  <c r="H564" i="1" s="1"/>
  <c r="H578" i="1" s="1"/>
  <c r="H592" i="1" s="1"/>
  <c r="H606" i="1" s="1"/>
  <c r="H620" i="1" s="1"/>
  <c r="H634" i="1" s="1"/>
  <c r="H648" i="1" s="1"/>
  <c r="H662" i="1" s="1"/>
  <c r="H676" i="1" s="1"/>
  <c r="H690" i="1" s="1"/>
  <c r="H704" i="1" s="1"/>
  <c r="H718" i="1" s="1"/>
  <c r="H732" i="1" s="1"/>
  <c r="H746" i="1" s="1"/>
  <c r="H760" i="1" s="1"/>
  <c r="H774" i="1" s="1"/>
  <c r="H788" i="1" s="1"/>
  <c r="H802" i="1" s="1"/>
  <c r="H816" i="1" s="1"/>
  <c r="H830" i="1" s="1"/>
  <c r="H844" i="1" s="1"/>
  <c r="H858" i="1" s="1"/>
  <c r="H872" i="1" s="1"/>
  <c r="F73" i="1"/>
  <c r="F87" i="1" s="1"/>
  <c r="F101" i="1" s="1"/>
  <c r="F115" i="1" s="1"/>
  <c r="F129" i="1" s="1"/>
  <c r="F143" i="1" s="1"/>
  <c r="F157" i="1" s="1"/>
  <c r="F171" i="1" s="1"/>
  <c r="F185" i="1" s="1"/>
  <c r="F199" i="1" s="1"/>
  <c r="F213" i="1" s="1"/>
  <c r="F227" i="1" s="1"/>
  <c r="F241" i="1" s="1"/>
  <c r="F255" i="1" s="1"/>
  <c r="F269" i="1" s="1"/>
  <c r="F283" i="1" s="1"/>
  <c r="F297" i="1" s="1"/>
  <c r="F311" i="1" s="1"/>
  <c r="F325" i="1" s="1"/>
  <c r="F339" i="1" s="1"/>
  <c r="F353" i="1" s="1"/>
  <c r="F367" i="1" s="1"/>
  <c r="F381" i="1" s="1"/>
  <c r="F395" i="1" s="1"/>
  <c r="F409" i="1" s="1"/>
  <c r="F423" i="1" s="1"/>
  <c r="F437" i="1" s="1"/>
  <c r="F451" i="1" s="1"/>
  <c r="F465" i="1" s="1"/>
  <c r="F479" i="1" s="1"/>
  <c r="F493" i="1" s="1"/>
  <c r="F507" i="1" s="1"/>
  <c r="F521" i="1" s="1"/>
  <c r="F535" i="1" s="1"/>
  <c r="F549" i="1" s="1"/>
  <c r="F563" i="1" s="1"/>
  <c r="F577" i="1" s="1"/>
  <c r="F591" i="1" s="1"/>
  <c r="F605" i="1" s="1"/>
  <c r="F619" i="1" s="1"/>
  <c r="F633" i="1" s="1"/>
  <c r="F647" i="1" s="1"/>
  <c r="F661" i="1" s="1"/>
  <c r="F675" i="1" s="1"/>
  <c r="F689" i="1" s="1"/>
  <c r="F703" i="1" s="1"/>
  <c r="F717" i="1" s="1"/>
  <c r="F731" i="1" s="1"/>
  <c r="F745" i="1" s="1"/>
  <c r="F759" i="1" s="1"/>
  <c r="F773" i="1" s="1"/>
  <c r="F787" i="1" s="1"/>
  <c r="F801" i="1" s="1"/>
  <c r="F815" i="1" s="1"/>
  <c r="F829" i="1" s="1"/>
  <c r="F843" i="1" s="1"/>
  <c r="F857" i="1" s="1"/>
  <c r="F871" i="1" s="1"/>
  <c r="G73" i="1"/>
  <c r="G87" i="1" s="1"/>
  <c r="G101" i="1" s="1"/>
  <c r="G115" i="1" s="1"/>
  <c r="G129" i="1" s="1"/>
  <c r="G143" i="1" s="1"/>
  <c r="G157" i="1" s="1"/>
  <c r="G171" i="1" s="1"/>
  <c r="G185" i="1" s="1"/>
  <c r="G199" i="1" s="1"/>
  <c r="G213" i="1" s="1"/>
  <c r="G227" i="1" s="1"/>
  <c r="G241" i="1" s="1"/>
  <c r="G255" i="1" s="1"/>
  <c r="G269" i="1" s="1"/>
  <c r="G283" i="1" s="1"/>
  <c r="G297" i="1" s="1"/>
  <c r="G311" i="1" s="1"/>
  <c r="G325" i="1" s="1"/>
  <c r="G339" i="1" s="1"/>
  <c r="G353" i="1" s="1"/>
  <c r="G367" i="1" s="1"/>
  <c r="G381" i="1" s="1"/>
  <c r="G395" i="1" s="1"/>
  <c r="G409" i="1" s="1"/>
  <c r="G423" i="1" s="1"/>
  <c r="G437" i="1" s="1"/>
  <c r="G451" i="1" s="1"/>
  <c r="G465" i="1" s="1"/>
  <c r="G479" i="1" s="1"/>
  <c r="G493" i="1" s="1"/>
  <c r="G507" i="1" s="1"/>
  <c r="G521" i="1" s="1"/>
  <c r="M73" i="1"/>
  <c r="M87" i="1" s="1"/>
  <c r="M74" i="1"/>
  <c r="M88" i="1" s="1"/>
  <c r="Q74" i="1"/>
  <c r="Q88" i="1" s="1"/>
  <c r="Z73" i="1"/>
  <c r="Z87" i="1" s="1"/>
  <c r="Z74" i="1"/>
  <c r="Z88" i="1" s="1"/>
  <c r="F33" i="1"/>
  <c r="F34" i="1"/>
  <c r="E33" i="1"/>
  <c r="E34" i="1"/>
  <c r="Q34" i="1"/>
  <c r="Q33" i="1"/>
  <c r="D33" i="1"/>
  <c r="D34" i="1"/>
  <c r="H33" i="1"/>
  <c r="H34" i="1"/>
  <c r="G33" i="1"/>
  <c r="G34" i="1"/>
  <c r="P33" i="1"/>
  <c r="V20" i="1"/>
  <c r="H20" i="1"/>
  <c r="G19" i="1"/>
  <c r="M20" i="1"/>
  <c r="P19" i="1"/>
  <c r="P59" i="1"/>
  <c r="V19" i="1"/>
  <c r="Z19" i="1"/>
  <c r="Y19" i="1"/>
  <c r="Y59" i="1"/>
  <c r="X19" i="1"/>
  <c r="X60" i="1"/>
  <c r="H19" i="1"/>
  <c r="N20" i="1"/>
  <c r="W19" i="1"/>
  <c r="O20" i="1"/>
  <c r="G20" i="1"/>
  <c r="O19" i="1"/>
  <c r="W20" i="1"/>
  <c r="X20" i="1"/>
  <c r="Y20" i="1"/>
  <c r="Z20" i="1"/>
  <c r="P20" i="1"/>
  <c r="Q19" i="1"/>
  <c r="N19" i="1"/>
  <c r="M19" i="1"/>
  <c r="Q20" i="1"/>
  <c r="H886" i="1" l="1"/>
  <c r="F886" i="1"/>
  <c r="F885" i="1"/>
  <c r="E886" i="1"/>
  <c r="D830" i="1"/>
  <c r="G886" i="1"/>
  <c r="E885" i="1"/>
  <c r="H35" i="1"/>
  <c r="F35" i="1"/>
  <c r="H759" i="1"/>
  <c r="H773" i="1" s="1"/>
  <c r="H787" i="1" s="1"/>
  <c r="H801" i="1" s="1"/>
  <c r="H815" i="1" s="1"/>
  <c r="H829" i="1" s="1"/>
  <c r="H843" i="1" s="1"/>
  <c r="H857" i="1" s="1"/>
  <c r="H871" i="1" s="1"/>
  <c r="D759" i="1"/>
  <c r="D773" i="1" s="1"/>
  <c r="G535" i="1"/>
  <c r="Y102" i="1"/>
  <c r="Y116" i="1" s="1"/>
  <c r="M102" i="1"/>
  <c r="M116" i="1" s="1"/>
  <c r="X101" i="1"/>
  <c r="X115" i="1" s="1"/>
  <c r="O101" i="1"/>
  <c r="O115" i="1" s="1"/>
  <c r="N102" i="1"/>
  <c r="N116" i="1" s="1"/>
  <c r="Z102" i="1"/>
  <c r="Z116" i="1" s="1"/>
  <c r="M101" i="1"/>
  <c r="M115" i="1" s="1"/>
  <c r="P102" i="1"/>
  <c r="P116" i="1" s="1"/>
  <c r="W102" i="1"/>
  <c r="W116" i="1" s="1"/>
  <c r="N101" i="1"/>
  <c r="N115" i="1" s="1"/>
  <c r="Q101" i="1"/>
  <c r="Q115" i="1" s="1"/>
  <c r="Q129" i="1" s="1"/>
  <c r="Q143" i="1" s="1"/>
  <c r="Q157" i="1" s="1"/>
  <c r="Q171" i="1" s="1"/>
  <c r="Q185" i="1" s="1"/>
  <c r="Q199" i="1" s="1"/>
  <c r="Q213" i="1" s="1"/>
  <c r="Q227" i="1" s="1"/>
  <c r="Q241" i="1" s="1"/>
  <c r="Q255" i="1" s="1"/>
  <c r="Q269" i="1" s="1"/>
  <c r="Q283" i="1" s="1"/>
  <c r="Q297" i="1" s="1"/>
  <c r="Q311" i="1" s="1"/>
  <c r="Q325" i="1" s="1"/>
  <c r="Q339" i="1" s="1"/>
  <c r="Q353" i="1" s="1"/>
  <c r="Q367" i="1" s="1"/>
  <c r="Q381" i="1" s="1"/>
  <c r="Q395" i="1" s="1"/>
  <c r="Q409" i="1" s="1"/>
  <c r="Q423" i="1" s="1"/>
  <c r="Q437" i="1" s="1"/>
  <c r="Q451" i="1" s="1"/>
  <c r="Q465" i="1" s="1"/>
  <c r="Q479" i="1" s="1"/>
  <c r="Q493" i="1" s="1"/>
  <c r="Q507" i="1" s="1"/>
  <c r="Q521" i="1" s="1"/>
  <c r="Q535" i="1" s="1"/>
  <c r="Q549" i="1" s="1"/>
  <c r="Q563" i="1" s="1"/>
  <c r="Q577" i="1" s="1"/>
  <c r="Q591" i="1" s="1"/>
  <c r="Q605" i="1" s="1"/>
  <c r="Q619" i="1" s="1"/>
  <c r="Q633" i="1" s="1"/>
  <c r="Q647" i="1" s="1"/>
  <c r="Q661" i="1" s="1"/>
  <c r="Q675" i="1" s="1"/>
  <c r="Q689" i="1" s="1"/>
  <c r="Q703" i="1" s="1"/>
  <c r="Q717" i="1" s="1"/>
  <c r="Q731" i="1" s="1"/>
  <c r="Q745" i="1" s="1"/>
  <c r="Q759" i="1" s="1"/>
  <c r="Q773" i="1" s="1"/>
  <c r="Q787" i="1" s="1"/>
  <c r="Q801" i="1" s="1"/>
  <c r="Q815" i="1" s="1"/>
  <c r="Q829" i="1" s="1"/>
  <c r="Q843" i="1" s="1"/>
  <c r="Q857" i="1" s="1"/>
  <c r="Q871" i="1" s="1"/>
  <c r="W101" i="1"/>
  <c r="W115" i="1" s="1"/>
  <c r="V102" i="1"/>
  <c r="V116" i="1" s="1"/>
  <c r="Z101" i="1"/>
  <c r="Z115" i="1" s="1"/>
  <c r="Q102" i="1"/>
  <c r="Q116" i="1" s="1"/>
  <c r="O102" i="1"/>
  <c r="O116" i="1" s="1"/>
  <c r="V101" i="1"/>
  <c r="V115" i="1" s="1"/>
  <c r="Y73" i="1"/>
  <c r="Y87" i="1" s="1"/>
  <c r="P73" i="1"/>
  <c r="P87" i="1" s="1"/>
  <c r="X74" i="1"/>
  <c r="X88" i="1" s="1"/>
  <c r="Q35" i="1"/>
  <c r="E35" i="1"/>
  <c r="O33" i="1"/>
  <c r="O34" i="1"/>
  <c r="M33" i="1"/>
  <c r="M34" i="1"/>
  <c r="Y34" i="1"/>
  <c r="H58" i="1"/>
  <c r="H72" i="1" s="1"/>
  <c r="H48" i="1"/>
  <c r="W34" i="1"/>
  <c r="W33" i="1"/>
  <c r="Y33" i="1"/>
  <c r="X34" i="1"/>
  <c r="Q58" i="1"/>
  <c r="Q72" i="1" s="1"/>
  <c r="Q48" i="1"/>
  <c r="Z34" i="1"/>
  <c r="Z33" i="1"/>
  <c r="Y58" i="1"/>
  <c r="Y72" i="1" s="1"/>
  <c r="Y75" i="1" s="1"/>
  <c r="Y48" i="1"/>
  <c r="X33" i="1"/>
  <c r="N33" i="1"/>
  <c r="N34" i="1"/>
  <c r="G35" i="1"/>
  <c r="X58" i="1"/>
  <c r="X72" i="1" s="1"/>
  <c r="X75" i="1" s="1"/>
  <c r="X48" i="1"/>
  <c r="G58" i="1"/>
  <c r="G72" i="1" s="1"/>
  <c r="G86" i="1" s="1"/>
  <c r="G48" i="1"/>
  <c r="V34" i="1"/>
  <c r="V33" i="1"/>
  <c r="D35" i="1"/>
  <c r="E58" i="1"/>
  <c r="E72" i="1" s="1"/>
  <c r="E48" i="1"/>
  <c r="D58" i="1"/>
  <c r="D72" i="1" s="1"/>
  <c r="D48" i="1"/>
  <c r="D47" i="1"/>
  <c r="P34" i="1"/>
  <c r="P35" i="1" s="1"/>
  <c r="P58" i="1"/>
  <c r="P72" i="1" s="1"/>
  <c r="P48" i="1"/>
  <c r="F58" i="1"/>
  <c r="F72" i="1" s="1"/>
  <c r="F48" i="1"/>
  <c r="P21" i="1"/>
  <c r="Y21" i="1"/>
  <c r="V21" i="1"/>
  <c r="Q21" i="1"/>
  <c r="W21" i="1"/>
  <c r="G21" i="1"/>
  <c r="M21" i="1"/>
  <c r="Z21" i="1"/>
  <c r="O21" i="1"/>
  <c r="N21" i="1"/>
  <c r="H21" i="1"/>
  <c r="X21" i="1"/>
  <c r="A26" i="1"/>
  <c r="A40" i="1" s="1"/>
  <c r="A54" i="1" s="1"/>
  <c r="A68" i="1" s="1"/>
  <c r="A82" i="1" s="1"/>
  <c r="A96" i="1" s="1"/>
  <c r="A110" i="1" s="1"/>
  <c r="A124" i="1" s="1"/>
  <c r="A138" i="1" s="1"/>
  <c r="A152" i="1" s="1"/>
  <c r="A166" i="1" s="1"/>
  <c r="A180" i="1" s="1"/>
  <c r="A194" i="1" s="1"/>
  <c r="A208" i="1" s="1"/>
  <c r="A222" i="1" s="1"/>
  <c r="A236" i="1" s="1"/>
  <c r="A250" i="1" s="1"/>
  <c r="A264" i="1" s="1"/>
  <c r="A278" i="1" s="1"/>
  <c r="A292" i="1" s="1"/>
  <c r="A306" i="1" s="1"/>
  <c r="A320" i="1" s="1"/>
  <c r="A334" i="1" s="1"/>
  <c r="A348" i="1" s="1"/>
  <c r="A362" i="1" s="1"/>
  <c r="A376" i="1" s="1"/>
  <c r="A390" i="1" s="1"/>
  <c r="A404" i="1" s="1"/>
  <c r="A418" i="1" s="1"/>
  <c r="A432" i="1" s="1"/>
  <c r="A446" i="1" s="1"/>
  <c r="A460" i="1" s="1"/>
  <c r="A474" i="1" s="1"/>
  <c r="A488" i="1" s="1"/>
  <c r="A502" i="1" s="1"/>
  <c r="A516" i="1" s="1"/>
  <c r="A530" i="1" s="1"/>
  <c r="A544" i="1" s="1"/>
  <c r="A558" i="1" s="1"/>
  <c r="A572" i="1" s="1"/>
  <c r="A586" i="1" s="1"/>
  <c r="A600" i="1" s="1"/>
  <c r="A614" i="1" s="1"/>
  <c r="A628" i="1" s="1"/>
  <c r="A642" i="1" s="1"/>
  <c r="A656" i="1" s="1"/>
  <c r="A670" i="1" s="1"/>
  <c r="A684" i="1" s="1"/>
  <c r="A698" i="1" s="1"/>
  <c r="A712" i="1" s="1"/>
  <c r="A726" i="1" s="1"/>
  <c r="A740" i="1" s="1"/>
  <c r="A754" i="1" s="1"/>
  <c r="A768" i="1" s="1"/>
  <c r="A782" i="1" s="1"/>
  <c r="A796" i="1" s="1"/>
  <c r="A810" i="1" s="1"/>
  <c r="A824" i="1" s="1"/>
  <c r="A838" i="1" s="1"/>
  <c r="A852" i="1" s="1"/>
  <c r="A866" i="1" s="1"/>
  <c r="A880" i="1" s="1"/>
  <c r="D844" i="1" l="1"/>
  <c r="D858" i="1" s="1"/>
  <c r="D872" i="1" s="1"/>
  <c r="D886" i="1" s="1"/>
  <c r="Q885" i="1"/>
  <c r="D787" i="1"/>
  <c r="G549" i="1"/>
  <c r="G563" i="1" s="1"/>
  <c r="G577" i="1" s="1"/>
  <c r="G591" i="1" s="1"/>
  <c r="G605" i="1" s="1"/>
  <c r="G619" i="1" s="1"/>
  <c r="G633" i="1" s="1"/>
  <c r="G647" i="1" s="1"/>
  <c r="G661" i="1" s="1"/>
  <c r="G675" i="1" s="1"/>
  <c r="G689" i="1" s="1"/>
  <c r="G703" i="1" s="1"/>
  <c r="G717" i="1" s="1"/>
  <c r="G731" i="1" s="1"/>
  <c r="G745" i="1" s="1"/>
  <c r="G759" i="1" s="1"/>
  <c r="G773" i="1" s="1"/>
  <c r="G787" i="1" s="1"/>
  <c r="G801" i="1" s="1"/>
  <c r="G815" i="1" s="1"/>
  <c r="G829" i="1" s="1"/>
  <c r="G843" i="1" s="1"/>
  <c r="G857" i="1" s="1"/>
  <c r="G871" i="1" s="1"/>
  <c r="X102" i="1"/>
  <c r="X116" i="1" s="1"/>
  <c r="O130" i="1"/>
  <c r="O144" i="1" s="1"/>
  <c r="O158" i="1" s="1"/>
  <c r="O172" i="1" s="1"/>
  <c r="O186" i="1" s="1"/>
  <c r="O200" i="1" s="1"/>
  <c r="O214" i="1" s="1"/>
  <c r="O228" i="1" s="1"/>
  <c r="O242" i="1" s="1"/>
  <c r="O256" i="1" s="1"/>
  <c r="O270" i="1" s="1"/>
  <c r="O284" i="1" s="1"/>
  <c r="O298" i="1" s="1"/>
  <c r="O312" i="1" s="1"/>
  <c r="O326" i="1" s="1"/>
  <c r="O340" i="1" s="1"/>
  <c r="W129" i="1"/>
  <c r="W143" i="1" s="1"/>
  <c r="W157" i="1" s="1"/>
  <c r="W171" i="1" s="1"/>
  <c r="W185" i="1" s="1"/>
  <c r="W199" i="1" s="1"/>
  <c r="W213" i="1" s="1"/>
  <c r="W227" i="1" s="1"/>
  <c r="W241" i="1" s="1"/>
  <c r="W255" i="1" s="1"/>
  <c r="W269" i="1" s="1"/>
  <c r="W283" i="1" s="1"/>
  <c r="W297" i="1" s="1"/>
  <c r="W311" i="1" s="1"/>
  <c r="W325" i="1" s="1"/>
  <c r="W339" i="1" s="1"/>
  <c r="W353" i="1" s="1"/>
  <c r="W367" i="1" s="1"/>
  <c r="W381" i="1" s="1"/>
  <c r="W395" i="1" s="1"/>
  <c r="W409" i="1" s="1"/>
  <c r="W423" i="1" s="1"/>
  <c r="W437" i="1" s="1"/>
  <c r="W451" i="1" s="1"/>
  <c r="W465" i="1" s="1"/>
  <c r="W479" i="1" s="1"/>
  <c r="W493" i="1" s="1"/>
  <c r="W507" i="1" s="1"/>
  <c r="W521" i="1" s="1"/>
  <c r="W535" i="1" s="1"/>
  <c r="P130" i="1"/>
  <c r="P144" i="1" s="1"/>
  <c r="P158" i="1" s="1"/>
  <c r="P172" i="1" s="1"/>
  <c r="P186" i="1" s="1"/>
  <c r="P200" i="1" s="1"/>
  <c r="P214" i="1" s="1"/>
  <c r="P228" i="1" s="1"/>
  <c r="P242" i="1" s="1"/>
  <c r="P256" i="1" s="1"/>
  <c r="P270" i="1" s="1"/>
  <c r="P284" i="1" s="1"/>
  <c r="P298" i="1" s="1"/>
  <c r="P312" i="1" s="1"/>
  <c r="P326" i="1" s="1"/>
  <c r="P340" i="1" s="1"/>
  <c r="P354" i="1" s="1"/>
  <c r="P368" i="1" s="1"/>
  <c r="P382" i="1" s="1"/>
  <c r="P396" i="1" s="1"/>
  <c r="P410" i="1" s="1"/>
  <c r="P424" i="1" s="1"/>
  <c r="P438" i="1" s="1"/>
  <c r="P452" i="1" s="1"/>
  <c r="P466" i="1" s="1"/>
  <c r="P480" i="1" s="1"/>
  <c r="P494" i="1" s="1"/>
  <c r="P508" i="1" s="1"/>
  <c r="P522" i="1" s="1"/>
  <c r="P536" i="1" s="1"/>
  <c r="P550" i="1" s="1"/>
  <c r="P564" i="1" s="1"/>
  <c r="P578" i="1" s="1"/>
  <c r="P592" i="1" s="1"/>
  <c r="P606" i="1" s="1"/>
  <c r="P620" i="1" s="1"/>
  <c r="P634" i="1" s="1"/>
  <c r="P648" i="1" s="1"/>
  <c r="P662" i="1" s="1"/>
  <c r="P676" i="1" s="1"/>
  <c r="P690" i="1" s="1"/>
  <c r="P704" i="1" s="1"/>
  <c r="P718" i="1" s="1"/>
  <c r="P732" i="1" s="1"/>
  <c r="P746" i="1" s="1"/>
  <c r="P760" i="1" s="1"/>
  <c r="P774" i="1" s="1"/>
  <c r="P788" i="1" s="1"/>
  <c r="P802" i="1" s="1"/>
  <c r="P816" i="1" s="1"/>
  <c r="P830" i="1" s="1"/>
  <c r="P844" i="1" s="1"/>
  <c r="P858" i="1" s="1"/>
  <c r="P872" i="1" s="1"/>
  <c r="O129" i="1"/>
  <c r="O143" i="1" s="1"/>
  <c r="O157" i="1" s="1"/>
  <c r="O171" i="1" s="1"/>
  <c r="O185" i="1" s="1"/>
  <c r="O199" i="1" s="1"/>
  <c r="O213" i="1" s="1"/>
  <c r="M129" i="1"/>
  <c r="M143" i="1" s="1"/>
  <c r="M157" i="1" s="1"/>
  <c r="M171" i="1" s="1"/>
  <c r="M185" i="1" s="1"/>
  <c r="M199" i="1" s="1"/>
  <c r="M213" i="1" s="1"/>
  <c r="M227" i="1" s="1"/>
  <c r="M241" i="1" s="1"/>
  <c r="M255" i="1" s="1"/>
  <c r="M269" i="1" s="1"/>
  <c r="M283" i="1" s="1"/>
  <c r="M297" i="1" s="1"/>
  <c r="M311" i="1" s="1"/>
  <c r="M325" i="1" s="1"/>
  <c r="M339" i="1" s="1"/>
  <c r="M353" i="1" s="1"/>
  <c r="M367" i="1" s="1"/>
  <c r="M381" i="1" s="1"/>
  <c r="M395" i="1" s="1"/>
  <c r="M409" i="1" s="1"/>
  <c r="M423" i="1" s="1"/>
  <c r="M437" i="1" s="1"/>
  <c r="M451" i="1" s="1"/>
  <c r="M465" i="1" s="1"/>
  <c r="M479" i="1" s="1"/>
  <c r="M493" i="1" s="1"/>
  <c r="M507" i="1" s="1"/>
  <c r="M521" i="1" s="1"/>
  <c r="M535" i="1" s="1"/>
  <c r="M549" i="1" s="1"/>
  <c r="M563" i="1" s="1"/>
  <c r="M577" i="1" s="1"/>
  <c r="M591" i="1" s="1"/>
  <c r="M605" i="1" s="1"/>
  <c r="M619" i="1" s="1"/>
  <c r="M633" i="1" s="1"/>
  <c r="M647" i="1" s="1"/>
  <c r="M661" i="1" s="1"/>
  <c r="M675" i="1" s="1"/>
  <c r="M689" i="1" s="1"/>
  <c r="M703" i="1" s="1"/>
  <c r="M717" i="1" s="1"/>
  <c r="M731" i="1" s="1"/>
  <c r="M745" i="1" s="1"/>
  <c r="M759" i="1" s="1"/>
  <c r="M773" i="1" s="1"/>
  <c r="M787" i="1" s="1"/>
  <c r="M801" i="1" s="1"/>
  <c r="M815" i="1" s="1"/>
  <c r="X129" i="1"/>
  <c r="X143" i="1" s="1"/>
  <c r="X157" i="1" s="1"/>
  <c r="X171" i="1" s="1"/>
  <c r="X185" i="1" s="1"/>
  <c r="X199" i="1" s="1"/>
  <c r="X213" i="1" s="1"/>
  <c r="X227" i="1" s="1"/>
  <c r="X241" i="1" s="1"/>
  <c r="X255" i="1" s="1"/>
  <c r="X269" i="1" s="1"/>
  <c r="X283" i="1" s="1"/>
  <c r="X297" i="1" s="1"/>
  <c r="X311" i="1" s="1"/>
  <c r="X325" i="1" s="1"/>
  <c r="X339" i="1" s="1"/>
  <c r="X353" i="1" s="1"/>
  <c r="X367" i="1" s="1"/>
  <c r="X381" i="1" s="1"/>
  <c r="X395" i="1" s="1"/>
  <c r="X409" i="1" s="1"/>
  <c r="X423" i="1" s="1"/>
  <c r="X437" i="1" s="1"/>
  <c r="X451" i="1" s="1"/>
  <c r="X465" i="1" s="1"/>
  <c r="X479" i="1" s="1"/>
  <c r="X493" i="1" s="1"/>
  <c r="X507" i="1" s="1"/>
  <c r="X521" i="1" s="1"/>
  <c r="X535" i="1" s="1"/>
  <c r="X549" i="1" s="1"/>
  <c r="X563" i="1" s="1"/>
  <c r="X577" i="1" s="1"/>
  <c r="X591" i="1" s="1"/>
  <c r="X605" i="1" s="1"/>
  <c r="X619" i="1" s="1"/>
  <c r="X633" i="1" s="1"/>
  <c r="X647" i="1" s="1"/>
  <c r="X661" i="1" s="1"/>
  <c r="X675" i="1" s="1"/>
  <c r="X689" i="1" s="1"/>
  <c r="X703" i="1" s="1"/>
  <c r="X717" i="1" s="1"/>
  <c r="X731" i="1" s="1"/>
  <c r="X745" i="1" s="1"/>
  <c r="X759" i="1" s="1"/>
  <c r="X773" i="1" s="1"/>
  <c r="X787" i="1" s="1"/>
  <c r="X801" i="1" s="1"/>
  <c r="X815" i="1" s="1"/>
  <c r="X829" i="1" s="1"/>
  <c r="X843" i="1" s="1"/>
  <c r="X857" i="1" s="1"/>
  <c r="X871" i="1" s="1"/>
  <c r="P101" i="1"/>
  <c r="P115" i="1" s="1"/>
  <c r="Q130" i="1"/>
  <c r="Q144" i="1" s="1"/>
  <c r="Q158" i="1" s="1"/>
  <c r="Q172" i="1" s="1"/>
  <c r="Q186" i="1" s="1"/>
  <c r="Q200" i="1" s="1"/>
  <c r="Q214" i="1" s="1"/>
  <c r="Q228" i="1" s="1"/>
  <c r="Q242" i="1" s="1"/>
  <c r="Q256" i="1" s="1"/>
  <c r="Q270" i="1" s="1"/>
  <c r="Q284" i="1" s="1"/>
  <c r="Q298" i="1" s="1"/>
  <c r="Q312" i="1" s="1"/>
  <c r="Q326" i="1" s="1"/>
  <c r="Q340" i="1" s="1"/>
  <c r="Q354" i="1" s="1"/>
  <c r="Q368" i="1" s="1"/>
  <c r="Q382" i="1" s="1"/>
  <c r="Q396" i="1" s="1"/>
  <c r="Q410" i="1" s="1"/>
  <c r="Q424" i="1" s="1"/>
  <c r="Q438" i="1" s="1"/>
  <c r="Q452" i="1" s="1"/>
  <c r="Q466" i="1" s="1"/>
  <c r="Q480" i="1" s="1"/>
  <c r="Q494" i="1" s="1"/>
  <c r="Q508" i="1" s="1"/>
  <c r="Q522" i="1" s="1"/>
  <c r="Q536" i="1" s="1"/>
  <c r="Q550" i="1" s="1"/>
  <c r="Q564" i="1" s="1"/>
  <c r="Q578" i="1" s="1"/>
  <c r="Q592" i="1" s="1"/>
  <c r="Q606" i="1" s="1"/>
  <c r="Q620" i="1" s="1"/>
  <c r="Q634" i="1" s="1"/>
  <c r="Q648" i="1" s="1"/>
  <c r="Q662" i="1" s="1"/>
  <c r="Q676" i="1" s="1"/>
  <c r="Q690" i="1" s="1"/>
  <c r="Q704" i="1" s="1"/>
  <c r="Q718" i="1" s="1"/>
  <c r="Q732" i="1" s="1"/>
  <c r="Q746" i="1" s="1"/>
  <c r="Q760" i="1" s="1"/>
  <c r="Q774" i="1" s="1"/>
  <c r="Q788" i="1" s="1"/>
  <c r="Q802" i="1" s="1"/>
  <c r="Q816" i="1" s="1"/>
  <c r="Q830" i="1" s="1"/>
  <c r="Q844" i="1" s="1"/>
  <c r="Q858" i="1" s="1"/>
  <c r="Q872" i="1" s="1"/>
  <c r="Y101" i="1"/>
  <c r="Y115" i="1" s="1"/>
  <c r="Z129" i="1"/>
  <c r="Z143" i="1" s="1"/>
  <c r="Z157" i="1" s="1"/>
  <c r="Z171" i="1" s="1"/>
  <c r="Z185" i="1" s="1"/>
  <c r="Z199" i="1" s="1"/>
  <c r="Z213" i="1" s="1"/>
  <c r="Z227" i="1" s="1"/>
  <c r="N129" i="1"/>
  <c r="N143" i="1" s="1"/>
  <c r="N157" i="1" s="1"/>
  <c r="N171" i="1" s="1"/>
  <c r="N185" i="1" s="1"/>
  <c r="N199" i="1" s="1"/>
  <c r="N213" i="1" s="1"/>
  <c r="N227" i="1" s="1"/>
  <c r="N241" i="1" s="1"/>
  <c r="N255" i="1" s="1"/>
  <c r="N269" i="1" s="1"/>
  <c r="N283" i="1" s="1"/>
  <c r="N297" i="1" s="1"/>
  <c r="N311" i="1" s="1"/>
  <c r="N325" i="1" s="1"/>
  <c r="N339" i="1" s="1"/>
  <c r="N353" i="1" s="1"/>
  <c r="N367" i="1" s="1"/>
  <c r="N381" i="1" s="1"/>
  <c r="N395" i="1" s="1"/>
  <c r="N409" i="1" s="1"/>
  <c r="N423" i="1" s="1"/>
  <c r="N437" i="1" s="1"/>
  <c r="N451" i="1" s="1"/>
  <c r="N465" i="1" s="1"/>
  <c r="N479" i="1" s="1"/>
  <c r="N493" i="1" s="1"/>
  <c r="N507" i="1" s="1"/>
  <c r="N521" i="1" s="1"/>
  <c r="N535" i="1" s="1"/>
  <c r="N549" i="1" s="1"/>
  <c r="N563" i="1" s="1"/>
  <c r="N577" i="1" s="1"/>
  <c r="N591" i="1" s="1"/>
  <c r="N605" i="1" s="1"/>
  <c r="N619" i="1" s="1"/>
  <c r="N633" i="1" s="1"/>
  <c r="N647" i="1" s="1"/>
  <c r="N661" i="1" s="1"/>
  <c r="N675" i="1" s="1"/>
  <c r="N689" i="1" s="1"/>
  <c r="N703" i="1" s="1"/>
  <c r="N717" i="1" s="1"/>
  <c r="N731" i="1" s="1"/>
  <c r="N745" i="1" s="1"/>
  <c r="N759" i="1" s="1"/>
  <c r="N773" i="1" s="1"/>
  <c r="N787" i="1" s="1"/>
  <c r="N801" i="1" s="1"/>
  <c r="N815" i="1" s="1"/>
  <c r="N829" i="1" s="1"/>
  <c r="N843" i="1" s="1"/>
  <c r="N857" i="1" s="1"/>
  <c r="N871" i="1" s="1"/>
  <c r="Z130" i="1"/>
  <c r="Z144" i="1" s="1"/>
  <c r="Z158" i="1" s="1"/>
  <c r="Z172" i="1" s="1"/>
  <c r="Z186" i="1" s="1"/>
  <c r="Z200" i="1" s="1"/>
  <c r="Z214" i="1" s="1"/>
  <c r="Z228" i="1" s="1"/>
  <c r="Z242" i="1" s="1"/>
  <c r="Z256" i="1" s="1"/>
  <c r="Z270" i="1" s="1"/>
  <c r="Z284" i="1" s="1"/>
  <c r="Z298" i="1" s="1"/>
  <c r="Z312" i="1" s="1"/>
  <c r="Z326" i="1" s="1"/>
  <c r="Z340" i="1" s="1"/>
  <c r="Z354" i="1" s="1"/>
  <c r="Z368" i="1" s="1"/>
  <c r="Z382" i="1" s="1"/>
  <c r="Z396" i="1" s="1"/>
  <c r="Z410" i="1" s="1"/>
  <c r="Z424" i="1" s="1"/>
  <c r="Z438" i="1" s="1"/>
  <c r="Z452" i="1" s="1"/>
  <c r="Z466" i="1" s="1"/>
  <c r="Z480" i="1" s="1"/>
  <c r="Z494" i="1" s="1"/>
  <c r="Z508" i="1" s="1"/>
  <c r="Z522" i="1" s="1"/>
  <c r="Z536" i="1" s="1"/>
  <c r="Z550" i="1" s="1"/>
  <c r="Z564" i="1" s="1"/>
  <c r="Z578" i="1" s="1"/>
  <c r="Z592" i="1" s="1"/>
  <c r="Z606" i="1" s="1"/>
  <c r="Z620" i="1" s="1"/>
  <c r="Z634" i="1" s="1"/>
  <c r="Z648" i="1" s="1"/>
  <c r="Z662" i="1" s="1"/>
  <c r="Z676" i="1" s="1"/>
  <c r="Z690" i="1" s="1"/>
  <c r="Z704" i="1" s="1"/>
  <c r="Z718" i="1" s="1"/>
  <c r="Z732" i="1" s="1"/>
  <c r="Z746" i="1" s="1"/>
  <c r="Z760" i="1" s="1"/>
  <c r="Z774" i="1" s="1"/>
  <c r="Z788" i="1" s="1"/>
  <c r="Z802" i="1" s="1"/>
  <c r="Z816" i="1" s="1"/>
  <c r="Z830" i="1" s="1"/>
  <c r="Z844" i="1" s="1"/>
  <c r="Z858" i="1" s="1"/>
  <c r="Z872" i="1" s="1"/>
  <c r="M130" i="1"/>
  <c r="M144" i="1" s="1"/>
  <c r="M158" i="1" s="1"/>
  <c r="M172" i="1" s="1"/>
  <c r="M186" i="1" s="1"/>
  <c r="M200" i="1" s="1"/>
  <c r="M214" i="1" s="1"/>
  <c r="M228" i="1" s="1"/>
  <c r="M242" i="1" s="1"/>
  <c r="M256" i="1" s="1"/>
  <c r="M270" i="1" s="1"/>
  <c r="M284" i="1" s="1"/>
  <c r="M298" i="1" s="1"/>
  <c r="M312" i="1" s="1"/>
  <c r="M326" i="1" s="1"/>
  <c r="M340" i="1" s="1"/>
  <c r="M354" i="1" s="1"/>
  <c r="M368" i="1" s="1"/>
  <c r="M382" i="1" s="1"/>
  <c r="M396" i="1" s="1"/>
  <c r="M410" i="1" s="1"/>
  <c r="M424" i="1" s="1"/>
  <c r="M438" i="1" s="1"/>
  <c r="M452" i="1" s="1"/>
  <c r="M466" i="1" s="1"/>
  <c r="M480" i="1" s="1"/>
  <c r="M494" i="1" s="1"/>
  <c r="M508" i="1" s="1"/>
  <c r="M522" i="1" s="1"/>
  <c r="M536" i="1" s="1"/>
  <c r="M550" i="1" s="1"/>
  <c r="M564" i="1" s="1"/>
  <c r="M578" i="1" s="1"/>
  <c r="M592" i="1" s="1"/>
  <c r="M606" i="1" s="1"/>
  <c r="M620" i="1" s="1"/>
  <c r="M634" i="1" s="1"/>
  <c r="M648" i="1" s="1"/>
  <c r="M662" i="1" s="1"/>
  <c r="M676" i="1" s="1"/>
  <c r="M690" i="1" s="1"/>
  <c r="M704" i="1" s="1"/>
  <c r="M718" i="1" s="1"/>
  <c r="M732" i="1" s="1"/>
  <c r="M746" i="1" s="1"/>
  <c r="M760" i="1" s="1"/>
  <c r="M774" i="1" s="1"/>
  <c r="M788" i="1" s="1"/>
  <c r="M802" i="1" s="1"/>
  <c r="M816" i="1" s="1"/>
  <c r="V129" i="1"/>
  <c r="V143" i="1" s="1"/>
  <c r="V157" i="1" s="1"/>
  <c r="V171" i="1" s="1"/>
  <c r="V185" i="1" s="1"/>
  <c r="V199" i="1" s="1"/>
  <c r="V213" i="1" s="1"/>
  <c r="V227" i="1" s="1"/>
  <c r="V241" i="1" s="1"/>
  <c r="V255" i="1" s="1"/>
  <c r="V269" i="1" s="1"/>
  <c r="V283" i="1" s="1"/>
  <c r="V297" i="1" s="1"/>
  <c r="V311" i="1" s="1"/>
  <c r="V325" i="1" s="1"/>
  <c r="V339" i="1" s="1"/>
  <c r="V353" i="1" s="1"/>
  <c r="V367" i="1" s="1"/>
  <c r="V381" i="1" s="1"/>
  <c r="V395" i="1" s="1"/>
  <c r="V409" i="1" s="1"/>
  <c r="V423" i="1" s="1"/>
  <c r="V437" i="1" s="1"/>
  <c r="V451" i="1" s="1"/>
  <c r="V465" i="1" s="1"/>
  <c r="V479" i="1" s="1"/>
  <c r="V493" i="1" s="1"/>
  <c r="V507" i="1" s="1"/>
  <c r="V521" i="1" s="1"/>
  <c r="V535" i="1" s="1"/>
  <c r="V549" i="1" s="1"/>
  <c r="V563" i="1" s="1"/>
  <c r="V577" i="1" s="1"/>
  <c r="V591" i="1" s="1"/>
  <c r="V605" i="1" s="1"/>
  <c r="V619" i="1" s="1"/>
  <c r="V633" i="1" s="1"/>
  <c r="V647" i="1" s="1"/>
  <c r="V661" i="1" s="1"/>
  <c r="V675" i="1" s="1"/>
  <c r="V689" i="1" s="1"/>
  <c r="V703" i="1" s="1"/>
  <c r="V717" i="1" s="1"/>
  <c r="V731" i="1" s="1"/>
  <c r="V745" i="1" s="1"/>
  <c r="V759" i="1" s="1"/>
  <c r="V773" i="1" s="1"/>
  <c r="V787" i="1" s="1"/>
  <c r="V801" i="1" s="1"/>
  <c r="V815" i="1" s="1"/>
  <c r="V130" i="1"/>
  <c r="V144" i="1" s="1"/>
  <c r="V158" i="1" s="1"/>
  <c r="V172" i="1" s="1"/>
  <c r="V186" i="1" s="1"/>
  <c r="V200" i="1" s="1"/>
  <c r="V214" i="1" s="1"/>
  <c r="V228" i="1" s="1"/>
  <c r="V242" i="1" s="1"/>
  <c r="V256" i="1" s="1"/>
  <c r="V270" i="1" s="1"/>
  <c r="V284" i="1" s="1"/>
  <c r="V298" i="1" s="1"/>
  <c r="V312" i="1" s="1"/>
  <c r="V326" i="1" s="1"/>
  <c r="V340" i="1" s="1"/>
  <c r="V354" i="1" s="1"/>
  <c r="V368" i="1" s="1"/>
  <c r="V382" i="1" s="1"/>
  <c r="V396" i="1" s="1"/>
  <c r="V410" i="1" s="1"/>
  <c r="V424" i="1" s="1"/>
  <c r="V438" i="1" s="1"/>
  <c r="V452" i="1" s="1"/>
  <c r="V466" i="1" s="1"/>
  <c r="V480" i="1" s="1"/>
  <c r="V494" i="1" s="1"/>
  <c r="V508" i="1" s="1"/>
  <c r="V522" i="1" s="1"/>
  <c r="V536" i="1" s="1"/>
  <c r="V550" i="1" s="1"/>
  <c r="V564" i="1" s="1"/>
  <c r="V578" i="1" s="1"/>
  <c r="V592" i="1" s="1"/>
  <c r="V606" i="1" s="1"/>
  <c r="V620" i="1" s="1"/>
  <c r="V634" i="1" s="1"/>
  <c r="V648" i="1" s="1"/>
  <c r="V662" i="1" s="1"/>
  <c r="V676" i="1" s="1"/>
  <c r="V690" i="1" s="1"/>
  <c r="V704" i="1" s="1"/>
  <c r="V718" i="1" s="1"/>
  <c r="V732" i="1" s="1"/>
  <c r="V746" i="1" s="1"/>
  <c r="V760" i="1" s="1"/>
  <c r="V774" i="1" s="1"/>
  <c r="V788" i="1" s="1"/>
  <c r="V802" i="1" s="1"/>
  <c r="V816" i="1" s="1"/>
  <c r="W130" i="1"/>
  <c r="W144" i="1" s="1"/>
  <c r="W158" i="1" s="1"/>
  <c r="W172" i="1" s="1"/>
  <c r="W186" i="1" s="1"/>
  <c r="W200" i="1" s="1"/>
  <c r="W214" i="1" s="1"/>
  <c r="W228" i="1" s="1"/>
  <c r="W242" i="1" s="1"/>
  <c r="W256" i="1" s="1"/>
  <c r="W270" i="1" s="1"/>
  <c r="W284" i="1" s="1"/>
  <c r="W298" i="1" s="1"/>
  <c r="W312" i="1" s="1"/>
  <c r="W326" i="1" s="1"/>
  <c r="W340" i="1" s="1"/>
  <c r="W354" i="1" s="1"/>
  <c r="W368" i="1" s="1"/>
  <c r="W382" i="1" s="1"/>
  <c r="W396" i="1" s="1"/>
  <c r="W410" i="1" s="1"/>
  <c r="W424" i="1" s="1"/>
  <c r="W438" i="1" s="1"/>
  <c r="W452" i="1" s="1"/>
  <c r="W466" i="1" s="1"/>
  <c r="W480" i="1" s="1"/>
  <c r="W494" i="1" s="1"/>
  <c r="W508" i="1" s="1"/>
  <c r="W522" i="1" s="1"/>
  <c r="W536" i="1" s="1"/>
  <c r="W550" i="1" s="1"/>
  <c r="W564" i="1" s="1"/>
  <c r="W578" i="1" s="1"/>
  <c r="W592" i="1" s="1"/>
  <c r="W606" i="1" s="1"/>
  <c r="W620" i="1" s="1"/>
  <c r="W634" i="1" s="1"/>
  <c r="W648" i="1" s="1"/>
  <c r="W662" i="1" s="1"/>
  <c r="W676" i="1" s="1"/>
  <c r="W690" i="1" s="1"/>
  <c r="W704" i="1" s="1"/>
  <c r="W718" i="1" s="1"/>
  <c r="W732" i="1" s="1"/>
  <c r="W746" i="1" s="1"/>
  <c r="W760" i="1" s="1"/>
  <c r="W774" i="1" s="1"/>
  <c r="W788" i="1" s="1"/>
  <c r="W802" i="1" s="1"/>
  <c r="W816" i="1" s="1"/>
  <c r="W830" i="1" s="1"/>
  <c r="W844" i="1" s="1"/>
  <c r="W858" i="1" s="1"/>
  <c r="W872" i="1" s="1"/>
  <c r="N130" i="1"/>
  <c r="N144" i="1" s="1"/>
  <c r="N158" i="1" s="1"/>
  <c r="N172" i="1" s="1"/>
  <c r="N186" i="1" s="1"/>
  <c r="N200" i="1" s="1"/>
  <c r="N214" i="1" s="1"/>
  <c r="N228" i="1" s="1"/>
  <c r="N242" i="1" s="1"/>
  <c r="N256" i="1" s="1"/>
  <c r="N270" i="1" s="1"/>
  <c r="N284" i="1" s="1"/>
  <c r="N298" i="1" s="1"/>
  <c r="N312" i="1" s="1"/>
  <c r="N326" i="1" s="1"/>
  <c r="N340" i="1" s="1"/>
  <c r="N354" i="1" s="1"/>
  <c r="N368" i="1" s="1"/>
  <c r="N382" i="1" s="1"/>
  <c r="N396" i="1" s="1"/>
  <c r="N410" i="1" s="1"/>
  <c r="N424" i="1" s="1"/>
  <c r="N438" i="1" s="1"/>
  <c r="N452" i="1" s="1"/>
  <c r="N466" i="1" s="1"/>
  <c r="N480" i="1" s="1"/>
  <c r="N494" i="1" s="1"/>
  <c r="N508" i="1" s="1"/>
  <c r="N522" i="1" s="1"/>
  <c r="N536" i="1" s="1"/>
  <c r="N550" i="1" s="1"/>
  <c r="N564" i="1" s="1"/>
  <c r="N578" i="1" s="1"/>
  <c r="N592" i="1" s="1"/>
  <c r="N606" i="1" s="1"/>
  <c r="N620" i="1" s="1"/>
  <c r="N634" i="1" s="1"/>
  <c r="N648" i="1" s="1"/>
  <c r="N662" i="1" s="1"/>
  <c r="N676" i="1" s="1"/>
  <c r="N690" i="1" s="1"/>
  <c r="N704" i="1" s="1"/>
  <c r="N718" i="1" s="1"/>
  <c r="N732" i="1" s="1"/>
  <c r="N746" i="1" s="1"/>
  <c r="N760" i="1" s="1"/>
  <c r="N774" i="1" s="1"/>
  <c r="N788" i="1" s="1"/>
  <c r="N802" i="1" s="1"/>
  <c r="N816" i="1" s="1"/>
  <c r="N830" i="1" s="1"/>
  <c r="N844" i="1" s="1"/>
  <c r="N858" i="1" s="1"/>
  <c r="N872" i="1" s="1"/>
  <c r="Y130" i="1"/>
  <c r="Y144" i="1" s="1"/>
  <c r="Y158" i="1" s="1"/>
  <c r="Y172" i="1" s="1"/>
  <c r="Y186" i="1" s="1"/>
  <c r="Y200" i="1" s="1"/>
  <c r="Y214" i="1" s="1"/>
  <c r="Y228" i="1" s="1"/>
  <c r="Y242" i="1" s="1"/>
  <c r="Y256" i="1" s="1"/>
  <c r="Y270" i="1" s="1"/>
  <c r="Y284" i="1" s="1"/>
  <c r="Y298" i="1" s="1"/>
  <c r="Y312" i="1" s="1"/>
  <c r="Y326" i="1" s="1"/>
  <c r="Y340" i="1" s="1"/>
  <c r="Y354" i="1" s="1"/>
  <c r="Y368" i="1" s="1"/>
  <c r="Y382" i="1" s="1"/>
  <c r="Y396" i="1" s="1"/>
  <c r="Y410" i="1" s="1"/>
  <c r="Y424" i="1" s="1"/>
  <c r="Y438" i="1" s="1"/>
  <c r="Y452" i="1" s="1"/>
  <c r="Y466" i="1" s="1"/>
  <c r="Y480" i="1" s="1"/>
  <c r="Y494" i="1" s="1"/>
  <c r="Y508" i="1" s="1"/>
  <c r="Y522" i="1" s="1"/>
  <c r="Y536" i="1" s="1"/>
  <c r="Y550" i="1" s="1"/>
  <c r="Y564" i="1" s="1"/>
  <c r="Y578" i="1" s="1"/>
  <c r="Y592" i="1" s="1"/>
  <c r="Y606" i="1" s="1"/>
  <c r="Y620" i="1" s="1"/>
  <c r="Y634" i="1" s="1"/>
  <c r="Y648" i="1" s="1"/>
  <c r="Y662" i="1" s="1"/>
  <c r="Y676" i="1" s="1"/>
  <c r="Y690" i="1" s="1"/>
  <c r="Y704" i="1" s="1"/>
  <c r="Y718" i="1" s="1"/>
  <c r="Y732" i="1" s="1"/>
  <c r="Y746" i="1" s="1"/>
  <c r="Y760" i="1" s="1"/>
  <c r="Y774" i="1" s="1"/>
  <c r="Y788" i="1" s="1"/>
  <c r="Y802" i="1" s="1"/>
  <c r="Y816" i="1" s="1"/>
  <c r="Y830" i="1" s="1"/>
  <c r="Y844" i="1" s="1"/>
  <c r="Y858" i="1" s="1"/>
  <c r="Y872" i="1" s="1"/>
  <c r="Y49" i="1"/>
  <c r="Q49" i="1"/>
  <c r="O35" i="1"/>
  <c r="X49" i="1"/>
  <c r="H49" i="1"/>
  <c r="G49" i="1"/>
  <c r="Y35" i="1"/>
  <c r="V35" i="1"/>
  <c r="F49" i="1"/>
  <c r="X35" i="1"/>
  <c r="X61" i="1"/>
  <c r="X62" i="1"/>
  <c r="Y62" i="1"/>
  <c r="Y61" i="1"/>
  <c r="M35" i="1"/>
  <c r="H61" i="1"/>
  <c r="H62" i="1"/>
  <c r="P62" i="1"/>
  <c r="P61" i="1"/>
  <c r="D49" i="1"/>
  <c r="V58" i="1"/>
  <c r="V72" i="1" s="1"/>
  <c r="V75" i="1" s="1"/>
  <c r="V48" i="1"/>
  <c r="N35" i="1"/>
  <c r="Z35" i="1"/>
  <c r="W35" i="1"/>
  <c r="M58" i="1"/>
  <c r="M72" i="1" s="1"/>
  <c r="M48" i="1"/>
  <c r="P49" i="1"/>
  <c r="G62" i="1"/>
  <c r="G61" i="1"/>
  <c r="O58" i="1"/>
  <c r="O72" i="1" s="1"/>
  <c r="O48" i="1"/>
  <c r="O49" i="1" s="1"/>
  <c r="E61" i="1"/>
  <c r="E62" i="1"/>
  <c r="Q61" i="1"/>
  <c r="Q62" i="1"/>
  <c r="D61" i="1"/>
  <c r="D62" i="1"/>
  <c r="Z58" i="1"/>
  <c r="Z72" i="1" s="1"/>
  <c r="Z75" i="1" s="1"/>
  <c r="Z48" i="1"/>
  <c r="W58" i="1"/>
  <c r="W72" i="1" s="1"/>
  <c r="W75" i="1" s="1"/>
  <c r="W48" i="1"/>
  <c r="F62" i="1"/>
  <c r="F61" i="1"/>
  <c r="E49" i="1"/>
  <c r="N58" i="1"/>
  <c r="N72" i="1" s="1"/>
  <c r="N48" i="1"/>
  <c r="D19" i="1"/>
  <c r="D20" i="1"/>
  <c r="N886" i="1" l="1"/>
  <c r="M830" i="1"/>
  <c r="M844" i="1" s="1"/>
  <c r="M858" i="1" s="1"/>
  <c r="M872" i="1" s="1"/>
  <c r="M829" i="1"/>
  <c r="M843" i="1" s="1"/>
  <c r="M857" i="1" s="1"/>
  <c r="M871" i="1" s="1"/>
  <c r="Q886" i="1"/>
  <c r="V830" i="1"/>
  <c r="V844" i="1" s="1"/>
  <c r="V858" i="1" s="1"/>
  <c r="V872" i="1" s="1"/>
  <c r="N885" i="1"/>
  <c r="P886" i="1"/>
  <c r="V829" i="1"/>
  <c r="G885" i="1"/>
  <c r="M886" i="1"/>
  <c r="M885" i="1"/>
  <c r="O354" i="1"/>
  <c r="O368" i="1" s="1"/>
  <c r="O382" i="1" s="1"/>
  <c r="O396" i="1" s="1"/>
  <c r="O410" i="1" s="1"/>
  <c r="O424" i="1" s="1"/>
  <c r="O438" i="1" s="1"/>
  <c r="O452" i="1" s="1"/>
  <c r="O466" i="1" s="1"/>
  <c r="O480" i="1" s="1"/>
  <c r="O494" i="1" s="1"/>
  <c r="O508" i="1" s="1"/>
  <c r="O522" i="1" s="1"/>
  <c r="O536" i="1" s="1"/>
  <c r="O550" i="1" s="1"/>
  <c r="O564" i="1" s="1"/>
  <c r="O578" i="1" s="1"/>
  <c r="O592" i="1" s="1"/>
  <c r="O606" i="1" s="1"/>
  <c r="O620" i="1" s="1"/>
  <c r="O634" i="1" s="1"/>
  <c r="O648" i="1" s="1"/>
  <c r="O662" i="1" s="1"/>
  <c r="O676" i="1" s="1"/>
  <c r="O690" i="1" s="1"/>
  <c r="O704" i="1" s="1"/>
  <c r="O718" i="1" s="1"/>
  <c r="O732" i="1" s="1"/>
  <c r="O746" i="1" s="1"/>
  <c r="O760" i="1" s="1"/>
  <c r="O774" i="1" s="1"/>
  <c r="O788" i="1" s="1"/>
  <c r="O802" i="1" s="1"/>
  <c r="O816" i="1" s="1"/>
  <c r="O830" i="1" s="1"/>
  <c r="O844" i="1" s="1"/>
  <c r="O858" i="1" s="1"/>
  <c r="O872" i="1" s="1"/>
  <c r="D801" i="1"/>
  <c r="D815" i="1" s="1"/>
  <c r="W549" i="1"/>
  <c r="W563" i="1" s="1"/>
  <c r="W577" i="1" s="1"/>
  <c r="W591" i="1" s="1"/>
  <c r="W605" i="1" s="1"/>
  <c r="W619" i="1" s="1"/>
  <c r="W633" i="1" s="1"/>
  <c r="W647" i="1" s="1"/>
  <c r="W661" i="1" s="1"/>
  <c r="W675" i="1" s="1"/>
  <c r="W689" i="1" s="1"/>
  <c r="W703" i="1" s="1"/>
  <c r="W717" i="1" s="1"/>
  <c r="W731" i="1" s="1"/>
  <c r="W745" i="1" s="1"/>
  <c r="W759" i="1" s="1"/>
  <c r="W773" i="1" s="1"/>
  <c r="W787" i="1" s="1"/>
  <c r="W801" i="1" s="1"/>
  <c r="W815" i="1" s="1"/>
  <c r="W829" i="1" s="1"/>
  <c r="W843" i="1" s="1"/>
  <c r="W857" i="1" s="1"/>
  <c r="W871" i="1" s="1"/>
  <c r="Z241" i="1"/>
  <c r="Z255" i="1" s="1"/>
  <c r="Z269" i="1" s="1"/>
  <c r="Z283" i="1" s="1"/>
  <c r="Z297" i="1" s="1"/>
  <c r="Z311" i="1" s="1"/>
  <c r="Z325" i="1" s="1"/>
  <c r="Z339" i="1" s="1"/>
  <c r="Z353" i="1" s="1"/>
  <c r="Z367" i="1" s="1"/>
  <c r="Z381" i="1" s="1"/>
  <c r="Z395" i="1" s="1"/>
  <c r="Z409" i="1" s="1"/>
  <c r="Z423" i="1" s="1"/>
  <c r="Z437" i="1" s="1"/>
  <c r="Z451" i="1" s="1"/>
  <c r="Z465" i="1" s="1"/>
  <c r="Z479" i="1" s="1"/>
  <c r="Z493" i="1" s="1"/>
  <c r="Z507" i="1" s="1"/>
  <c r="Z521" i="1" s="1"/>
  <c r="Z535" i="1" s="1"/>
  <c r="Z549" i="1" s="1"/>
  <c r="Z563" i="1" s="1"/>
  <c r="Z577" i="1" s="1"/>
  <c r="Z591" i="1" s="1"/>
  <c r="Z605" i="1" s="1"/>
  <c r="Z619" i="1" s="1"/>
  <c r="Z633" i="1" s="1"/>
  <c r="Z647" i="1" s="1"/>
  <c r="Z661" i="1" s="1"/>
  <c r="Z675" i="1" s="1"/>
  <c r="Z689" i="1" s="1"/>
  <c r="Z703" i="1" s="1"/>
  <c r="Z717" i="1" s="1"/>
  <c r="Z731" i="1" s="1"/>
  <c r="Z745" i="1" s="1"/>
  <c r="Z759" i="1" s="1"/>
  <c r="Z773" i="1" s="1"/>
  <c r="Z787" i="1" s="1"/>
  <c r="Z801" i="1" s="1"/>
  <c r="Z815" i="1" s="1"/>
  <c r="Z829" i="1" s="1"/>
  <c r="Z843" i="1" s="1"/>
  <c r="Z857" i="1" s="1"/>
  <c r="Z871" i="1" s="1"/>
  <c r="O227" i="1"/>
  <c r="O241" i="1" s="1"/>
  <c r="O255" i="1" s="1"/>
  <c r="O269" i="1" s="1"/>
  <c r="O283" i="1" s="1"/>
  <c r="O297" i="1" s="1"/>
  <c r="O311" i="1" s="1"/>
  <c r="X130" i="1"/>
  <c r="X144" i="1" s="1"/>
  <c r="X158" i="1" s="1"/>
  <c r="X172" i="1" s="1"/>
  <c r="X186" i="1" s="1"/>
  <c r="X200" i="1" s="1"/>
  <c r="X214" i="1" s="1"/>
  <c r="X228" i="1" s="1"/>
  <c r="X242" i="1" s="1"/>
  <c r="X256" i="1" s="1"/>
  <c r="X270" i="1" s="1"/>
  <c r="X284" i="1" s="1"/>
  <c r="X298" i="1" s="1"/>
  <c r="X312" i="1" s="1"/>
  <c r="X326" i="1" s="1"/>
  <c r="X340" i="1" s="1"/>
  <c r="X354" i="1" s="1"/>
  <c r="X368" i="1" s="1"/>
  <c r="X382" i="1" s="1"/>
  <c r="X396" i="1" s="1"/>
  <c r="X410" i="1" s="1"/>
  <c r="X424" i="1" s="1"/>
  <c r="X438" i="1" s="1"/>
  <c r="X452" i="1" s="1"/>
  <c r="X466" i="1" s="1"/>
  <c r="X480" i="1" s="1"/>
  <c r="X494" i="1" s="1"/>
  <c r="X508" i="1" s="1"/>
  <c r="X522" i="1" s="1"/>
  <c r="X536" i="1" s="1"/>
  <c r="X550" i="1" s="1"/>
  <c r="X564" i="1" s="1"/>
  <c r="X578" i="1" s="1"/>
  <c r="X592" i="1" s="1"/>
  <c r="X606" i="1" s="1"/>
  <c r="X620" i="1" s="1"/>
  <c r="X634" i="1" s="1"/>
  <c r="X648" i="1" s="1"/>
  <c r="X662" i="1" s="1"/>
  <c r="X676" i="1" s="1"/>
  <c r="X690" i="1" s="1"/>
  <c r="X704" i="1" s="1"/>
  <c r="X718" i="1" s="1"/>
  <c r="X732" i="1" s="1"/>
  <c r="X746" i="1" s="1"/>
  <c r="X760" i="1" s="1"/>
  <c r="X774" i="1" s="1"/>
  <c r="X788" i="1" s="1"/>
  <c r="X802" i="1" s="1"/>
  <c r="X816" i="1" s="1"/>
  <c r="X830" i="1" s="1"/>
  <c r="X844" i="1" s="1"/>
  <c r="X858" i="1" s="1"/>
  <c r="X872" i="1" s="1"/>
  <c r="P129" i="1"/>
  <c r="P143" i="1" s="1"/>
  <c r="P157" i="1" s="1"/>
  <c r="P171" i="1" s="1"/>
  <c r="P185" i="1" s="1"/>
  <c r="P199" i="1" s="1"/>
  <c r="P213" i="1" s="1"/>
  <c r="P227" i="1" s="1"/>
  <c r="P241" i="1" s="1"/>
  <c r="P255" i="1" s="1"/>
  <c r="P269" i="1" s="1"/>
  <c r="P283" i="1" s="1"/>
  <c r="P297" i="1" s="1"/>
  <c r="P311" i="1" s="1"/>
  <c r="P325" i="1" s="1"/>
  <c r="P339" i="1" s="1"/>
  <c r="P353" i="1" s="1"/>
  <c r="P367" i="1" s="1"/>
  <c r="P381" i="1" s="1"/>
  <c r="P395" i="1" s="1"/>
  <c r="P409" i="1" s="1"/>
  <c r="P423" i="1" s="1"/>
  <c r="P437" i="1" s="1"/>
  <c r="P451" i="1" s="1"/>
  <c r="P465" i="1" s="1"/>
  <c r="P479" i="1" s="1"/>
  <c r="P493" i="1" s="1"/>
  <c r="P507" i="1" s="1"/>
  <c r="P521" i="1" s="1"/>
  <c r="P535" i="1" s="1"/>
  <c r="P549" i="1" s="1"/>
  <c r="P563" i="1" s="1"/>
  <c r="P577" i="1" s="1"/>
  <c r="P591" i="1" s="1"/>
  <c r="P605" i="1" s="1"/>
  <c r="P619" i="1" s="1"/>
  <c r="P633" i="1" s="1"/>
  <c r="P647" i="1" s="1"/>
  <c r="P661" i="1" s="1"/>
  <c r="P675" i="1" s="1"/>
  <c r="P689" i="1" s="1"/>
  <c r="P703" i="1" s="1"/>
  <c r="P717" i="1" s="1"/>
  <c r="P731" i="1" s="1"/>
  <c r="P745" i="1" s="1"/>
  <c r="Y129" i="1"/>
  <c r="Y143" i="1" s="1"/>
  <c r="Y157" i="1" s="1"/>
  <c r="Y171" i="1" s="1"/>
  <c r="Y185" i="1" s="1"/>
  <c r="Y199" i="1" s="1"/>
  <c r="Y213" i="1" s="1"/>
  <c r="Y227" i="1" s="1"/>
  <c r="Y241" i="1" s="1"/>
  <c r="Y255" i="1" s="1"/>
  <c r="Y269" i="1" s="1"/>
  <c r="Y283" i="1" s="1"/>
  <c r="Y297" i="1" s="1"/>
  <c r="Y311" i="1" s="1"/>
  <c r="Y325" i="1" s="1"/>
  <c r="Y339" i="1" s="1"/>
  <c r="Y353" i="1" s="1"/>
  <c r="Y367" i="1" s="1"/>
  <c r="Y381" i="1" s="1"/>
  <c r="Y395" i="1" s="1"/>
  <c r="Y409" i="1" s="1"/>
  <c r="Y423" i="1" s="1"/>
  <c r="Y437" i="1" s="1"/>
  <c r="Y451" i="1" s="1"/>
  <c r="Y465" i="1" s="1"/>
  <c r="Y479" i="1" s="1"/>
  <c r="Y493" i="1" s="1"/>
  <c r="Y507" i="1" s="1"/>
  <c r="Y521" i="1" s="1"/>
  <c r="Y535" i="1" s="1"/>
  <c r="Y549" i="1" s="1"/>
  <c r="Y563" i="1" s="1"/>
  <c r="Y577" i="1" s="1"/>
  <c r="Y591" i="1" s="1"/>
  <c r="Y605" i="1" s="1"/>
  <c r="Y619" i="1" s="1"/>
  <c r="Y633" i="1" s="1"/>
  <c r="Y647" i="1" s="1"/>
  <c r="Y661" i="1" s="1"/>
  <c r="Y675" i="1" s="1"/>
  <c r="Y689" i="1" s="1"/>
  <c r="Y703" i="1" s="1"/>
  <c r="Y717" i="1" s="1"/>
  <c r="Y731" i="1" s="1"/>
  <c r="Y745" i="1" s="1"/>
  <c r="Y759" i="1" s="1"/>
  <c r="Y773" i="1" s="1"/>
  <c r="Y787" i="1" s="1"/>
  <c r="Y801" i="1" s="1"/>
  <c r="Y815" i="1" s="1"/>
  <c r="Y829" i="1" s="1"/>
  <c r="Y843" i="1" s="1"/>
  <c r="Y857" i="1" s="1"/>
  <c r="Y871" i="1" s="1"/>
  <c r="D63" i="1"/>
  <c r="Q63" i="1"/>
  <c r="W49" i="1"/>
  <c r="Z49" i="1"/>
  <c r="G63" i="1"/>
  <c r="H63" i="1"/>
  <c r="E76" i="1"/>
  <c r="E86" i="1"/>
  <c r="E100" i="1" s="1"/>
  <c r="E75" i="1"/>
  <c r="M49" i="1"/>
  <c r="Y76" i="1"/>
  <c r="Y86" i="1"/>
  <c r="Y100" i="1" s="1"/>
  <c r="M62" i="1"/>
  <c r="M61" i="1"/>
  <c r="P75" i="1"/>
  <c r="P86" i="1"/>
  <c r="P100" i="1" s="1"/>
  <c r="P76" i="1"/>
  <c r="Y63" i="1"/>
  <c r="V61" i="1"/>
  <c r="V62" i="1"/>
  <c r="N49" i="1"/>
  <c r="P63" i="1"/>
  <c r="X76" i="1"/>
  <c r="X86" i="1"/>
  <c r="X100" i="1" s="1"/>
  <c r="O61" i="1"/>
  <c r="O62" i="1"/>
  <c r="W61" i="1"/>
  <c r="W62" i="1"/>
  <c r="N61" i="1"/>
  <c r="N62" i="1"/>
  <c r="Q86" i="1"/>
  <c r="Q100" i="1" s="1"/>
  <c r="Q76" i="1"/>
  <c r="Q75" i="1"/>
  <c r="G75" i="1"/>
  <c r="G76" i="1"/>
  <c r="G100" i="1"/>
  <c r="H76" i="1"/>
  <c r="H75" i="1"/>
  <c r="H86" i="1"/>
  <c r="H100" i="1" s="1"/>
  <c r="X63" i="1"/>
  <c r="D76" i="1"/>
  <c r="D75" i="1"/>
  <c r="D86" i="1"/>
  <c r="D100" i="1" s="1"/>
  <c r="F63" i="1"/>
  <c r="F75" i="1"/>
  <c r="F76" i="1"/>
  <c r="F86" i="1"/>
  <c r="F100" i="1" s="1"/>
  <c r="Z62" i="1"/>
  <c r="Z61" i="1"/>
  <c r="E63" i="1"/>
  <c r="V49" i="1"/>
  <c r="D21" i="1"/>
  <c r="E19" i="1"/>
  <c r="E20" i="1"/>
  <c r="F19" i="1"/>
  <c r="F20" i="1"/>
  <c r="V843" i="1" l="1"/>
  <c r="V857" i="1" s="1"/>
  <c r="V871" i="1" s="1"/>
  <c r="V885" i="1" s="1"/>
  <c r="V886" i="1"/>
  <c r="Y886" i="1"/>
  <c r="W886" i="1"/>
  <c r="Z886" i="1"/>
  <c r="D829" i="1"/>
  <c r="O886" i="1"/>
  <c r="O314" i="1"/>
  <c r="O325" i="1"/>
  <c r="O313" i="1"/>
  <c r="P759" i="1"/>
  <c r="X885" i="1"/>
  <c r="H885" i="1"/>
  <c r="W63" i="1"/>
  <c r="G77" i="1"/>
  <c r="P77" i="1"/>
  <c r="V63" i="1"/>
  <c r="N63" i="1"/>
  <c r="F77" i="1"/>
  <c r="Q77" i="1"/>
  <c r="M63" i="1"/>
  <c r="F90" i="1"/>
  <c r="F89" i="1"/>
  <c r="Q90" i="1"/>
  <c r="Q89" i="1"/>
  <c r="H77" i="1"/>
  <c r="Y77" i="1"/>
  <c r="O63" i="1"/>
  <c r="G89" i="1"/>
  <c r="G90" i="1"/>
  <c r="X77" i="1"/>
  <c r="P90" i="1"/>
  <c r="P89" i="1"/>
  <c r="H89" i="1"/>
  <c r="H90" i="1"/>
  <c r="X89" i="1"/>
  <c r="X90" i="1"/>
  <c r="W76" i="1"/>
  <c r="W86" i="1"/>
  <c r="W100" i="1" s="1"/>
  <c r="Z86" i="1"/>
  <c r="Z100" i="1" s="1"/>
  <c r="Z76" i="1"/>
  <c r="D77" i="1"/>
  <c r="M76" i="1"/>
  <c r="M75" i="1"/>
  <c r="M86" i="1"/>
  <c r="M100" i="1" s="1"/>
  <c r="E89" i="1"/>
  <c r="E90" i="1"/>
  <c r="Y89" i="1"/>
  <c r="Y90" i="1"/>
  <c r="N75" i="1"/>
  <c r="N86" i="1"/>
  <c r="N100" i="1" s="1"/>
  <c r="N76" i="1"/>
  <c r="D89" i="1"/>
  <c r="D90" i="1"/>
  <c r="Z63" i="1"/>
  <c r="O75" i="1"/>
  <c r="O76" i="1"/>
  <c r="O86" i="1"/>
  <c r="O100" i="1" s="1"/>
  <c r="V86" i="1"/>
  <c r="V100" i="1" s="1"/>
  <c r="V76" i="1"/>
  <c r="E77" i="1"/>
  <c r="F21" i="1"/>
  <c r="E21" i="1"/>
  <c r="D843" i="1" l="1"/>
  <c r="D857" i="1" s="1"/>
  <c r="D871" i="1" s="1"/>
  <c r="D885" i="1" s="1"/>
  <c r="Y885" i="1"/>
  <c r="W885" i="1"/>
  <c r="Z885" i="1"/>
  <c r="X886" i="1"/>
  <c r="O339" i="1"/>
  <c r="O328" i="1"/>
  <c r="O327" i="1"/>
  <c r="P773" i="1"/>
  <c r="P787" i="1" s="1"/>
  <c r="P801" i="1" s="1"/>
  <c r="P815" i="1" s="1"/>
  <c r="P829" i="1" s="1"/>
  <c r="P843" i="1" s="1"/>
  <c r="P857" i="1" s="1"/>
  <c r="P871" i="1" s="1"/>
  <c r="O315" i="1"/>
  <c r="N77" i="1"/>
  <c r="X91" i="1"/>
  <c r="Z77" i="1"/>
  <c r="Y91" i="1"/>
  <c r="O77" i="1"/>
  <c r="G91" i="1"/>
  <c r="D91" i="1"/>
  <c r="W89" i="1"/>
  <c r="W90" i="1"/>
  <c r="F103" i="1"/>
  <c r="F104" i="1"/>
  <c r="F114" i="1"/>
  <c r="F128" i="1" s="1"/>
  <c r="W77" i="1"/>
  <c r="M77" i="1"/>
  <c r="X103" i="1"/>
  <c r="X104" i="1"/>
  <c r="X114" i="1"/>
  <c r="X128" i="1" s="1"/>
  <c r="P91" i="1"/>
  <c r="O89" i="1"/>
  <c r="O90" i="1"/>
  <c r="P103" i="1"/>
  <c r="P104" i="1"/>
  <c r="P114" i="1"/>
  <c r="P128" i="1" s="1"/>
  <c r="D104" i="1"/>
  <c r="D103" i="1"/>
  <c r="D114" i="1"/>
  <c r="D128" i="1" s="1"/>
  <c r="Y103" i="1"/>
  <c r="Y104" i="1"/>
  <c r="Y114" i="1"/>
  <c r="Y128" i="1" s="1"/>
  <c r="G114" i="1"/>
  <c r="G128" i="1" s="1"/>
  <c r="G103" i="1"/>
  <c r="G104" i="1"/>
  <c r="Q91" i="1"/>
  <c r="M89" i="1"/>
  <c r="M90" i="1"/>
  <c r="Q114" i="1"/>
  <c r="Q128" i="1" s="1"/>
  <c r="Q103" i="1"/>
  <c r="Q104" i="1"/>
  <c r="V77" i="1"/>
  <c r="Z89" i="1"/>
  <c r="Z90" i="1"/>
  <c r="H104" i="1"/>
  <c r="H103" i="1"/>
  <c r="H114" i="1"/>
  <c r="H128" i="1" s="1"/>
  <c r="E114" i="1"/>
  <c r="E128" i="1" s="1"/>
  <c r="E103" i="1"/>
  <c r="E104" i="1"/>
  <c r="N89" i="1"/>
  <c r="N90" i="1"/>
  <c r="V90" i="1"/>
  <c r="V89" i="1"/>
  <c r="E91" i="1"/>
  <c r="H91" i="1"/>
  <c r="F91" i="1"/>
  <c r="P885" i="1" l="1"/>
  <c r="O329" i="1"/>
  <c r="O342" i="1"/>
  <c r="O353" i="1"/>
  <c r="O341" i="1"/>
  <c r="Y105" i="1"/>
  <c r="O91" i="1"/>
  <c r="G105" i="1"/>
  <c r="F105" i="1"/>
  <c r="X142" i="1"/>
  <c r="X132" i="1"/>
  <c r="X131" i="1"/>
  <c r="P132" i="1"/>
  <c r="P131" i="1"/>
  <c r="P142" i="1"/>
  <c r="Q131" i="1"/>
  <c r="Q142" i="1"/>
  <c r="Q132" i="1"/>
  <c r="Y131" i="1"/>
  <c r="Y142" i="1"/>
  <c r="Y132" i="1"/>
  <c r="Z91" i="1"/>
  <c r="H131" i="1"/>
  <c r="H142" i="1"/>
  <c r="H132" i="1"/>
  <c r="G132" i="1"/>
  <c r="G131" i="1"/>
  <c r="G142" i="1"/>
  <c r="F131" i="1"/>
  <c r="F142" i="1"/>
  <c r="F132" i="1"/>
  <c r="E131" i="1"/>
  <c r="E142" i="1"/>
  <c r="E132" i="1"/>
  <c r="D105" i="1"/>
  <c r="D132" i="1"/>
  <c r="D142" i="1"/>
  <c r="D131" i="1"/>
  <c r="Y118" i="1"/>
  <c r="Y117" i="1"/>
  <c r="N104" i="1"/>
  <c r="N114" i="1"/>
  <c r="N128" i="1" s="1"/>
  <c r="N103" i="1"/>
  <c r="H105" i="1"/>
  <c r="M103" i="1"/>
  <c r="M114" i="1"/>
  <c r="M128" i="1" s="1"/>
  <c r="M104" i="1"/>
  <c r="N91" i="1"/>
  <c r="M91" i="1"/>
  <c r="O104" i="1"/>
  <c r="O103" i="1"/>
  <c r="O114" i="1"/>
  <c r="O128" i="1" s="1"/>
  <c r="F118" i="1"/>
  <c r="F117" i="1"/>
  <c r="E105" i="1"/>
  <c r="Q117" i="1"/>
  <c r="Q118" i="1"/>
  <c r="X117" i="1"/>
  <c r="X118" i="1"/>
  <c r="W91" i="1"/>
  <c r="V91" i="1"/>
  <c r="Z114" i="1"/>
  <c r="Z128" i="1" s="1"/>
  <c r="Z103" i="1"/>
  <c r="Z104" i="1"/>
  <c r="D117" i="1"/>
  <c r="D118" i="1"/>
  <c r="V103" i="1"/>
  <c r="V104" i="1"/>
  <c r="V114" i="1"/>
  <c r="V128" i="1" s="1"/>
  <c r="E117" i="1"/>
  <c r="E118" i="1"/>
  <c r="Q105" i="1"/>
  <c r="P118" i="1"/>
  <c r="P117" i="1"/>
  <c r="X105" i="1"/>
  <c r="W114" i="1"/>
  <c r="W128" i="1" s="1"/>
  <c r="W104" i="1"/>
  <c r="W103" i="1"/>
  <c r="H117" i="1"/>
  <c r="H118" i="1"/>
  <c r="G118" i="1"/>
  <c r="G117" i="1"/>
  <c r="P105" i="1"/>
  <c r="O367" i="1" l="1"/>
  <c r="O355" i="1"/>
  <c r="O356" i="1"/>
  <c r="O343" i="1"/>
  <c r="Y133" i="1"/>
  <c r="M105" i="1"/>
  <c r="X119" i="1"/>
  <c r="Q119" i="1"/>
  <c r="H133" i="1"/>
  <c r="G133" i="1"/>
  <c r="Y119" i="1"/>
  <c r="P146" i="1"/>
  <c r="P145" i="1"/>
  <c r="P156" i="1"/>
  <c r="Z132" i="1"/>
  <c r="Z142" i="1"/>
  <c r="Z131" i="1"/>
  <c r="M132" i="1"/>
  <c r="M142" i="1"/>
  <c r="M131" i="1"/>
  <c r="V131" i="1"/>
  <c r="V142" i="1"/>
  <c r="V132" i="1"/>
  <c r="P133" i="1"/>
  <c r="W132" i="1"/>
  <c r="W142" i="1"/>
  <c r="W131" i="1"/>
  <c r="O131" i="1"/>
  <c r="O142" i="1"/>
  <c r="O132" i="1"/>
  <c r="Y146" i="1"/>
  <c r="Y145" i="1"/>
  <c r="Y156" i="1"/>
  <c r="Q145" i="1"/>
  <c r="Q156" i="1"/>
  <c r="Q146" i="1"/>
  <c r="X133" i="1"/>
  <c r="N131" i="1"/>
  <c r="N142" i="1"/>
  <c r="N132" i="1"/>
  <c r="Q133" i="1"/>
  <c r="X146" i="1"/>
  <c r="X156" i="1"/>
  <c r="X145" i="1"/>
  <c r="F145" i="1"/>
  <c r="F156" i="1"/>
  <c r="F146" i="1"/>
  <c r="G145" i="1"/>
  <c r="G156" i="1"/>
  <c r="G146" i="1"/>
  <c r="E145" i="1"/>
  <c r="E156" i="1"/>
  <c r="E146" i="1"/>
  <c r="E133" i="1"/>
  <c r="H146" i="1"/>
  <c r="H145" i="1"/>
  <c r="H156" i="1"/>
  <c r="E119" i="1"/>
  <c r="F133" i="1"/>
  <c r="D119" i="1"/>
  <c r="D146" i="1"/>
  <c r="D156" i="1"/>
  <c r="D145" i="1"/>
  <c r="D133" i="1"/>
  <c r="M118" i="1"/>
  <c r="M117" i="1"/>
  <c r="F119" i="1"/>
  <c r="W117" i="1"/>
  <c r="W118" i="1"/>
  <c r="V105" i="1"/>
  <c r="O117" i="1"/>
  <c r="O118" i="1"/>
  <c r="W105" i="1"/>
  <c r="O105" i="1"/>
  <c r="N118" i="1"/>
  <c r="N117" i="1"/>
  <c r="V117" i="1"/>
  <c r="V118" i="1"/>
  <c r="G119" i="1"/>
  <c r="N105" i="1"/>
  <c r="Z118" i="1"/>
  <c r="Z117" i="1"/>
  <c r="P119" i="1"/>
  <c r="H119" i="1"/>
  <c r="Z105" i="1"/>
  <c r="O357" i="1" l="1"/>
  <c r="O381" i="1"/>
  <c r="O369" i="1"/>
  <c r="O370" i="1"/>
  <c r="O371" i="1" s="1"/>
  <c r="V119" i="1"/>
  <c r="O133" i="1"/>
  <c r="W119" i="1"/>
  <c r="V133" i="1"/>
  <c r="O119" i="1"/>
  <c r="N133" i="1"/>
  <c r="F147" i="1"/>
  <c r="Y147" i="1"/>
  <c r="X147" i="1"/>
  <c r="W133" i="1"/>
  <c r="M133" i="1"/>
  <c r="H147" i="1"/>
  <c r="G147" i="1"/>
  <c r="Z146" i="1"/>
  <c r="Z156" i="1"/>
  <c r="Z145" i="1"/>
  <c r="M119" i="1"/>
  <c r="N146" i="1"/>
  <c r="N156" i="1"/>
  <c r="N145" i="1"/>
  <c r="Z133" i="1"/>
  <c r="W145" i="1"/>
  <c r="W156" i="1"/>
  <c r="W146" i="1"/>
  <c r="V145" i="1"/>
  <c r="V156" i="1"/>
  <c r="V146" i="1"/>
  <c r="P159" i="1"/>
  <c r="P160" i="1"/>
  <c r="P170" i="1"/>
  <c r="Z119" i="1"/>
  <c r="O145" i="1"/>
  <c r="O156" i="1"/>
  <c r="O146" i="1"/>
  <c r="Q147" i="1"/>
  <c r="P147" i="1"/>
  <c r="Y159" i="1"/>
  <c r="Y170" i="1"/>
  <c r="Y160" i="1"/>
  <c r="X159" i="1"/>
  <c r="X170" i="1"/>
  <c r="X160" i="1"/>
  <c r="Q159" i="1"/>
  <c r="Q170" i="1"/>
  <c r="Q160" i="1"/>
  <c r="M145" i="1"/>
  <c r="M146" i="1"/>
  <c r="M156" i="1"/>
  <c r="H159" i="1"/>
  <c r="H170" i="1"/>
  <c r="H160" i="1"/>
  <c r="G159" i="1"/>
  <c r="G170" i="1"/>
  <c r="G160" i="1"/>
  <c r="E159" i="1"/>
  <c r="E170" i="1"/>
  <c r="E160" i="1"/>
  <c r="F159" i="1"/>
  <c r="F170" i="1"/>
  <c r="F160" i="1"/>
  <c r="E147" i="1"/>
  <c r="D159" i="1"/>
  <c r="D170" i="1"/>
  <c r="D160" i="1"/>
  <c r="D147" i="1"/>
  <c r="N119" i="1"/>
  <c r="O395" i="1" l="1"/>
  <c r="O383" i="1"/>
  <c r="O384" i="1"/>
  <c r="W147" i="1"/>
  <c r="F161" i="1"/>
  <c r="H161" i="1"/>
  <c r="O147" i="1"/>
  <c r="M147" i="1"/>
  <c r="Z147" i="1"/>
  <c r="X161" i="1"/>
  <c r="V147" i="1"/>
  <c r="Q161" i="1"/>
  <c r="N147" i="1"/>
  <c r="G161" i="1"/>
  <c r="N160" i="1"/>
  <c r="N170" i="1"/>
  <c r="N159" i="1"/>
  <c r="V159" i="1"/>
  <c r="V170" i="1"/>
  <c r="V160" i="1"/>
  <c r="O159" i="1"/>
  <c r="O160" i="1"/>
  <c r="O170" i="1"/>
  <c r="P161" i="1"/>
  <c r="Y161" i="1"/>
  <c r="W159" i="1"/>
  <c r="W170" i="1"/>
  <c r="W160" i="1"/>
  <c r="Z160" i="1"/>
  <c r="Z170" i="1"/>
  <c r="Z159" i="1"/>
  <c r="Q173" i="1"/>
  <c r="Q184" i="1"/>
  <c r="Q174" i="1"/>
  <c r="X173" i="1"/>
  <c r="X184" i="1"/>
  <c r="X174" i="1"/>
  <c r="M159" i="1"/>
  <c r="M170" i="1"/>
  <c r="M160" i="1"/>
  <c r="Y174" i="1"/>
  <c r="Y184" i="1"/>
  <c r="Y173" i="1"/>
  <c r="P173" i="1"/>
  <c r="P184" i="1"/>
  <c r="P174" i="1"/>
  <c r="E173" i="1"/>
  <c r="E184" i="1"/>
  <c r="E174" i="1"/>
  <c r="F173" i="1"/>
  <c r="F184" i="1"/>
  <c r="F174" i="1"/>
  <c r="H173" i="1"/>
  <c r="H184" i="1"/>
  <c r="H174" i="1"/>
  <c r="G173" i="1"/>
  <c r="G184" i="1"/>
  <c r="G174" i="1"/>
  <c r="E161" i="1"/>
  <c r="D173" i="1"/>
  <c r="D184" i="1"/>
  <c r="D174" i="1"/>
  <c r="D161" i="1"/>
  <c r="O385" i="1" l="1"/>
  <c r="O409" i="1"/>
  <c r="O398" i="1"/>
  <c r="O397" i="1"/>
  <c r="O161" i="1"/>
  <c r="F175" i="1"/>
  <c r="Q175" i="1"/>
  <c r="G175" i="1"/>
  <c r="Z161" i="1"/>
  <c r="Y175" i="1"/>
  <c r="X175" i="1"/>
  <c r="W161" i="1"/>
  <c r="V161" i="1"/>
  <c r="E175" i="1"/>
  <c r="P175" i="1"/>
  <c r="X188" i="1"/>
  <c r="X198" i="1"/>
  <c r="X212" i="1" s="1"/>
  <c r="X187" i="1"/>
  <c r="V173" i="1"/>
  <c r="V184" i="1"/>
  <c r="V174" i="1"/>
  <c r="P187" i="1"/>
  <c r="P198" i="1"/>
  <c r="P212" i="1" s="1"/>
  <c r="P188" i="1"/>
  <c r="W173" i="1"/>
  <c r="W184" i="1"/>
  <c r="W174" i="1"/>
  <c r="Q187" i="1"/>
  <c r="Q198" i="1"/>
  <c r="Q212" i="1" s="1"/>
  <c r="Q188" i="1"/>
  <c r="Z174" i="1"/>
  <c r="Z173" i="1"/>
  <c r="Z184" i="1"/>
  <c r="Y188" i="1"/>
  <c r="Y198" i="1"/>
  <c r="Y212" i="1" s="1"/>
  <c r="Y187" i="1"/>
  <c r="N174" i="1"/>
  <c r="N184" i="1"/>
  <c r="N173" i="1"/>
  <c r="M161" i="1"/>
  <c r="M174" i="1"/>
  <c r="M184" i="1"/>
  <c r="M173" i="1"/>
  <c r="O174" i="1"/>
  <c r="O184" i="1"/>
  <c r="O173" i="1"/>
  <c r="N161" i="1"/>
  <c r="G187" i="1"/>
  <c r="G198" i="1"/>
  <c r="G212" i="1" s="1"/>
  <c r="G188" i="1"/>
  <c r="H188" i="1"/>
  <c r="H187" i="1"/>
  <c r="H198" i="1"/>
  <c r="H212" i="1" s="1"/>
  <c r="E187" i="1"/>
  <c r="E198" i="1"/>
  <c r="E212" i="1" s="1"/>
  <c r="E188" i="1"/>
  <c r="F188" i="1"/>
  <c r="F198" i="1"/>
  <c r="F212" i="1" s="1"/>
  <c r="F187" i="1"/>
  <c r="H175" i="1"/>
  <c r="D175" i="1"/>
  <c r="D187" i="1"/>
  <c r="D198" i="1"/>
  <c r="D212" i="1" s="1"/>
  <c r="D188" i="1"/>
  <c r="O399" i="1" l="1"/>
  <c r="O411" i="1"/>
  <c r="O423" i="1"/>
  <c r="O412" i="1"/>
  <c r="D215" i="1"/>
  <c r="D226" i="1"/>
  <c r="D216" i="1"/>
  <c r="E226" i="1"/>
  <c r="E216" i="1"/>
  <c r="E215" i="1"/>
  <c r="Y226" i="1"/>
  <c r="Y216" i="1"/>
  <c r="Y215" i="1"/>
  <c r="P215" i="1"/>
  <c r="P226" i="1"/>
  <c r="P216" i="1"/>
  <c r="F226" i="1"/>
  <c r="F216" i="1"/>
  <c r="F215" i="1"/>
  <c r="H226" i="1"/>
  <c r="H216" i="1"/>
  <c r="H215" i="1"/>
  <c r="G226" i="1"/>
  <c r="G215" i="1"/>
  <c r="G216" i="1"/>
  <c r="Q226" i="1"/>
  <c r="Q215" i="1"/>
  <c r="Q216" i="1"/>
  <c r="X226" i="1"/>
  <c r="X215" i="1"/>
  <c r="X216" i="1"/>
  <c r="W175" i="1"/>
  <c r="M175" i="1"/>
  <c r="F189" i="1"/>
  <c r="N175" i="1"/>
  <c r="G189" i="1"/>
  <c r="V175" i="1"/>
  <c r="Q189" i="1"/>
  <c r="Q201" i="1"/>
  <c r="Q202" i="1"/>
  <c r="O187" i="1"/>
  <c r="O198" i="1"/>
  <c r="O212" i="1" s="1"/>
  <c r="O188" i="1"/>
  <c r="M188" i="1"/>
  <c r="M198" i="1"/>
  <c r="M212" i="1" s="1"/>
  <c r="M187" i="1"/>
  <c r="N187" i="1"/>
  <c r="N188" i="1"/>
  <c r="N198" i="1"/>
  <c r="N212" i="1" s="1"/>
  <c r="O175" i="1"/>
  <c r="Y201" i="1"/>
  <c r="Y202" i="1"/>
  <c r="X201" i="1"/>
  <c r="X202" i="1"/>
  <c r="V187" i="1"/>
  <c r="V198" i="1"/>
  <c r="V212" i="1" s="1"/>
  <c r="V188" i="1"/>
  <c r="Y189" i="1"/>
  <c r="P189" i="1"/>
  <c r="X189" i="1"/>
  <c r="W187" i="1"/>
  <c r="W198" i="1"/>
  <c r="W212" i="1" s="1"/>
  <c r="W188" i="1"/>
  <c r="Z187" i="1"/>
  <c r="Z198" i="1"/>
  <c r="Z212" i="1" s="1"/>
  <c r="Z188" i="1"/>
  <c r="Z175" i="1"/>
  <c r="P201" i="1"/>
  <c r="P202" i="1"/>
  <c r="F202" i="1"/>
  <c r="F201" i="1"/>
  <c r="E201" i="1"/>
  <c r="E202" i="1"/>
  <c r="H201" i="1"/>
  <c r="H202" i="1"/>
  <c r="G201" i="1"/>
  <c r="G202" i="1"/>
  <c r="H189" i="1"/>
  <c r="E189" i="1"/>
  <c r="D189" i="1"/>
  <c r="D201" i="1"/>
  <c r="D202" i="1"/>
  <c r="O413" i="1" l="1"/>
  <c r="H217" i="1"/>
  <c r="E217" i="1"/>
  <c r="Q217" i="1"/>
  <c r="P217" i="1"/>
  <c r="Y217" i="1"/>
  <c r="X217" i="1"/>
  <c r="D217" i="1"/>
  <c r="O426" i="1"/>
  <c r="O437" i="1"/>
  <c r="O425" i="1"/>
  <c r="H240" i="1"/>
  <c r="H229" i="1"/>
  <c r="H230" i="1"/>
  <c r="E240" i="1"/>
  <c r="E230" i="1"/>
  <c r="E229" i="1"/>
  <c r="V226" i="1"/>
  <c r="V216" i="1"/>
  <c r="V215" i="1"/>
  <c r="G240" i="1"/>
  <c r="G229" i="1"/>
  <c r="G230" i="1"/>
  <c r="P240" i="1"/>
  <c r="P230" i="1"/>
  <c r="P229" i="1"/>
  <c r="Y240" i="1"/>
  <c r="Y230" i="1"/>
  <c r="Y229" i="1"/>
  <c r="W226" i="1"/>
  <c r="W216" i="1"/>
  <c r="W215" i="1"/>
  <c r="O226" i="1"/>
  <c r="O216" i="1"/>
  <c r="O215" i="1"/>
  <c r="Q240" i="1"/>
  <c r="Q230" i="1"/>
  <c r="Q229" i="1"/>
  <c r="F217" i="1"/>
  <c r="D240" i="1"/>
  <c r="D229" i="1"/>
  <c r="D230" i="1"/>
  <c r="D231" i="1" s="1"/>
  <c r="Z226" i="1"/>
  <c r="Z215" i="1"/>
  <c r="Z216" i="1"/>
  <c r="N226" i="1"/>
  <c r="N215" i="1"/>
  <c r="N216" i="1"/>
  <c r="M226" i="1"/>
  <c r="M216" i="1"/>
  <c r="M215" i="1"/>
  <c r="X240" i="1"/>
  <c r="X229" i="1"/>
  <c r="X230" i="1"/>
  <c r="X231" i="1" s="1"/>
  <c r="G217" i="1"/>
  <c r="F240" i="1"/>
  <c r="F230" i="1"/>
  <c r="F229" i="1"/>
  <c r="X203" i="1"/>
  <c r="E203" i="1"/>
  <c r="D203" i="1"/>
  <c r="Y203" i="1"/>
  <c r="V189" i="1"/>
  <c r="P203" i="1"/>
  <c r="H203" i="1"/>
  <c r="O189" i="1"/>
  <c r="Q203" i="1"/>
  <c r="M189" i="1"/>
  <c r="O202" i="1"/>
  <c r="O201" i="1"/>
  <c r="W201" i="1"/>
  <c r="W202" i="1"/>
  <c r="M202" i="1"/>
  <c r="M201" i="1"/>
  <c r="Z202" i="1"/>
  <c r="Z201" i="1"/>
  <c r="N202" i="1"/>
  <c r="N201" i="1"/>
  <c r="V201" i="1"/>
  <c r="V202" i="1"/>
  <c r="Z189" i="1"/>
  <c r="W189" i="1"/>
  <c r="N189" i="1"/>
  <c r="G203" i="1"/>
  <c r="F203" i="1"/>
  <c r="Q231" i="1" l="1"/>
  <c r="O427" i="1"/>
  <c r="H231" i="1"/>
  <c r="O217" i="1"/>
  <c r="O451" i="1"/>
  <c r="O440" i="1"/>
  <c r="O439" i="1"/>
  <c r="N217" i="1"/>
  <c r="Y231" i="1"/>
  <c r="E231" i="1"/>
  <c r="M217" i="1"/>
  <c r="Z240" i="1"/>
  <c r="Z230" i="1"/>
  <c r="Z229" i="1"/>
  <c r="W217" i="1"/>
  <c r="Y254" i="1"/>
  <c r="Y268" i="1" s="1"/>
  <c r="Y244" i="1"/>
  <c r="Y243" i="1"/>
  <c r="G231" i="1"/>
  <c r="V217" i="1"/>
  <c r="E243" i="1"/>
  <c r="E254" i="1"/>
  <c r="E268" i="1" s="1"/>
  <c r="E244" i="1"/>
  <c r="N240" i="1"/>
  <c r="N229" i="1"/>
  <c r="N230" i="1"/>
  <c r="W240" i="1"/>
  <c r="W230" i="1"/>
  <c r="W229" i="1"/>
  <c r="V240" i="1"/>
  <c r="V229" i="1"/>
  <c r="V230" i="1"/>
  <c r="F231" i="1"/>
  <c r="M240" i="1"/>
  <c r="M230" i="1"/>
  <c r="M229" i="1"/>
  <c r="Z217" i="1"/>
  <c r="O240" i="1"/>
  <c r="O229" i="1"/>
  <c r="O230" i="1"/>
  <c r="P231" i="1"/>
  <c r="G254" i="1"/>
  <c r="G268" i="1" s="1"/>
  <c r="G244" i="1"/>
  <c r="G243" i="1"/>
  <c r="F254" i="1"/>
  <c r="F268" i="1" s="1"/>
  <c r="F243" i="1"/>
  <c r="F244" i="1"/>
  <c r="X254" i="1"/>
  <c r="X268" i="1" s="1"/>
  <c r="X244" i="1"/>
  <c r="X243" i="1"/>
  <c r="D254" i="1"/>
  <c r="D268" i="1" s="1"/>
  <c r="D243" i="1"/>
  <c r="D244" i="1"/>
  <c r="Q244" i="1"/>
  <c r="Q254" i="1"/>
  <c r="Q268" i="1" s="1"/>
  <c r="Q243" i="1"/>
  <c r="P243" i="1"/>
  <c r="P254" i="1"/>
  <c r="P268" i="1" s="1"/>
  <c r="P244" i="1"/>
  <c r="H243" i="1"/>
  <c r="H254" i="1"/>
  <c r="H268" i="1" s="1"/>
  <c r="H244" i="1"/>
  <c r="V203" i="1"/>
  <c r="W203" i="1"/>
  <c r="Z203" i="1"/>
  <c r="M203" i="1"/>
  <c r="N203" i="1"/>
  <c r="O203" i="1"/>
  <c r="O231" i="1" l="1"/>
  <c r="M231" i="1"/>
  <c r="V231" i="1"/>
  <c r="Z231" i="1"/>
  <c r="H271" i="1"/>
  <c r="H282" i="1"/>
  <c r="H272" i="1"/>
  <c r="O465" i="1"/>
  <c r="O454" i="1"/>
  <c r="O453" i="1"/>
  <c r="P245" i="1"/>
  <c r="Q282" i="1"/>
  <c r="Q272" i="1"/>
  <c r="Q271" i="1"/>
  <c r="D271" i="1"/>
  <c r="D272" i="1"/>
  <c r="D282" i="1"/>
  <c r="H245" i="1"/>
  <c r="P272" i="1"/>
  <c r="P271" i="1"/>
  <c r="P282" i="1"/>
  <c r="F245" i="1"/>
  <c r="G271" i="1"/>
  <c r="G282" i="1"/>
  <c r="G272" i="1"/>
  <c r="N231" i="1"/>
  <c r="E272" i="1"/>
  <c r="E282" i="1"/>
  <c r="E271" i="1"/>
  <c r="O441" i="1"/>
  <c r="F282" i="1"/>
  <c r="F271" i="1"/>
  <c r="F272" i="1"/>
  <c r="X282" i="1"/>
  <c r="X272" i="1"/>
  <c r="X271" i="1"/>
  <c r="Y282" i="1"/>
  <c r="Y271" i="1"/>
  <c r="Y272" i="1"/>
  <c r="P257" i="1"/>
  <c r="P258" i="1"/>
  <c r="G258" i="1"/>
  <c r="G257" i="1"/>
  <c r="O254" i="1"/>
  <c r="O268" i="1" s="1"/>
  <c r="O243" i="1"/>
  <c r="O244" i="1"/>
  <c r="M254" i="1"/>
  <c r="M268" i="1" s="1"/>
  <c r="M244" i="1"/>
  <c r="M243" i="1"/>
  <c r="V254" i="1"/>
  <c r="V268" i="1" s="1"/>
  <c r="V244" i="1"/>
  <c r="V243" i="1"/>
  <c r="E258" i="1"/>
  <c r="E257" i="1"/>
  <c r="Y245" i="1"/>
  <c r="H257" i="1"/>
  <c r="H258" i="1"/>
  <c r="D245" i="1"/>
  <c r="X245" i="1"/>
  <c r="F257" i="1"/>
  <c r="F258" i="1"/>
  <c r="Q245" i="1"/>
  <c r="X258" i="1"/>
  <c r="X257" i="1"/>
  <c r="W231" i="1"/>
  <c r="N243" i="1"/>
  <c r="N254" i="1"/>
  <c r="N268" i="1" s="1"/>
  <c r="N244" i="1"/>
  <c r="Y258" i="1"/>
  <c r="Y257" i="1"/>
  <c r="Z254" i="1"/>
  <c r="Z268" i="1" s="1"/>
  <c r="Z243" i="1"/>
  <c r="Z244" i="1"/>
  <c r="Q257" i="1"/>
  <c r="Q258" i="1"/>
  <c r="D258" i="1"/>
  <c r="D257" i="1"/>
  <c r="G245" i="1"/>
  <c r="W254" i="1"/>
  <c r="W268" i="1" s="1"/>
  <c r="W243" i="1"/>
  <c r="W244" i="1"/>
  <c r="E245" i="1"/>
  <c r="Q259" i="1" l="1"/>
  <c r="E273" i="1"/>
  <c r="H273" i="1"/>
  <c r="Q273" i="1"/>
  <c r="O455" i="1"/>
  <c r="M245" i="1"/>
  <c r="D273" i="1"/>
  <c r="E285" i="1"/>
  <c r="E286" i="1"/>
  <c r="E296" i="1"/>
  <c r="O479" i="1"/>
  <c r="O468" i="1"/>
  <c r="O467" i="1"/>
  <c r="Z282" i="1"/>
  <c r="Z272" i="1"/>
  <c r="Z271" i="1"/>
  <c r="X259" i="1"/>
  <c r="M282" i="1"/>
  <c r="M272" i="1"/>
  <c r="M271" i="1"/>
  <c r="X273" i="1"/>
  <c r="F286" i="1"/>
  <c r="F285" i="1"/>
  <c r="F296" i="1"/>
  <c r="P273" i="1"/>
  <c r="G296" i="1"/>
  <c r="G285" i="1"/>
  <c r="G286" i="1"/>
  <c r="Q286" i="1"/>
  <c r="Q296" i="1"/>
  <c r="Q285" i="1"/>
  <c r="N282" i="1"/>
  <c r="N272" i="1"/>
  <c r="N273" i="1" s="1"/>
  <c r="N271" i="1"/>
  <c r="Y259" i="1"/>
  <c r="V282" i="1"/>
  <c r="V271" i="1"/>
  <c r="V272" i="1"/>
  <c r="O245" i="1"/>
  <c r="Y273" i="1"/>
  <c r="X296" i="1"/>
  <c r="X285" i="1"/>
  <c r="X286" i="1"/>
  <c r="H285" i="1"/>
  <c r="H296" i="1"/>
  <c r="H286" i="1"/>
  <c r="O282" i="1"/>
  <c r="O271" i="1"/>
  <c r="O272" i="1"/>
  <c r="W271" i="1"/>
  <c r="W282" i="1"/>
  <c r="W272" i="1"/>
  <c r="W245" i="1"/>
  <c r="P259" i="1"/>
  <c r="Y286" i="1"/>
  <c r="Y285" i="1"/>
  <c r="Y296" i="1"/>
  <c r="F273" i="1"/>
  <c r="G273" i="1"/>
  <c r="P286" i="1"/>
  <c r="P296" i="1"/>
  <c r="P285" i="1"/>
  <c r="D286" i="1"/>
  <c r="D285" i="1"/>
  <c r="D296" i="1"/>
  <c r="W258" i="1"/>
  <c r="W257" i="1"/>
  <c r="Z258" i="1"/>
  <c r="Z257" i="1"/>
  <c r="N257" i="1"/>
  <c r="N258" i="1"/>
  <c r="M257" i="1"/>
  <c r="M258" i="1"/>
  <c r="V258" i="1"/>
  <c r="V257" i="1"/>
  <c r="G259" i="1"/>
  <c r="D259" i="1"/>
  <c r="Z245" i="1"/>
  <c r="F259" i="1"/>
  <c r="H259" i="1"/>
  <c r="E259" i="1"/>
  <c r="N245" i="1"/>
  <c r="V245" i="1"/>
  <c r="O258" i="1"/>
  <c r="O257" i="1"/>
  <c r="O273" i="1" l="1"/>
  <c r="X287" i="1"/>
  <c r="F287" i="1"/>
  <c r="M273" i="1"/>
  <c r="O259" i="1"/>
  <c r="Z273" i="1"/>
  <c r="P287" i="1"/>
  <c r="H287" i="1"/>
  <c r="M259" i="1"/>
  <c r="E287" i="1"/>
  <c r="O285" i="1"/>
  <c r="O286" i="1"/>
  <c r="O296" i="1"/>
  <c r="V259" i="1"/>
  <c r="N259" i="1"/>
  <c r="W259" i="1"/>
  <c r="V273" i="1"/>
  <c r="Q300" i="1"/>
  <c r="Q310" i="1"/>
  <c r="Q299" i="1"/>
  <c r="G300" i="1"/>
  <c r="G299" i="1"/>
  <c r="G310" i="1"/>
  <c r="M285" i="1"/>
  <c r="M286" i="1"/>
  <c r="M296" i="1"/>
  <c r="Z296" i="1"/>
  <c r="Z286" i="1"/>
  <c r="Z285" i="1"/>
  <c r="E299" i="1"/>
  <c r="E310" i="1"/>
  <c r="E300" i="1"/>
  <c r="W286" i="1"/>
  <c r="W285" i="1"/>
  <c r="W296" i="1"/>
  <c r="O493" i="1"/>
  <c r="O481" i="1"/>
  <c r="O482" i="1"/>
  <c r="D299" i="1"/>
  <c r="D310" i="1"/>
  <c r="D300" i="1"/>
  <c r="P299" i="1"/>
  <c r="P310" i="1"/>
  <c r="P300" i="1"/>
  <c r="Y299" i="1"/>
  <c r="Y300" i="1"/>
  <c r="Y310" i="1"/>
  <c r="H299" i="1"/>
  <c r="H310" i="1"/>
  <c r="H300" i="1"/>
  <c r="X300" i="1"/>
  <c r="X299" i="1"/>
  <c r="X310" i="1"/>
  <c r="Q287" i="1"/>
  <c r="D287" i="1"/>
  <c r="Y287" i="1"/>
  <c r="W273" i="1"/>
  <c r="V296" i="1"/>
  <c r="V285" i="1"/>
  <c r="V286" i="1"/>
  <c r="N296" i="1"/>
  <c r="N286" i="1"/>
  <c r="N285" i="1"/>
  <c r="G287" i="1"/>
  <c r="F310" i="1"/>
  <c r="F299" i="1"/>
  <c r="F300" i="1"/>
  <c r="O469" i="1"/>
  <c r="Z259" i="1"/>
  <c r="N287" i="1" l="1"/>
  <c r="V287" i="1"/>
  <c r="X301" i="1"/>
  <c r="O287" i="1"/>
  <c r="D301" i="1"/>
  <c r="G301" i="1"/>
  <c r="H301" i="1"/>
  <c r="Y301" i="1"/>
  <c r="O483" i="1"/>
  <c r="Q301" i="1"/>
  <c r="M287" i="1"/>
  <c r="O310" i="1"/>
  <c r="O324" i="1" s="1"/>
  <c r="O338" i="1" s="1"/>
  <c r="O352" i="1" s="1"/>
  <c r="O366" i="1" s="1"/>
  <c r="O380" i="1" s="1"/>
  <c r="O394" i="1" s="1"/>
  <c r="O408" i="1" s="1"/>
  <c r="O422" i="1" s="1"/>
  <c r="O436" i="1" s="1"/>
  <c r="O450" i="1" s="1"/>
  <c r="O464" i="1" s="1"/>
  <c r="O478" i="1" s="1"/>
  <c r="O492" i="1" s="1"/>
  <c r="O506" i="1" s="1"/>
  <c r="O520" i="1" s="1"/>
  <c r="O534" i="1" s="1"/>
  <c r="O548" i="1" s="1"/>
  <c r="O562" i="1" s="1"/>
  <c r="O576" i="1" s="1"/>
  <c r="O590" i="1" s="1"/>
  <c r="O604" i="1" s="1"/>
  <c r="O618" i="1" s="1"/>
  <c r="O632" i="1" s="1"/>
  <c r="O646" i="1" s="1"/>
  <c r="O660" i="1" s="1"/>
  <c r="O674" i="1" s="1"/>
  <c r="O688" i="1" s="1"/>
  <c r="O702" i="1" s="1"/>
  <c r="O716" i="1" s="1"/>
  <c r="O730" i="1" s="1"/>
  <c r="O744" i="1" s="1"/>
  <c r="O299" i="1"/>
  <c r="O300" i="1"/>
  <c r="V310" i="1"/>
  <c r="V299" i="1"/>
  <c r="V300" i="1"/>
  <c r="F324" i="1"/>
  <c r="F314" i="1"/>
  <c r="F313" i="1"/>
  <c r="X324" i="1"/>
  <c r="X313" i="1"/>
  <c r="X314" i="1"/>
  <c r="D324" i="1"/>
  <c r="D313" i="1"/>
  <c r="D314" i="1"/>
  <c r="O507" i="1"/>
  <c r="O495" i="1"/>
  <c r="O496" i="1"/>
  <c r="E301" i="1"/>
  <c r="Z287" i="1"/>
  <c r="M300" i="1"/>
  <c r="M301" i="1" s="1"/>
  <c r="M310" i="1"/>
  <c r="M299" i="1"/>
  <c r="N300" i="1"/>
  <c r="N310" i="1"/>
  <c r="N299" i="1"/>
  <c r="H324" i="1"/>
  <c r="H314" i="1"/>
  <c r="H313" i="1"/>
  <c r="W287" i="1"/>
  <c r="P301" i="1"/>
  <c r="F301" i="1"/>
  <c r="Y324" i="1"/>
  <c r="Y314" i="1"/>
  <c r="Y313" i="1"/>
  <c r="P324" i="1"/>
  <c r="P313" i="1"/>
  <c r="P314" i="1"/>
  <c r="W299" i="1"/>
  <c r="W310" i="1"/>
  <c r="W300" i="1"/>
  <c r="W301" i="1" s="1"/>
  <c r="E324" i="1"/>
  <c r="E314" i="1"/>
  <c r="E313" i="1"/>
  <c r="Z300" i="1"/>
  <c r="Z301" i="1" s="1"/>
  <c r="Z299" i="1"/>
  <c r="Z310" i="1"/>
  <c r="G324" i="1"/>
  <c r="G313" i="1"/>
  <c r="G314" i="1"/>
  <c r="Q324" i="1"/>
  <c r="Q314" i="1"/>
  <c r="Q313" i="1"/>
  <c r="D315" i="1" l="1"/>
  <c r="O301" i="1"/>
  <c r="Y315" i="1"/>
  <c r="O758" i="1"/>
  <c r="O772" i="1" s="1"/>
  <c r="O786" i="1" s="1"/>
  <c r="O800" i="1" s="1"/>
  <c r="O814" i="1" s="1"/>
  <c r="O828" i="1" s="1"/>
  <c r="O842" i="1" s="1"/>
  <c r="O856" i="1" s="1"/>
  <c r="O870" i="1" s="1"/>
  <c r="N301" i="1"/>
  <c r="X315" i="1"/>
  <c r="Y338" i="1"/>
  <c r="Y327" i="1"/>
  <c r="Y328" i="1"/>
  <c r="D338" i="1"/>
  <c r="D327" i="1"/>
  <c r="D328" i="1"/>
  <c r="D329" i="1" s="1"/>
  <c r="Q315" i="1"/>
  <c r="P338" i="1"/>
  <c r="P328" i="1"/>
  <c r="P327" i="1"/>
  <c r="H315" i="1"/>
  <c r="O521" i="1"/>
  <c r="O509" i="1"/>
  <c r="O510" i="1"/>
  <c r="O511" i="1" s="1"/>
  <c r="F315" i="1"/>
  <c r="V324" i="1"/>
  <c r="V314" i="1"/>
  <c r="V313" i="1"/>
  <c r="Q338" i="1"/>
  <c r="Q328" i="1"/>
  <c r="Q327" i="1"/>
  <c r="Z324" i="1"/>
  <c r="Z314" i="1"/>
  <c r="Z313" i="1"/>
  <c r="E315" i="1"/>
  <c r="H338" i="1"/>
  <c r="H327" i="1"/>
  <c r="H328" i="1"/>
  <c r="F338" i="1"/>
  <c r="F327" i="1"/>
  <c r="F328" i="1"/>
  <c r="N313" i="1"/>
  <c r="N324" i="1"/>
  <c r="N314" i="1"/>
  <c r="G338" i="1"/>
  <c r="G327" i="1"/>
  <c r="G328" i="1"/>
  <c r="W324" i="1"/>
  <c r="W314" i="1"/>
  <c r="W313" i="1"/>
  <c r="G315" i="1"/>
  <c r="E338" i="1"/>
  <c r="E328" i="1"/>
  <c r="E327" i="1"/>
  <c r="P315" i="1"/>
  <c r="M324" i="1"/>
  <c r="M313" i="1"/>
  <c r="M314" i="1"/>
  <c r="O497" i="1"/>
  <c r="X327" i="1"/>
  <c r="X338" i="1"/>
  <c r="X328" i="1"/>
  <c r="V301" i="1"/>
  <c r="O884" i="1" l="1"/>
  <c r="F329" i="1"/>
  <c r="X329" i="1"/>
  <c r="M315" i="1"/>
  <c r="H329" i="1"/>
  <c r="Q329" i="1"/>
  <c r="V338" i="1"/>
  <c r="V327" i="1"/>
  <c r="V328" i="1"/>
  <c r="P352" i="1"/>
  <c r="P341" i="1"/>
  <c r="P342" i="1"/>
  <c r="X352" i="1"/>
  <c r="X341" i="1"/>
  <c r="X342" i="1"/>
  <c r="W315" i="1"/>
  <c r="G352" i="1"/>
  <c r="G341" i="1"/>
  <c r="G342" i="1"/>
  <c r="Q352" i="1"/>
  <c r="Q342" i="1"/>
  <c r="Q341" i="1"/>
  <c r="E352" i="1"/>
  <c r="E341" i="1"/>
  <c r="E342" i="1"/>
  <c r="N315" i="1"/>
  <c r="H352" i="1"/>
  <c r="H341" i="1"/>
  <c r="H342" i="1"/>
  <c r="Z338" i="1"/>
  <c r="Z327" i="1"/>
  <c r="Z328" i="1"/>
  <c r="Y329" i="1"/>
  <c r="O523" i="1"/>
  <c r="O524" i="1"/>
  <c r="O535" i="1"/>
  <c r="D352" i="1"/>
  <c r="D341" i="1"/>
  <c r="D342" i="1"/>
  <c r="E329" i="1"/>
  <c r="Z315" i="1"/>
  <c r="M338" i="1"/>
  <c r="M328" i="1"/>
  <c r="M327" i="1"/>
  <c r="W338" i="1"/>
  <c r="W327" i="1"/>
  <c r="W328" i="1"/>
  <c r="G329" i="1"/>
  <c r="N338" i="1"/>
  <c r="N328" i="1"/>
  <c r="N327" i="1"/>
  <c r="F352" i="1"/>
  <c r="F341" i="1"/>
  <c r="F342" i="1"/>
  <c r="V315" i="1"/>
  <c r="P329" i="1"/>
  <c r="Y352" i="1"/>
  <c r="Y341" i="1"/>
  <c r="Y342" i="1"/>
  <c r="V329" i="1" l="1"/>
  <c r="Z329" i="1"/>
  <c r="P343" i="1"/>
  <c r="F343" i="1"/>
  <c r="N329" i="1"/>
  <c r="Q343" i="1"/>
  <c r="G343" i="1"/>
  <c r="P366" i="1"/>
  <c r="P356" i="1"/>
  <c r="P355" i="1"/>
  <c r="Y366" i="1"/>
  <c r="Y355" i="1"/>
  <c r="Y356" i="1"/>
  <c r="N341" i="1"/>
  <c r="N352" i="1"/>
  <c r="N342" i="1"/>
  <c r="W352" i="1"/>
  <c r="W342" i="1"/>
  <c r="W341" i="1"/>
  <c r="D366" i="1"/>
  <c r="D356" i="1"/>
  <c r="D355" i="1"/>
  <c r="H343" i="1"/>
  <c r="E343" i="1"/>
  <c r="G355" i="1"/>
  <c r="G356" i="1"/>
  <c r="G366" i="1"/>
  <c r="X366" i="1"/>
  <c r="X356" i="1"/>
  <c r="X355" i="1"/>
  <c r="Q366" i="1"/>
  <c r="Q356" i="1"/>
  <c r="Q355" i="1"/>
  <c r="M352" i="1"/>
  <c r="M342" i="1"/>
  <c r="M341" i="1"/>
  <c r="Z352" i="1"/>
  <c r="Z341" i="1"/>
  <c r="Z342" i="1"/>
  <c r="F355" i="1"/>
  <c r="F356" i="1"/>
  <c r="F366" i="1"/>
  <c r="O549" i="1"/>
  <c r="O537" i="1"/>
  <c r="O538" i="1"/>
  <c r="Y343" i="1"/>
  <c r="W329" i="1"/>
  <c r="M329" i="1"/>
  <c r="D343" i="1"/>
  <c r="O525" i="1"/>
  <c r="H366" i="1"/>
  <c r="H356" i="1"/>
  <c r="H355" i="1"/>
  <c r="E366" i="1"/>
  <c r="E356" i="1"/>
  <c r="E355" i="1"/>
  <c r="X343" i="1"/>
  <c r="V352" i="1"/>
  <c r="V341" i="1"/>
  <c r="V342" i="1"/>
  <c r="O539" i="1" l="1"/>
  <c r="F357" i="1"/>
  <c r="Y357" i="1"/>
  <c r="E357" i="1"/>
  <c r="Z343" i="1"/>
  <c r="M343" i="1"/>
  <c r="W343" i="1"/>
  <c r="V366" i="1"/>
  <c r="V355" i="1"/>
  <c r="V356" i="1"/>
  <c r="F380" i="1"/>
  <c r="F370" i="1"/>
  <c r="F369" i="1"/>
  <c r="M366" i="1"/>
  <c r="M355" i="1"/>
  <c r="M356" i="1"/>
  <c r="H380" i="1"/>
  <c r="H369" i="1"/>
  <c r="H370" i="1"/>
  <c r="O552" i="1"/>
  <c r="O551" i="1"/>
  <c r="O563" i="1"/>
  <c r="Q380" i="1"/>
  <c r="Q369" i="1"/>
  <c r="Q370" i="1"/>
  <c r="N355" i="1"/>
  <c r="N366" i="1"/>
  <c r="N356" i="1"/>
  <c r="N357" i="1" s="1"/>
  <c r="E380" i="1"/>
  <c r="E369" i="1"/>
  <c r="E370" i="1"/>
  <c r="Z366" i="1"/>
  <c r="Z356" i="1"/>
  <c r="Z355" i="1"/>
  <c r="X357" i="1"/>
  <c r="G357" i="1"/>
  <c r="D357" i="1"/>
  <c r="W366" i="1"/>
  <c r="W356" i="1"/>
  <c r="W355" i="1"/>
  <c r="P357" i="1"/>
  <c r="G380" i="1"/>
  <c r="G370" i="1"/>
  <c r="G369" i="1"/>
  <c r="Y380" i="1"/>
  <c r="Y369" i="1"/>
  <c r="Y370" i="1"/>
  <c r="Y371" i="1" s="1"/>
  <c r="V343" i="1"/>
  <c r="H357" i="1"/>
  <c r="Q357" i="1"/>
  <c r="X380" i="1"/>
  <c r="X369" i="1"/>
  <c r="X370" i="1"/>
  <c r="D380" i="1"/>
  <c r="D369" i="1"/>
  <c r="D370" i="1"/>
  <c r="D371" i="1" s="1"/>
  <c r="N343" i="1"/>
  <c r="P380" i="1"/>
  <c r="P369" i="1"/>
  <c r="P370" i="1"/>
  <c r="P371" i="1" s="1"/>
  <c r="O553" i="1" l="1"/>
  <c r="V357" i="1"/>
  <c r="M357" i="1"/>
  <c r="F371" i="1"/>
  <c r="E371" i="1"/>
  <c r="G371" i="1"/>
  <c r="W357" i="1"/>
  <c r="N369" i="1"/>
  <c r="N380" i="1"/>
  <c r="N370" i="1"/>
  <c r="Q394" i="1"/>
  <c r="Q384" i="1"/>
  <c r="Q383" i="1"/>
  <c r="H371" i="1"/>
  <c r="F383" i="1"/>
  <c r="F394" i="1"/>
  <c r="F384" i="1"/>
  <c r="P394" i="1"/>
  <c r="P384" i="1"/>
  <c r="P383" i="1"/>
  <c r="G384" i="1"/>
  <c r="G383" i="1"/>
  <c r="G394" i="1"/>
  <c r="W380" i="1"/>
  <c r="W370" i="1"/>
  <c r="W369" i="1"/>
  <c r="O577" i="1"/>
  <c r="O565" i="1"/>
  <c r="O566" i="1"/>
  <c r="M380" i="1"/>
  <c r="M369" i="1"/>
  <c r="M370" i="1"/>
  <c r="X394" i="1"/>
  <c r="X384" i="1"/>
  <c r="X383" i="1"/>
  <c r="D394" i="1"/>
  <c r="D383" i="1"/>
  <c r="D384" i="1"/>
  <c r="X371" i="1"/>
  <c r="Y394" i="1"/>
  <c r="Y384" i="1"/>
  <c r="Y383" i="1"/>
  <c r="Z357" i="1"/>
  <c r="E394" i="1"/>
  <c r="E384" i="1"/>
  <c r="E383" i="1"/>
  <c r="Q371" i="1"/>
  <c r="H394" i="1"/>
  <c r="H384" i="1"/>
  <c r="H383" i="1"/>
  <c r="Z380" i="1"/>
  <c r="Z369" i="1"/>
  <c r="Z370" i="1"/>
  <c r="V380" i="1"/>
  <c r="V369" i="1"/>
  <c r="V370" i="1"/>
  <c r="N371" i="1" l="1"/>
  <c r="D385" i="1"/>
  <c r="V371" i="1"/>
  <c r="M371" i="1"/>
  <c r="Q385" i="1"/>
  <c r="X385" i="1"/>
  <c r="Z371" i="1"/>
  <c r="F385" i="1"/>
  <c r="H385" i="1"/>
  <c r="E385" i="1"/>
  <c r="Y385" i="1"/>
  <c r="X408" i="1"/>
  <c r="X397" i="1"/>
  <c r="X398" i="1"/>
  <c r="O567" i="1"/>
  <c r="W371" i="1"/>
  <c r="G385" i="1"/>
  <c r="N394" i="1"/>
  <c r="N383" i="1"/>
  <c r="N384" i="1"/>
  <c r="E408" i="1"/>
  <c r="E398" i="1"/>
  <c r="E397" i="1"/>
  <c r="W394" i="1"/>
  <c r="W383" i="1"/>
  <c r="W384" i="1"/>
  <c r="F398" i="1"/>
  <c r="F408" i="1"/>
  <c r="F397" i="1"/>
  <c r="H408" i="1"/>
  <c r="H397" i="1"/>
  <c r="H398" i="1"/>
  <c r="Y408" i="1"/>
  <c r="Y397" i="1"/>
  <c r="Y398" i="1"/>
  <c r="D408" i="1"/>
  <c r="D397" i="1"/>
  <c r="D398" i="1"/>
  <c r="Z394" i="1"/>
  <c r="Z383" i="1"/>
  <c r="Z384" i="1"/>
  <c r="O591" i="1"/>
  <c r="O579" i="1"/>
  <c r="O580" i="1"/>
  <c r="G408" i="1"/>
  <c r="G397" i="1"/>
  <c r="G398" i="1"/>
  <c r="P385" i="1"/>
  <c r="Q408" i="1"/>
  <c r="Q398" i="1"/>
  <c r="Q397" i="1"/>
  <c r="V383" i="1"/>
  <c r="V384" i="1"/>
  <c r="V394" i="1"/>
  <c r="M394" i="1"/>
  <c r="M384" i="1"/>
  <c r="M383" i="1"/>
  <c r="P408" i="1"/>
  <c r="P398" i="1"/>
  <c r="P397" i="1"/>
  <c r="V385" i="1" l="1"/>
  <c r="Z385" i="1"/>
  <c r="F399" i="1"/>
  <c r="P399" i="1"/>
  <c r="G399" i="1"/>
  <c r="Y399" i="1"/>
  <c r="Y422" i="1"/>
  <c r="Y412" i="1"/>
  <c r="Y411" i="1"/>
  <c r="E422" i="1"/>
  <c r="E412" i="1"/>
  <c r="E411" i="1"/>
  <c r="M385" i="1"/>
  <c r="O581" i="1"/>
  <c r="D411" i="1"/>
  <c r="D422" i="1"/>
  <c r="D412" i="1"/>
  <c r="H399" i="1"/>
  <c r="F412" i="1"/>
  <c r="F422" i="1"/>
  <c r="F411" i="1"/>
  <c r="W408" i="1"/>
  <c r="W398" i="1"/>
  <c r="W397" i="1"/>
  <c r="N385" i="1"/>
  <c r="X422" i="1"/>
  <c r="X411" i="1"/>
  <c r="X412" i="1"/>
  <c r="Q422" i="1"/>
  <c r="Q412" i="1"/>
  <c r="Q411" i="1"/>
  <c r="M408" i="1"/>
  <c r="M397" i="1"/>
  <c r="M398" i="1"/>
  <c r="Z408" i="1"/>
  <c r="Z397" i="1"/>
  <c r="Z398" i="1"/>
  <c r="P422" i="1"/>
  <c r="P412" i="1"/>
  <c r="P411" i="1"/>
  <c r="V397" i="1"/>
  <c r="V408" i="1"/>
  <c r="V398" i="1"/>
  <c r="V399" i="1" s="1"/>
  <c r="Q399" i="1"/>
  <c r="O605" i="1"/>
  <c r="O594" i="1"/>
  <c r="O593" i="1"/>
  <c r="D399" i="1"/>
  <c r="H412" i="1"/>
  <c r="H411" i="1"/>
  <c r="H422" i="1"/>
  <c r="W385" i="1"/>
  <c r="E399" i="1"/>
  <c r="N397" i="1"/>
  <c r="N408" i="1"/>
  <c r="N398" i="1"/>
  <c r="X399" i="1"/>
  <c r="G422" i="1"/>
  <c r="G411" i="1"/>
  <c r="G412" i="1"/>
  <c r="W399" i="1" l="1"/>
  <c r="P413" i="1"/>
  <c r="Z399" i="1"/>
  <c r="E413" i="1"/>
  <c r="H413" i="1"/>
  <c r="N412" i="1"/>
  <c r="N422" i="1"/>
  <c r="N411" i="1"/>
  <c r="Z412" i="1"/>
  <c r="Z411" i="1"/>
  <c r="Z422" i="1"/>
  <c r="Y426" i="1"/>
  <c r="Y436" i="1"/>
  <c r="Y425" i="1"/>
  <c r="G436" i="1"/>
  <c r="G425" i="1"/>
  <c r="G426" i="1"/>
  <c r="O595" i="1"/>
  <c r="V411" i="1"/>
  <c r="V412" i="1"/>
  <c r="V422" i="1"/>
  <c r="P436" i="1"/>
  <c r="P426" i="1"/>
  <c r="P425" i="1"/>
  <c r="M399" i="1"/>
  <c r="Q413" i="1"/>
  <c r="X436" i="1"/>
  <c r="X426" i="1"/>
  <c r="X425" i="1"/>
  <c r="W422" i="1"/>
  <c r="W412" i="1"/>
  <c r="W411" i="1"/>
  <c r="E436" i="1"/>
  <c r="E426" i="1"/>
  <c r="E425" i="1"/>
  <c r="H436" i="1"/>
  <c r="H425" i="1"/>
  <c r="H426" i="1"/>
  <c r="O608" i="1"/>
  <c r="O607" i="1"/>
  <c r="O619" i="1"/>
  <c r="Q436" i="1"/>
  <c r="Q426" i="1"/>
  <c r="Q425" i="1"/>
  <c r="F413" i="1"/>
  <c r="D413" i="1"/>
  <c r="G413" i="1"/>
  <c r="N399" i="1"/>
  <c r="M422" i="1"/>
  <c r="M412" i="1"/>
  <c r="M411" i="1"/>
  <c r="X413" i="1"/>
  <c r="F426" i="1"/>
  <c r="F436" i="1"/>
  <c r="F425" i="1"/>
  <c r="D436" i="1"/>
  <c r="D425" i="1"/>
  <c r="D426" i="1"/>
  <c r="Y413" i="1"/>
  <c r="D427" i="1" l="1"/>
  <c r="H427" i="1"/>
  <c r="X427" i="1"/>
  <c r="E427" i="1"/>
  <c r="O609" i="1"/>
  <c r="W413" i="1"/>
  <c r="P427" i="1"/>
  <c r="Y427" i="1"/>
  <c r="G427" i="1"/>
  <c r="G450" i="1"/>
  <c r="G440" i="1"/>
  <c r="G439" i="1"/>
  <c r="M413" i="1"/>
  <c r="W436" i="1"/>
  <c r="W425" i="1"/>
  <c r="W426" i="1"/>
  <c r="W427" i="1" s="1"/>
  <c r="F427" i="1"/>
  <c r="M436" i="1"/>
  <c r="M426" i="1"/>
  <c r="M425" i="1"/>
  <c r="O633" i="1"/>
  <c r="O621" i="1"/>
  <c r="O622" i="1"/>
  <c r="O623" i="1" s="1"/>
  <c r="E450" i="1"/>
  <c r="E440" i="1"/>
  <c r="E439" i="1"/>
  <c r="V426" i="1"/>
  <c r="V436" i="1"/>
  <c r="V425" i="1"/>
  <c r="Y450" i="1"/>
  <c r="Y440" i="1"/>
  <c r="Y439" i="1"/>
  <c r="Z413" i="1"/>
  <c r="X450" i="1"/>
  <c r="X440" i="1"/>
  <c r="X439" i="1"/>
  <c r="Z425" i="1"/>
  <c r="Z436" i="1"/>
  <c r="Z426" i="1"/>
  <c r="Z427" i="1" s="1"/>
  <c r="F440" i="1"/>
  <c r="F439" i="1"/>
  <c r="F450" i="1"/>
  <c r="Q450" i="1"/>
  <c r="Q440" i="1"/>
  <c r="Q441" i="1" s="1"/>
  <c r="Q439" i="1"/>
  <c r="P450" i="1"/>
  <c r="P440" i="1"/>
  <c r="P439" i="1"/>
  <c r="D450" i="1"/>
  <c r="D440" i="1"/>
  <c r="D439" i="1"/>
  <c r="Q427" i="1"/>
  <c r="H450" i="1"/>
  <c r="H440" i="1"/>
  <c r="H439" i="1"/>
  <c r="V413" i="1"/>
  <c r="N413" i="1"/>
  <c r="N425" i="1"/>
  <c r="N436" i="1"/>
  <c r="N426" i="1"/>
  <c r="N427" i="1" s="1"/>
  <c r="E441" i="1" l="1"/>
  <c r="Y441" i="1"/>
  <c r="X441" i="1"/>
  <c r="P441" i="1"/>
  <c r="N439" i="1"/>
  <c r="N440" i="1"/>
  <c r="N450" i="1"/>
  <c r="H464" i="1"/>
  <c r="H453" i="1"/>
  <c r="H454" i="1"/>
  <c r="D464" i="1"/>
  <c r="D454" i="1"/>
  <c r="D453" i="1"/>
  <c r="F441" i="1"/>
  <c r="O635" i="1"/>
  <c r="O636" i="1"/>
  <c r="O637" i="1" s="1"/>
  <c r="O647" i="1"/>
  <c r="V450" i="1"/>
  <c r="V440" i="1"/>
  <c r="V439" i="1"/>
  <c r="E464" i="1"/>
  <c r="E453" i="1"/>
  <c r="E454" i="1"/>
  <c r="Q464" i="1"/>
  <c r="Q453" i="1"/>
  <c r="Q454" i="1"/>
  <c r="V427" i="1"/>
  <c r="M427" i="1"/>
  <c r="G441" i="1"/>
  <c r="H441" i="1"/>
  <c r="D441" i="1"/>
  <c r="P464" i="1"/>
  <c r="P454" i="1"/>
  <c r="P453" i="1"/>
  <c r="F453" i="1"/>
  <c r="F464" i="1"/>
  <c r="F454" i="1"/>
  <c r="Z450" i="1"/>
  <c r="Z440" i="1"/>
  <c r="Z439" i="1"/>
  <c r="X464" i="1"/>
  <c r="X453" i="1"/>
  <c r="X454" i="1"/>
  <c r="Y464" i="1"/>
  <c r="Y454" i="1"/>
  <c r="Y453" i="1"/>
  <c r="M450" i="1"/>
  <c r="M439" i="1"/>
  <c r="M440" i="1"/>
  <c r="W440" i="1"/>
  <c r="W439" i="1"/>
  <c r="W450" i="1"/>
  <c r="G464" i="1"/>
  <c r="G453" i="1"/>
  <c r="G454" i="1"/>
  <c r="M441" i="1" l="1"/>
  <c r="Y455" i="1"/>
  <c r="F455" i="1"/>
  <c r="P455" i="1"/>
  <c r="D455" i="1"/>
  <c r="G455" i="1"/>
  <c r="W441" i="1"/>
  <c r="X455" i="1"/>
  <c r="Z441" i="1"/>
  <c r="E455" i="1"/>
  <c r="Q455" i="1"/>
  <c r="H455" i="1"/>
  <c r="N441" i="1"/>
  <c r="Y478" i="1"/>
  <c r="Y468" i="1"/>
  <c r="Y467" i="1"/>
  <c r="F468" i="1"/>
  <c r="F467" i="1"/>
  <c r="F478" i="1"/>
  <c r="P478" i="1"/>
  <c r="P467" i="1"/>
  <c r="P468" i="1"/>
  <c r="P469" i="1" s="1"/>
  <c r="Q478" i="1"/>
  <c r="Q468" i="1"/>
  <c r="Q467" i="1"/>
  <c r="H478" i="1"/>
  <c r="H467" i="1"/>
  <c r="H468" i="1"/>
  <c r="H469" i="1" s="1"/>
  <c r="G478" i="1"/>
  <c r="G468" i="1"/>
  <c r="G467" i="1"/>
  <c r="W464" i="1"/>
  <c r="W453" i="1"/>
  <c r="W454" i="1"/>
  <c r="W455" i="1" s="1"/>
  <c r="V441" i="1"/>
  <c r="D478" i="1"/>
  <c r="D468" i="1"/>
  <c r="D467" i="1"/>
  <c r="N454" i="1"/>
  <c r="N464" i="1"/>
  <c r="N453" i="1"/>
  <c r="M464" i="1"/>
  <c r="M454" i="1"/>
  <c r="M453" i="1"/>
  <c r="Z464" i="1"/>
  <c r="Z454" i="1"/>
  <c r="Z453" i="1"/>
  <c r="V454" i="1"/>
  <c r="V464" i="1"/>
  <c r="V453" i="1"/>
  <c r="X478" i="1"/>
  <c r="X467" i="1"/>
  <c r="X468" i="1"/>
  <c r="E478" i="1"/>
  <c r="E468" i="1"/>
  <c r="E467" i="1"/>
  <c r="O661" i="1"/>
  <c r="O649" i="1"/>
  <c r="O650" i="1"/>
  <c r="Z455" i="1" l="1"/>
  <c r="N455" i="1"/>
  <c r="V455" i="1"/>
  <c r="Q469" i="1"/>
  <c r="O675" i="1"/>
  <c r="O663" i="1"/>
  <c r="O664" i="1"/>
  <c r="X469" i="1"/>
  <c r="V467" i="1"/>
  <c r="V468" i="1"/>
  <c r="V478" i="1"/>
  <c r="Z478" i="1"/>
  <c r="Z467" i="1"/>
  <c r="Z468" i="1"/>
  <c r="D469" i="1"/>
  <c r="G492" i="1"/>
  <c r="G481" i="1"/>
  <c r="G482" i="1"/>
  <c r="N467" i="1"/>
  <c r="N468" i="1"/>
  <c r="N478" i="1"/>
  <c r="D482" i="1"/>
  <c r="D492" i="1"/>
  <c r="D481" i="1"/>
  <c r="W478" i="1"/>
  <c r="W468" i="1"/>
  <c r="W467" i="1"/>
  <c r="P492" i="1"/>
  <c r="P481" i="1"/>
  <c r="P482" i="1"/>
  <c r="O651" i="1"/>
  <c r="E469" i="1"/>
  <c r="X492" i="1"/>
  <c r="X481" i="1"/>
  <c r="X482" i="1"/>
  <c r="M455" i="1"/>
  <c r="G469" i="1"/>
  <c r="Q492" i="1"/>
  <c r="Q482" i="1"/>
  <c r="Q481" i="1"/>
  <c r="F482" i="1"/>
  <c r="F492" i="1"/>
  <c r="F481" i="1"/>
  <c r="Y469" i="1"/>
  <c r="E492" i="1"/>
  <c r="E482" i="1"/>
  <c r="E481" i="1"/>
  <c r="M478" i="1"/>
  <c r="M468" i="1"/>
  <c r="M467" i="1"/>
  <c r="H492" i="1"/>
  <c r="H481" i="1"/>
  <c r="H482" i="1"/>
  <c r="F469" i="1"/>
  <c r="Y492" i="1"/>
  <c r="Y482" i="1"/>
  <c r="Y481" i="1"/>
  <c r="H483" i="1" l="1"/>
  <c r="Q483" i="1"/>
  <c r="M469" i="1"/>
  <c r="X483" i="1"/>
  <c r="O665" i="1"/>
  <c r="Y483" i="1"/>
  <c r="M492" i="1"/>
  <c r="M482" i="1"/>
  <c r="M481" i="1"/>
  <c r="P506" i="1"/>
  <c r="P495" i="1"/>
  <c r="P496" i="1"/>
  <c r="N469" i="1"/>
  <c r="G506" i="1"/>
  <c r="G495" i="1"/>
  <c r="G496" i="1"/>
  <c r="Z492" i="1"/>
  <c r="Z481" i="1"/>
  <c r="Z482" i="1"/>
  <c r="Y506" i="1"/>
  <c r="Y496" i="1"/>
  <c r="Y495" i="1"/>
  <c r="D506" i="1"/>
  <c r="D495" i="1"/>
  <c r="D496" i="1"/>
  <c r="V482" i="1"/>
  <c r="V492" i="1"/>
  <c r="V481" i="1"/>
  <c r="H506" i="1"/>
  <c r="H495" i="1"/>
  <c r="H496" i="1"/>
  <c r="E483" i="1"/>
  <c r="F496" i="1"/>
  <c r="F506" i="1"/>
  <c r="F495" i="1"/>
  <c r="Q506" i="1"/>
  <c r="Q496" i="1"/>
  <c r="Q495" i="1"/>
  <c r="P483" i="1"/>
  <c r="W469" i="1"/>
  <c r="D483" i="1"/>
  <c r="G483" i="1"/>
  <c r="Z469" i="1"/>
  <c r="V469" i="1"/>
  <c r="E506" i="1"/>
  <c r="E496" i="1"/>
  <c r="E495" i="1"/>
  <c r="F483" i="1"/>
  <c r="X506" i="1"/>
  <c r="X496" i="1"/>
  <c r="X495" i="1"/>
  <c r="W492" i="1"/>
  <c r="W481" i="1"/>
  <c r="W482" i="1"/>
  <c r="N482" i="1"/>
  <c r="N492" i="1"/>
  <c r="N481" i="1"/>
  <c r="O689" i="1"/>
  <c r="O678" i="1"/>
  <c r="O677" i="1"/>
  <c r="G497" i="1" l="1"/>
  <c r="P497" i="1"/>
  <c r="W483" i="1"/>
  <c r="X497" i="1"/>
  <c r="E497" i="1"/>
  <c r="N483" i="1"/>
  <c r="V483" i="1"/>
  <c r="M483" i="1"/>
  <c r="O692" i="1"/>
  <c r="O691" i="1"/>
  <c r="O703" i="1"/>
  <c r="F509" i="1"/>
  <c r="F520" i="1"/>
  <c r="F510" i="1"/>
  <c r="G520" i="1"/>
  <c r="G509" i="1"/>
  <c r="G510" i="1"/>
  <c r="P520" i="1"/>
  <c r="P509" i="1"/>
  <c r="P510" i="1"/>
  <c r="X520" i="1"/>
  <c r="X509" i="1"/>
  <c r="X510" i="1"/>
  <c r="E520" i="1"/>
  <c r="E510" i="1"/>
  <c r="E509" i="1"/>
  <c r="Q497" i="1"/>
  <c r="H520" i="1"/>
  <c r="H509" i="1"/>
  <c r="H510" i="1"/>
  <c r="D497" i="1"/>
  <c r="Y497" i="1"/>
  <c r="Z506" i="1"/>
  <c r="Z495" i="1"/>
  <c r="Z496" i="1"/>
  <c r="W506" i="1"/>
  <c r="W495" i="1"/>
  <c r="W496" i="1"/>
  <c r="N506" i="1"/>
  <c r="N495" i="1"/>
  <c r="N496" i="1"/>
  <c r="Q520" i="1"/>
  <c r="Q510" i="1"/>
  <c r="Q509" i="1"/>
  <c r="Y520" i="1"/>
  <c r="Y509" i="1"/>
  <c r="Y510" i="1"/>
  <c r="O679" i="1"/>
  <c r="F497" i="1"/>
  <c r="H497" i="1"/>
  <c r="V495" i="1"/>
  <c r="V506" i="1"/>
  <c r="V496" i="1"/>
  <c r="D520" i="1"/>
  <c r="D509" i="1"/>
  <c r="D510" i="1"/>
  <c r="Z483" i="1"/>
  <c r="M506" i="1"/>
  <c r="M496" i="1"/>
  <c r="M495" i="1"/>
  <c r="V497" i="1" l="1"/>
  <c r="N497" i="1"/>
  <c r="G511" i="1"/>
  <c r="O693" i="1"/>
  <c r="E511" i="1"/>
  <c r="Y511" i="1"/>
  <c r="Z497" i="1"/>
  <c r="X511" i="1"/>
  <c r="Q511" i="1"/>
  <c r="M497" i="1"/>
  <c r="Y524" i="1"/>
  <c r="Y523" i="1"/>
  <c r="Y534" i="1"/>
  <c r="Z520" i="1"/>
  <c r="Z509" i="1"/>
  <c r="Z510" i="1"/>
  <c r="X534" i="1"/>
  <c r="X523" i="1"/>
  <c r="X524" i="1"/>
  <c r="X525" i="1" s="1"/>
  <c r="F523" i="1"/>
  <c r="F534" i="1"/>
  <c r="F524" i="1"/>
  <c r="D511" i="1"/>
  <c r="V510" i="1"/>
  <c r="V520" i="1"/>
  <c r="V509" i="1"/>
  <c r="W520" i="1"/>
  <c r="W509" i="1"/>
  <c r="W510" i="1"/>
  <c r="H534" i="1"/>
  <c r="H524" i="1"/>
  <c r="H523" i="1"/>
  <c r="E534" i="1"/>
  <c r="E524" i="1"/>
  <c r="E523" i="1"/>
  <c r="P511" i="1"/>
  <c r="N510" i="1"/>
  <c r="N520" i="1"/>
  <c r="N509" i="1"/>
  <c r="G534" i="1"/>
  <c r="G524" i="1"/>
  <c r="G523" i="1"/>
  <c r="O717" i="1"/>
  <c r="O706" i="1"/>
  <c r="O705" i="1"/>
  <c r="M520" i="1"/>
  <c r="M509" i="1"/>
  <c r="M510" i="1"/>
  <c r="D534" i="1"/>
  <c r="D524" i="1"/>
  <c r="D523" i="1"/>
  <c r="Q524" i="1"/>
  <c r="Q534" i="1"/>
  <c r="Q523" i="1"/>
  <c r="W497" i="1"/>
  <c r="H511" i="1"/>
  <c r="P534" i="1"/>
  <c r="P524" i="1"/>
  <c r="P523" i="1"/>
  <c r="F511" i="1"/>
  <c r="G525" i="1" l="1"/>
  <c r="N511" i="1"/>
  <c r="H525" i="1"/>
  <c r="F525" i="1"/>
  <c r="W511" i="1"/>
  <c r="P525" i="1"/>
  <c r="D525" i="1"/>
  <c r="M534" i="1"/>
  <c r="M523" i="1"/>
  <c r="M524" i="1"/>
  <c r="N534" i="1"/>
  <c r="N524" i="1"/>
  <c r="N523" i="1"/>
  <c r="E525" i="1"/>
  <c r="H548" i="1"/>
  <c r="H538" i="1"/>
  <c r="H537" i="1"/>
  <c r="Z534" i="1"/>
  <c r="Z523" i="1"/>
  <c r="Z524" i="1"/>
  <c r="P548" i="1"/>
  <c r="P537" i="1"/>
  <c r="P538" i="1"/>
  <c r="E548" i="1"/>
  <c r="E537" i="1"/>
  <c r="E538" i="1"/>
  <c r="V534" i="1"/>
  <c r="V524" i="1"/>
  <c r="V523" i="1"/>
  <c r="F548" i="1"/>
  <c r="F537" i="1"/>
  <c r="F538" i="1"/>
  <c r="X548" i="1"/>
  <c r="X538" i="1"/>
  <c r="X537" i="1"/>
  <c r="Y537" i="1"/>
  <c r="Y548" i="1"/>
  <c r="Y538" i="1"/>
  <c r="Q538" i="1"/>
  <c r="Q548" i="1"/>
  <c r="Q537" i="1"/>
  <c r="D548" i="1"/>
  <c r="D537" i="1"/>
  <c r="D538" i="1"/>
  <c r="Q525" i="1"/>
  <c r="M511" i="1"/>
  <c r="O707" i="1"/>
  <c r="G548" i="1"/>
  <c r="G538" i="1"/>
  <c r="G537" i="1"/>
  <c r="V511" i="1"/>
  <c r="Z511" i="1"/>
  <c r="Y525" i="1"/>
  <c r="O731" i="1"/>
  <c r="O719" i="1"/>
  <c r="O720" i="1"/>
  <c r="O721" i="1" s="1"/>
  <c r="W534" i="1"/>
  <c r="W523" i="1"/>
  <c r="W524" i="1"/>
  <c r="D539" i="1" l="1"/>
  <c r="F539" i="1"/>
  <c r="Z525" i="1"/>
  <c r="H539" i="1"/>
  <c r="N525" i="1"/>
  <c r="X539" i="1"/>
  <c r="E539" i="1"/>
  <c r="M525" i="1"/>
  <c r="O745" i="1"/>
  <c r="O733" i="1"/>
  <c r="O734" i="1"/>
  <c r="O735" i="1" s="1"/>
  <c r="D562" i="1"/>
  <c r="D552" i="1"/>
  <c r="D551" i="1"/>
  <c r="Y539" i="1"/>
  <c r="F552" i="1"/>
  <c r="F562" i="1"/>
  <c r="F551" i="1"/>
  <c r="Z548" i="1"/>
  <c r="Z537" i="1"/>
  <c r="Z538" i="1"/>
  <c r="W548" i="1"/>
  <c r="W537" i="1"/>
  <c r="W538" i="1"/>
  <c r="G539" i="1"/>
  <c r="Y562" i="1"/>
  <c r="Y552" i="1"/>
  <c r="Y551" i="1"/>
  <c r="X562" i="1"/>
  <c r="X552" i="1"/>
  <c r="X551" i="1"/>
  <c r="V525" i="1"/>
  <c r="P562" i="1"/>
  <c r="P551" i="1"/>
  <c r="P552" i="1"/>
  <c r="P553" i="1" s="1"/>
  <c r="G562" i="1"/>
  <c r="G552" i="1"/>
  <c r="G551" i="1"/>
  <c r="Q562" i="1"/>
  <c r="Q552" i="1"/>
  <c r="Q551" i="1"/>
  <c r="E562" i="1"/>
  <c r="E552" i="1"/>
  <c r="E551" i="1"/>
  <c r="M548" i="1"/>
  <c r="M537" i="1"/>
  <c r="M538" i="1"/>
  <c r="M539" i="1" s="1"/>
  <c r="W525" i="1"/>
  <c r="Q539" i="1"/>
  <c r="V548" i="1"/>
  <c r="V537" i="1"/>
  <c r="V538" i="1"/>
  <c r="P539" i="1"/>
  <c r="H562" i="1"/>
  <c r="H552" i="1"/>
  <c r="H551" i="1"/>
  <c r="N548" i="1"/>
  <c r="N538" i="1"/>
  <c r="N537" i="1"/>
  <c r="G553" i="1" l="1"/>
  <c r="Z539" i="1"/>
  <c r="D553" i="1"/>
  <c r="F553" i="1"/>
  <c r="H553" i="1"/>
  <c r="E553" i="1"/>
  <c r="Y553" i="1"/>
  <c r="W539" i="1"/>
  <c r="M562" i="1"/>
  <c r="M552" i="1"/>
  <c r="M551" i="1"/>
  <c r="V539" i="1"/>
  <c r="Q553" i="1"/>
  <c r="G576" i="1"/>
  <c r="G566" i="1"/>
  <c r="G565" i="1"/>
  <c r="D576" i="1"/>
  <c r="D566" i="1"/>
  <c r="D565" i="1"/>
  <c r="Z552" i="1"/>
  <c r="Z562" i="1"/>
  <c r="Z551" i="1"/>
  <c r="Q576" i="1"/>
  <c r="Q565" i="1"/>
  <c r="Q566" i="1"/>
  <c r="N539" i="1"/>
  <c r="H576" i="1"/>
  <c r="H565" i="1"/>
  <c r="H566" i="1"/>
  <c r="V552" i="1"/>
  <c r="V562" i="1"/>
  <c r="V551" i="1"/>
  <c r="E576" i="1"/>
  <c r="E565" i="1"/>
  <c r="E566" i="1"/>
  <c r="X553" i="1"/>
  <c r="Y576" i="1"/>
  <c r="Y566" i="1"/>
  <c r="Y565" i="1"/>
  <c r="W562" i="1"/>
  <c r="W551" i="1"/>
  <c r="W552" i="1"/>
  <c r="N551" i="1"/>
  <c r="N552" i="1"/>
  <c r="N562" i="1"/>
  <c r="P576" i="1"/>
  <c r="P566" i="1"/>
  <c r="P565" i="1"/>
  <c r="X576" i="1"/>
  <c r="X565" i="1"/>
  <c r="X566" i="1"/>
  <c r="F576" i="1"/>
  <c r="F565" i="1"/>
  <c r="F566" i="1"/>
  <c r="O747" i="1"/>
  <c r="O748" i="1"/>
  <c r="O759" i="1"/>
  <c r="G567" i="1" l="1"/>
  <c r="F567" i="1"/>
  <c r="W553" i="1"/>
  <c r="P567" i="1"/>
  <c r="Y567" i="1"/>
  <c r="D567" i="1"/>
  <c r="M553" i="1"/>
  <c r="H567" i="1"/>
  <c r="Q567" i="1"/>
  <c r="G580" i="1"/>
  <c r="G579" i="1"/>
  <c r="G590" i="1"/>
  <c r="X590" i="1"/>
  <c r="X579" i="1"/>
  <c r="X580" i="1"/>
  <c r="Y590" i="1"/>
  <c r="Y580" i="1"/>
  <c r="Y579" i="1"/>
  <c r="Z576" i="1"/>
  <c r="Z565" i="1"/>
  <c r="Z566" i="1"/>
  <c r="D590" i="1"/>
  <c r="D579" i="1"/>
  <c r="D580" i="1"/>
  <c r="D581" i="1" s="1"/>
  <c r="M576" i="1"/>
  <c r="M566" i="1"/>
  <c r="M565" i="1"/>
  <c r="O749" i="1"/>
  <c r="F590" i="1"/>
  <c r="F579" i="1"/>
  <c r="F580" i="1"/>
  <c r="N553" i="1"/>
  <c r="W576" i="1"/>
  <c r="W565" i="1"/>
  <c r="W566" i="1"/>
  <c r="V553" i="1"/>
  <c r="Z553" i="1"/>
  <c r="O761" i="1"/>
  <c r="O762" i="1"/>
  <c r="O773" i="1"/>
  <c r="N576" i="1"/>
  <c r="N565" i="1"/>
  <c r="N566" i="1"/>
  <c r="E590" i="1"/>
  <c r="E580" i="1"/>
  <c r="E579" i="1"/>
  <c r="X567" i="1"/>
  <c r="E567" i="1"/>
  <c r="V576" i="1"/>
  <c r="V565" i="1"/>
  <c r="V566" i="1"/>
  <c r="H590" i="1"/>
  <c r="H579" i="1"/>
  <c r="H580" i="1"/>
  <c r="Q590" i="1"/>
  <c r="Q579" i="1"/>
  <c r="Q580" i="1"/>
  <c r="P590" i="1"/>
  <c r="P580" i="1"/>
  <c r="P579" i="1"/>
  <c r="V567" i="1" l="1"/>
  <c r="N567" i="1"/>
  <c r="W567" i="1"/>
  <c r="X581" i="1"/>
  <c r="O763" i="1"/>
  <c r="P581" i="1"/>
  <c r="M567" i="1"/>
  <c r="Q581" i="1"/>
  <c r="E581" i="1"/>
  <c r="Z567" i="1"/>
  <c r="Y581" i="1"/>
  <c r="V580" i="1"/>
  <c r="V590" i="1"/>
  <c r="V579" i="1"/>
  <c r="N580" i="1"/>
  <c r="N579" i="1"/>
  <c r="N590" i="1"/>
  <c r="W579" i="1"/>
  <c r="W580" i="1"/>
  <c r="W590" i="1"/>
  <c r="F604" i="1"/>
  <c r="F594" i="1"/>
  <c r="F593" i="1"/>
  <c r="M590" i="1"/>
  <c r="M580" i="1"/>
  <c r="M579" i="1"/>
  <c r="X604" i="1"/>
  <c r="X593" i="1"/>
  <c r="X594" i="1"/>
  <c r="H604" i="1"/>
  <c r="H593" i="1"/>
  <c r="H594" i="1"/>
  <c r="H595" i="1" s="1"/>
  <c r="E604" i="1"/>
  <c r="E594" i="1"/>
  <c r="E593" i="1"/>
  <c r="O775" i="1"/>
  <c r="O776" i="1"/>
  <c r="O787" i="1"/>
  <c r="Y604" i="1"/>
  <c r="Y594" i="1"/>
  <c r="Y593" i="1"/>
  <c r="G604" i="1"/>
  <c r="G593" i="1"/>
  <c r="G594" i="1"/>
  <c r="G595" i="1" s="1"/>
  <c r="Q604" i="1"/>
  <c r="Q594" i="1"/>
  <c r="Q593" i="1"/>
  <c r="F581" i="1"/>
  <c r="Z579" i="1"/>
  <c r="Z590" i="1"/>
  <c r="Z580" i="1"/>
  <c r="P604" i="1"/>
  <c r="P594" i="1"/>
  <c r="P593" i="1"/>
  <c r="H581" i="1"/>
  <c r="D604" i="1"/>
  <c r="D594" i="1"/>
  <c r="D593" i="1"/>
  <c r="G581" i="1"/>
  <c r="Q595" i="1" l="1"/>
  <c r="E595" i="1"/>
  <c r="Y595" i="1"/>
  <c r="F595" i="1"/>
  <c r="V581" i="1"/>
  <c r="Z581" i="1"/>
  <c r="D618" i="1"/>
  <c r="D608" i="1"/>
  <c r="D607" i="1"/>
  <c r="Y618" i="1"/>
  <c r="Y608" i="1"/>
  <c r="Y607" i="1"/>
  <c r="X618" i="1"/>
  <c r="X608" i="1"/>
  <c r="X607" i="1"/>
  <c r="N581" i="1"/>
  <c r="G618" i="1"/>
  <c r="G607" i="1"/>
  <c r="G608" i="1"/>
  <c r="O789" i="1"/>
  <c r="O790" i="1"/>
  <c r="O801" i="1"/>
  <c r="O815" i="1" s="1"/>
  <c r="O829" i="1" s="1"/>
  <c r="O843" i="1" s="1"/>
  <c r="O857" i="1" s="1"/>
  <c r="O871" i="1" s="1"/>
  <c r="H618" i="1"/>
  <c r="H608" i="1"/>
  <c r="H607" i="1"/>
  <c r="W581" i="1"/>
  <c r="Z594" i="1"/>
  <c r="Z604" i="1"/>
  <c r="Z593" i="1"/>
  <c r="D595" i="1"/>
  <c r="P595" i="1"/>
  <c r="Q618" i="1"/>
  <c r="Q608" i="1"/>
  <c r="Q607" i="1"/>
  <c r="O777" i="1"/>
  <c r="E618" i="1"/>
  <c r="E607" i="1"/>
  <c r="E608" i="1"/>
  <c r="X595" i="1"/>
  <c r="M581" i="1"/>
  <c r="F618" i="1"/>
  <c r="F608" i="1"/>
  <c r="F607" i="1"/>
  <c r="N604" i="1"/>
  <c r="N594" i="1"/>
  <c r="N593" i="1"/>
  <c r="V604" i="1"/>
  <c r="V594" i="1"/>
  <c r="V593" i="1"/>
  <c r="P618" i="1"/>
  <c r="P608" i="1"/>
  <c r="P607" i="1"/>
  <c r="M604" i="1"/>
  <c r="M594" i="1"/>
  <c r="M593" i="1"/>
  <c r="W604" i="1"/>
  <c r="W594" i="1"/>
  <c r="W593" i="1"/>
  <c r="G609" i="1" l="1"/>
  <c r="P609" i="1"/>
  <c r="Y609" i="1"/>
  <c r="W595" i="1"/>
  <c r="N595" i="1"/>
  <c r="Q609" i="1"/>
  <c r="Z595" i="1"/>
  <c r="O791" i="1"/>
  <c r="M595" i="1"/>
  <c r="P632" i="1"/>
  <c r="P622" i="1"/>
  <c r="P621" i="1"/>
  <c r="F609" i="1"/>
  <c r="E609" i="1"/>
  <c r="O803" i="1"/>
  <c r="O804" i="1"/>
  <c r="X609" i="1"/>
  <c r="Y632" i="1"/>
  <c r="Y621" i="1"/>
  <c r="Y622" i="1"/>
  <c r="F632" i="1"/>
  <c r="F622" i="1"/>
  <c r="F621" i="1"/>
  <c r="G632" i="1"/>
  <c r="G621" i="1"/>
  <c r="G622" i="1"/>
  <c r="X632" i="1"/>
  <c r="X621" i="1"/>
  <c r="X622" i="1"/>
  <c r="M618" i="1"/>
  <c r="M608" i="1"/>
  <c r="M607" i="1"/>
  <c r="W618" i="1"/>
  <c r="W607" i="1"/>
  <c r="W608" i="1"/>
  <c r="V595" i="1"/>
  <c r="N618" i="1"/>
  <c r="N608" i="1"/>
  <c r="N607" i="1"/>
  <c r="E632" i="1"/>
  <c r="E621" i="1"/>
  <c r="E622" i="1"/>
  <c r="Q632" i="1"/>
  <c r="Q622" i="1"/>
  <c r="Q623" i="1" s="1"/>
  <c r="Q621" i="1"/>
  <c r="Z607" i="1"/>
  <c r="Z608" i="1"/>
  <c r="Z618" i="1"/>
  <c r="H609" i="1"/>
  <c r="D609" i="1"/>
  <c r="V618" i="1"/>
  <c r="V608" i="1"/>
  <c r="V609" i="1" s="1"/>
  <c r="V607" i="1"/>
  <c r="H632" i="1"/>
  <c r="H621" i="1"/>
  <c r="H622" i="1"/>
  <c r="D632" i="1"/>
  <c r="D622" i="1"/>
  <c r="D621" i="1"/>
  <c r="F623" i="1" l="1"/>
  <c r="E623" i="1"/>
  <c r="G623" i="1"/>
  <c r="P623" i="1"/>
  <c r="N609" i="1"/>
  <c r="H623" i="1"/>
  <c r="Y623" i="1"/>
  <c r="D623" i="1"/>
  <c r="O805" i="1"/>
  <c r="Z632" i="1"/>
  <c r="Z622" i="1"/>
  <c r="Z621" i="1"/>
  <c r="E646" i="1"/>
  <c r="E635" i="1"/>
  <c r="E636" i="1"/>
  <c r="G646" i="1"/>
  <c r="G635" i="1"/>
  <c r="G636" i="1"/>
  <c r="V632" i="1"/>
  <c r="V622" i="1"/>
  <c r="V621" i="1"/>
  <c r="Z609" i="1"/>
  <c r="Q636" i="1"/>
  <c r="Q635" i="1"/>
  <c r="Q646" i="1"/>
  <c r="W609" i="1"/>
  <c r="M609" i="1"/>
  <c r="X646" i="1"/>
  <c r="X636" i="1"/>
  <c r="X635" i="1"/>
  <c r="H646" i="1"/>
  <c r="H636" i="1"/>
  <c r="H635" i="1"/>
  <c r="M632" i="1"/>
  <c r="M622" i="1"/>
  <c r="M621" i="1"/>
  <c r="Y635" i="1"/>
  <c r="Y636" i="1"/>
  <c r="Y646" i="1"/>
  <c r="O818" i="1"/>
  <c r="O817" i="1"/>
  <c r="D646" i="1"/>
  <c r="D636" i="1"/>
  <c r="D635" i="1"/>
  <c r="N632" i="1"/>
  <c r="N622" i="1"/>
  <c r="N621" i="1"/>
  <c r="W632" i="1"/>
  <c r="W622" i="1"/>
  <c r="W623" i="1" s="1"/>
  <c r="W621" i="1"/>
  <c r="X623" i="1"/>
  <c r="F636" i="1"/>
  <c r="F635" i="1"/>
  <c r="F646" i="1"/>
  <c r="P646" i="1"/>
  <c r="P635" i="1"/>
  <c r="P636" i="1"/>
  <c r="D637" i="1" l="1"/>
  <c r="P637" i="1"/>
  <c r="F637" i="1"/>
  <c r="Y637" i="1"/>
  <c r="G637" i="1"/>
  <c r="H637" i="1"/>
  <c r="O819" i="1"/>
  <c r="V623" i="1"/>
  <c r="N635" i="1"/>
  <c r="N636" i="1"/>
  <c r="N646" i="1"/>
  <c r="O831" i="1"/>
  <c r="O832" i="1"/>
  <c r="M636" i="1"/>
  <c r="M646" i="1"/>
  <c r="M635" i="1"/>
  <c r="Z635" i="1"/>
  <c r="Z636" i="1"/>
  <c r="Z646" i="1"/>
  <c r="W646" i="1"/>
  <c r="W635" i="1"/>
  <c r="W636" i="1"/>
  <c r="X637" i="1"/>
  <c r="Q660" i="1"/>
  <c r="Q650" i="1"/>
  <c r="Q649" i="1"/>
  <c r="Q651" i="1" s="1"/>
  <c r="E660" i="1"/>
  <c r="E649" i="1"/>
  <c r="E650" i="1"/>
  <c r="P660" i="1"/>
  <c r="P649" i="1"/>
  <c r="P650" i="1"/>
  <c r="X660" i="1"/>
  <c r="X650" i="1"/>
  <c r="X649" i="1"/>
  <c r="G660" i="1"/>
  <c r="G650" i="1"/>
  <c r="G649" i="1"/>
  <c r="G651" i="1" s="1"/>
  <c r="F660" i="1"/>
  <c r="F649" i="1"/>
  <c r="F650" i="1"/>
  <c r="N623" i="1"/>
  <c r="D660" i="1"/>
  <c r="D649" i="1"/>
  <c r="D650" i="1"/>
  <c r="Y660" i="1"/>
  <c r="Y650" i="1"/>
  <c r="Y649" i="1"/>
  <c r="Y651" i="1" s="1"/>
  <c r="M623" i="1"/>
  <c r="H660" i="1"/>
  <c r="H650" i="1"/>
  <c r="H649" i="1"/>
  <c r="Q637" i="1"/>
  <c r="V636" i="1"/>
  <c r="V635" i="1"/>
  <c r="V646" i="1"/>
  <c r="E637" i="1"/>
  <c r="Z623" i="1"/>
  <c r="W637" i="1" l="1"/>
  <c r="Z637" i="1"/>
  <c r="X651" i="1"/>
  <c r="V637" i="1"/>
  <c r="P651" i="1"/>
  <c r="O833" i="1"/>
  <c r="V660" i="1"/>
  <c r="V649" i="1"/>
  <c r="V650" i="1"/>
  <c r="Q674" i="1"/>
  <c r="Q664" i="1"/>
  <c r="Q663" i="1"/>
  <c r="W660" i="1"/>
  <c r="W650" i="1"/>
  <c r="W649" i="1"/>
  <c r="H651" i="1"/>
  <c r="D674" i="1"/>
  <c r="D664" i="1"/>
  <c r="D663" i="1"/>
  <c r="F664" i="1"/>
  <c r="F674" i="1"/>
  <c r="F663" i="1"/>
  <c r="E674" i="1"/>
  <c r="E664" i="1"/>
  <c r="E663" i="1"/>
  <c r="Z649" i="1"/>
  <c r="Z650" i="1"/>
  <c r="Z660" i="1"/>
  <c r="M660" i="1"/>
  <c r="M650" i="1"/>
  <c r="M649" i="1"/>
  <c r="H674" i="1"/>
  <c r="H664" i="1"/>
  <c r="H663" i="1"/>
  <c r="Y674" i="1"/>
  <c r="Y664" i="1"/>
  <c r="Y663" i="1"/>
  <c r="P674" i="1"/>
  <c r="P664" i="1"/>
  <c r="P663" i="1"/>
  <c r="M637" i="1"/>
  <c r="N660" i="1"/>
  <c r="N649" i="1"/>
  <c r="N650" i="1"/>
  <c r="D651" i="1"/>
  <c r="F651" i="1"/>
  <c r="X674" i="1"/>
  <c r="X664" i="1"/>
  <c r="X663" i="1"/>
  <c r="E651" i="1"/>
  <c r="O846" i="1"/>
  <c r="O845" i="1"/>
  <c r="O885" i="1"/>
  <c r="O887" i="1" s="1"/>
  <c r="N637" i="1"/>
  <c r="G664" i="1"/>
  <c r="G674" i="1"/>
  <c r="G663" i="1"/>
  <c r="H665" i="1" l="1"/>
  <c r="Z651" i="1"/>
  <c r="P665" i="1"/>
  <c r="Q665" i="1"/>
  <c r="O847" i="1"/>
  <c r="V651" i="1"/>
  <c r="X688" i="1"/>
  <c r="X677" i="1"/>
  <c r="X678" i="1"/>
  <c r="N664" i="1"/>
  <c r="N663" i="1"/>
  <c r="N674" i="1"/>
  <c r="P688" i="1"/>
  <c r="P677" i="1"/>
  <c r="P678" i="1"/>
  <c r="M651" i="1"/>
  <c r="D665" i="1"/>
  <c r="W651" i="1"/>
  <c r="Q678" i="1"/>
  <c r="Q688" i="1"/>
  <c r="Q677" i="1"/>
  <c r="G665" i="1"/>
  <c r="M674" i="1"/>
  <c r="M663" i="1"/>
  <c r="M664" i="1"/>
  <c r="F688" i="1"/>
  <c r="F678" i="1"/>
  <c r="F677" i="1"/>
  <c r="D688" i="1"/>
  <c r="D677" i="1"/>
  <c r="D678" i="1"/>
  <c r="W664" i="1"/>
  <c r="W674" i="1"/>
  <c r="W663" i="1"/>
  <c r="O859" i="1"/>
  <c r="O860" i="1"/>
  <c r="G677" i="1"/>
  <c r="G688" i="1"/>
  <c r="G678" i="1"/>
  <c r="X665" i="1"/>
  <c r="N651" i="1"/>
  <c r="Y665" i="1"/>
  <c r="H688" i="1"/>
  <c r="H677" i="1"/>
  <c r="H678" i="1"/>
  <c r="Z674" i="1"/>
  <c r="Z664" i="1"/>
  <c r="Z663" i="1"/>
  <c r="E665" i="1"/>
  <c r="F665" i="1"/>
  <c r="Y677" i="1"/>
  <c r="Y688" i="1"/>
  <c r="Y678" i="1"/>
  <c r="E678" i="1"/>
  <c r="E688" i="1"/>
  <c r="E677" i="1"/>
  <c r="V664" i="1"/>
  <c r="V663" i="1"/>
  <c r="V674" i="1"/>
  <c r="F679" i="1" l="1"/>
  <c r="Y679" i="1"/>
  <c r="W665" i="1"/>
  <c r="E679" i="1"/>
  <c r="M665" i="1"/>
  <c r="X679" i="1"/>
  <c r="D679" i="1"/>
  <c r="P679" i="1"/>
  <c r="Z688" i="1"/>
  <c r="Z677" i="1"/>
  <c r="Z678" i="1"/>
  <c r="M678" i="1"/>
  <c r="M688" i="1"/>
  <c r="M677" i="1"/>
  <c r="X702" i="1"/>
  <c r="X692" i="1"/>
  <c r="X691" i="1"/>
  <c r="V665" i="1"/>
  <c r="H679" i="1"/>
  <c r="F692" i="1"/>
  <c r="F702" i="1"/>
  <c r="F691" i="1"/>
  <c r="N665" i="1"/>
  <c r="G702" i="1"/>
  <c r="G691" i="1"/>
  <c r="G692" i="1"/>
  <c r="G693" i="1" s="1"/>
  <c r="Y702" i="1"/>
  <c r="Y691" i="1"/>
  <c r="Y692" i="1"/>
  <c r="O873" i="1"/>
  <c r="O874" i="1"/>
  <c r="W677" i="1"/>
  <c r="W688" i="1"/>
  <c r="W678" i="1"/>
  <c r="D702" i="1"/>
  <c r="D692" i="1"/>
  <c r="D691" i="1"/>
  <c r="Q679" i="1"/>
  <c r="P702" i="1"/>
  <c r="P692" i="1"/>
  <c r="P691" i="1"/>
  <c r="V688" i="1"/>
  <c r="V678" i="1"/>
  <c r="V677" i="1"/>
  <c r="E702" i="1"/>
  <c r="E691" i="1"/>
  <c r="E692" i="1"/>
  <c r="E693" i="1" s="1"/>
  <c r="Z665" i="1"/>
  <c r="H691" i="1"/>
  <c r="H692" i="1"/>
  <c r="H702" i="1"/>
  <c r="G679" i="1"/>
  <c r="O861" i="1"/>
  <c r="Q702" i="1"/>
  <c r="Q691" i="1"/>
  <c r="Q692" i="1"/>
  <c r="N688" i="1"/>
  <c r="N678" i="1"/>
  <c r="N677" i="1"/>
  <c r="O875" i="1" l="1"/>
  <c r="V679" i="1"/>
  <c r="X693" i="1"/>
  <c r="W679" i="1"/>
  <c r="Z679" i="1"/>
  <c r="P716" i="1"/>
  <c r="P706" i="1"/>
  <c r="P705" i="1"/>
  <c r="D716" i="1"/>
  <c r="D705" i="1"/>
  <c r="D706" i="1"/>
  <c r="G716" i="1"/>
  <c r="G706" i="1"/>
  <c r="G705" i="1"/>
  <c r="V692" i="1"/>
  <c r="V702" i="1"/>
  <c r="V691" i="1"/>
  <c r="Y716" i="1"/>
  <c r="Y706" i="1"/>
  <c r="Y705" i="1"/>
  <c r="X716" i="1"/>
  <c r="X705" i="1"/>
  <c r="X706" i="1"/>
  <c r="H716" i="1"/>
  <c r="H705" i="1"/>
  <c r="H706" i="1"/>
  <c r="H707" i="1" s="1"/>
  <c r="Q716" i="1"/>
  <c r="Q706" i="1"/>
  <c r="Q705" i="1"/>
  <c r="N692" i="1"/>
  <c r="N691" i="1"/>
  <c r="N702" i="1"/>
  <c r="H693" i="1"/>
  <c r="E716" i="1"/>
  <c r="E706" i="1"/>
  <c r="E705" i="1"/>
  <c r="W702" i="1"/>
  <c r="W691" i="1"/>
  <c r="W692" i="1"/>
  <c r="O888" i="1"/>
  <c r="F693" i="1"/>
  <c r="M679" i="1"/>
  <c r="N679" i="1"/>
  <c r="Q693" i="1"/>
  <c r="P693" i="1"/>
  <c r="D693" i="1"/>
  <c r="Y693" i="1"/>
  <c r="F716" i="1"/>
  <c r="F705" i="1"/>
  <c r="F706" i="1"/>
  <c r="M702" i="1"/>
  <c r="M692" i="1"/>
  <c r="M691" i="1"/>
  <c r="Z702" i="1"/>
  <c r="Z691" i="1"/>
  <c r="Z692" i="1"/>
  <c r="Q707" i="1" l="1"/>
  <c r="O889" i="1"/>
  <c r="E730" i="1"/>
  <c r="E720" i="1"/>
  <c r="E719" i="1"/>
  <c r="Y730" i="1"/>
  <c r="Y744" i="1" s="1"/>
  <c r="Y720" i="1"/>
  <c r="Y719" i="1"/>
  <c r="P730" i="1"/>
  <c r="P744" i="1" s="1"/>
  <c r="P720" i="1"/>
  <c r="P719" i="1"/>
  <c r="Z693" i="1"/>
  <c r="M693" i="1"/>
  <c r="F730" i="1"/>
  <c r="F719" i="1"/>
  <c r="F720" i="1"/>
  <c r="W716" i="1"/>
  <c r="W705" i="1"/>
  <c r="W706" i="1"/>
  <c r="X730" i="1"/>
  <c r="X744" i="1" s="1"/>
  <c r="X719" i="1"/>
  <c r="X720" i="1"/>
  <c r="G707" i="1"/>
  <c r="D730" i="1"/>
  <c r="D719" i="1"/>
  <c r="D720" i="1"/>
  <c r="M716" i="1"/>
  <c r="M706" i="1"/>
  <c r="M705" i="1"/>
  <c r="N716" i="1"/>
  <c r="N705" i="1"/>
  <c r="N706" i="1"/>
  <c r="H719" i="1"/>
  <c r="H720" i="1"/>
  <c r="H730" i="1"/>
  <c r="V716" i="1"/>
  <c r="V705" i="1"/>
  <c r="V706" i="1"/>
  <c r="G730" i="1"/>
  <c r="G719" i="1"/>
  <c r="G720" i="1"/>
  <c r="Z716" i="1"/>
  <c r="Z705" i="1"/>
  <c r="Z706" i="1"/>
  <c r="F707" i="1"/>
  <c r="W693" i="1"/>
  <c r="E707" i="1"/>
  <c r="N693" i="1"/>
  <c r="Q730" i="1"/>
  <c r="Q744" i="1" s="1"/>
  <c r="Q720" i="1"/>
  <c r="Q719" i="1"/>
  <c r="X707" i="1"/>
  <c r="Y707" i="1"/>
  <c r="V693" i="1"/>
  <c r="D707" i="1"/>
  <c r="P707" i="1"/>
  <c r="G721" i="1" l="1"/>
  <c r="W707" i="1"/>
  <c r="Y721" i="1"/>
  <c r="G744" i="1"/>
  <c r="G733" i="1"/>
  <c r="G734" i="1"/>
  <c r="G735" i="1" s="1"/>
  <c r="M730" i="1"/>
  <c r="M744" i="1" s="1"/>
  <c r="M720" i="1"/>
  <c r="M719" i="1"/>
  <c r="E744" i="1"/>
  <c r="E734" i="1"/>
  <c r="E733" i="1"/>
  <c r="Q721" i="1"/>
  <c r="Z730" i="1"/>
  <c r="Z744" i="1" s="1"/>
  <c r="Z720" i="1"/>
  <c r="Z719" i="1"/>
  <c r="V707" i="1"/>
  <c r="H721" i="1"/>
  <c r="N730" i="1"/>
  <c r="N744" i="1" s="1"/>
  <c r="N719" i="1"/>
  <c r="N720" i="1"/>
  <c r="D721" i="1"/>
  <c r="X721" i="1"/>
  <c r="F734" i="1"/>
  <c r="F744" i="1"/>
  <c r="F733" i="1"/>
  <c r="P721" i="1"/>
  <c r="Y734" i="1"/>
  <c r="Y733" i="1"/>
  <c r="H744" i="1"/>
  <c r="H734" i="1"/>
  <c r="H733" i="1"/>
  <c r="Q734" i="1"/>
  <c r="Q733" i="1"/>
  <c r="W730" i="1"/>
  <c r="W720" i="1"/>
  <c r="W719" i="1"/>
  <c r="P733" i="1"/>
  <c r="P734" i="1"/>
  <c r="Z707" i="1"/>
  <c r="V730" i="1"/>
  <c r="V720" i="1"/>
  <c r="V719" i="1"/>
  <c r="N707" i="1"/>
  <c r="M707" i="1"/>
  <c r="D744" i="1"/>
  <c r="D734" i="1"/>
  <c r="D733" i="1"/>
  <c r="X734" i="1"/>
  <c r="X733" i="1"/>
  <c r="F721" i="1"/>
  <c r="E721" i="1"/>
  <c r="H735" i="1" l="1"/>
  <c r="M721" i="1"/>
  <c r="W721" i="1"/>
  <c r="P735" i="1"/>
  <c r="X758" i="1"/>
  <c r="X747" i="1"/>
  <c r="X748" i="1"/>
  <c r="P748" i="1"/>
  <c r="P758" i="1"/>
  <c r="P747" i="1"/>
  <c r="Y758" i="1"/>
  <c r="Y748" i="1"/>
  <c r="Y747" i="1"/>
  <c r="D735" i="1"/>
  <c r="Q735" i="1"/>
  <c r="H748" i="1"/>
  <c r="H758" i="1"/>
  <c r="H747" i="1"/>
  <c r="N734" i="1"/>
  <c r="N733" i="1"/>
  <c r="Z721" i="1"/>
  <c r="E735" i="1"/>
  <c r="M734" i="1"/>
  <c r="M733" i="1"/>
  <c r="Z734" i="1"/>
  <c r="Z733" i="1"/>
  <c r="E758" i="1"/>
  <c r="E747" i="1"/>
  <c r="E748" i="1"/>
  <c r="Q758" i="1"/>
  <c r="Q748" i="1"/>
  <c r="Q747" i="1"/>
  <c r="F735" i="1"/>
  <c r="X735" i="1"/>
  <c r="D758" i="1"/>
  <c r="D748" i="1"/>
  <c r="D747" i="1"/>
  <c r="V721" i="1"/>
  <c r="W744" i="1"/>
  <c r="W733" i="1"/>
  <c r="W734" i="1"/>
  <c r="Y735" i="1"/>
  <c r="F747" i="1"/>
  <c r="F758" i="1"/>
  <c r="F748" i="1"/>
  <c r="N721" i="1"/>
  <c r="V734" i="1"/>
  <c r="V744" i="1"/>
  <c r="V733" i="1"/>
  <c r="G748" i="1"/>
  <c r="G758" i="1"/>
  <c r="G747" i="1"/>
  <c r="N735" i="1" l="1"/>
  <c r="X749" i="1"/>
  <c r="P749" i="1"/>
  <c r="V735" i="1"/>
  <c r="M735" i="1"/>
  <c r="F749" i="1"/>
  <c r="H749" i="1"/>
  <c r="D749" i="1"/>
  <c r="H772" i="1"/>
  <c r="H762" i="1"/>
  <c r="H761" i="1"/>
  <c r="P772" i="1"/>
  <c r="P761" i="1"/>
  <c r="P762" i="1"/>
  <c r="X772" i="1"/>
  <c r="X762" i="1"/>
  <c r="X761" i="1"/>
  <c r="W735" i="1"/>
  <c r="E749" i="1"/>
  <c r="Z735" i="1"/>
  <c r="M758" i="1"/>
  <c r="M747" i="1"/>
  <c r="M748" i="1"/>
  <c r="N748" i="1"/>
  <c r="N747" i="1"/>
  <c r="N758" i="1"/>
  <c r="Y749" i="1"/>
  <c r="F772" i="1"/>
  <c r="F761" i="1"/>
  <c r="F762" i="1"/>
  <c r="Q772" i="1"/>
  <c r="Q762" i="1"/>
  <c r="Q761" i="1"/>
  <c r="G749" i="1"/>
  <c r="V758" i="1"/>
  <c r="V747" i="1"/>
  <c r="V748" i="1"/>
  <c r="Z758" i="1"/>
  <c r="Z748" i="1"/>
  <c r="Z747" i="1"/>
  <c r="Y772" i="1"/>
  <c r="Y761" i="1"/>
  <c r="Y762" i="1"/>
  <c r="G772" i="1"/>
  <c r="G762" i="1"/>
  <c r="G761" i="1"/>
  <c r="W758" i="1"/>
  <c r="W747" i="1"/>
  <c r="W748" i="1"/>
  <c r="D772" i="1"/>
  <c r="D762" i="1"/>
  <c r="D761" i="1"/>
  <c r="Q749" i="1"/>
  <c r="E772" i="1"/>
  <c r="E786" i="1" s="1"/>
  <c r="E762" i="1"/>
  <c r="E761" i="1"/>
  <c r="Y763" i="1" l="1"/>
  <c r="W749" i="1"/>
  <c r="V749" i="1"/>
  <c r="X763" i="1"/>
  <c r="P763" i="1"/>
  <c r="M749" i="1"/>
  <c r="Z749" i="1"/>
  <c r="E763" i="1"/>
  <c r="G763" i="1"/>
  <c r="Y786" i="1"/>
  <c r="Y776" i="1"/>
  <c r="Y775" i="1"/>
  <c r="M772" i="1"/>
  <c r="M761" i="1"/>
  <c r="M762" i="1"/>
  <c r="H786" i="1"/>
  <c r="H775" i="1"/>
  <c r="H776" i="1"/>
  <c r="D763" i="1"/>
  <c r="G776" i="1"/>
  <c r="G786" i="1"/>
  <c r="G775" i="1"/>
  <c r="Q763" i="1"/>
  <c r="F776" i="1"/>
  <c r="F775" i="1"/>
  <c r="F786" i="1"/>
  <c r="N749" i="1"/>
  <c r="P786" i="1"/>
  <c r="P775" i="1"/>
  <c r="P776" i="1"/>
  <c r="W772" i="1"/>
  <c r="W761" i="1"/>
  <c r="W762" i="1"/>
  <c r="V772" i="1"/>
  <c r="V761" i="1"/>
  <c r="V762" i="1"/>
  <c r="Q786" i="1"/>
  <c r="Q776" i="1"/>
  <c r="Q775" i="1"/>
  <c r="X786" i="1"/>
  <c r="X776" i="1"/>
  <c r="X775" i="1"/>
  <c r="E776" i="1"/>
  <c r="E775" i="1"/>
  <c r="D786" i="1"/>
  <c r="D776" i="1"/>
  <c r="D775" i="1"/>
  <c r="Z772" i="1"/>
  <c r="Z762" i="1"/>
  <c r="Z761" i="1"/>
  <c r="F763" i="1"/>
  <c r="N761" i="1"/>
  <c r="N772" i="1"/>
  <c r="N762" i="1"/>
  <c r="H763" i="1"/>
  <c r="V763" i="1" l="1"/>
  <c r="N763" i="1"/>
  <c r="P777" i="1"/>
  <c r="H777" i="1"/>
  <c r="Z763" i="1"/>
  <c r="G777" i="1"/>
  <c r="Q777" i="1"/>
  <c r="E777" i="1"/>
  <c r="F777" i="1"/>
  <c r="N775" i="1"/>
  <c r="N776" i="1"/>
  <c r="N786" i="1"/>
  <c r="D800" i="1"/>
  <c r="D814" i="1" s="1"/>
  <c r="D790" i="1"/>
  <c r="D789" i="1"/>
  <c r="V775" i="1"/>
  <c r="V776" i="1"/>
  <c r="V786" i="1"/>
  <c r="F800" i="1"/>
  <c r="F814" i="1" s="1"/>
  <c r="F828" i="1" s="1"/>
  <c r="F842" i="1" s="1"/>
  <c r="F856" i="1" s="1"/>
  <c r="F870" i="1" s="1"/>
  <c r="F789" i="1"/>
  <c r="F790" i="1"/>
  <c r="Y800" i="1"/>
  <c r="Y814" i="1" s="1"/>
  <c r="Y828" i="1" s="1"/>
  <c r="Y842" i="1" s="1"/>
  <c r="Y856" i="1" s="1"/>
  <c r="Y870" i="1" s="1"/>
  <c r="Y790" i="1"/>
  <c r="Y789" i="1"/>
  <c r="Z776" i="1"/>
  <c r="Z775" i="1"/>
  <c r="Z786" i="1"/>
  <c r="X777" i="1"/>
  <c r="Q800" i="1"/>
  <c r="Q814" i="1" s="1"/>
  <c r="Q828" i="1" s="1"/>
  <c r="Q842" i="1" s="1"/>
  <c r="Q856" i="1" s="1"/>
  <c r="Q870" i="1" s="1"/>
  <c r="Q790" i="1"/>
  <c r="Q789" i="1"/>
  <c r="W763" i="1"/>
  <c r="G800" i="1"/>
  <c r="G814" i="1" s="1"/>
  <c r="G828" i="1" s="1"/>
  <c r="G842" i="1" s="1"/>
  <c r="G856" i="1" s="1"/>
  <c r="G870" i="1" s="1"/>
  <c r="G790" i="1"/>
  <c r="G789" i="1"/>
  <c r="M786" i="1"/>
  <c r="M776" i="1"/>
  <c r="M775" i="1"/>
  <c r="X800" i="1"/>
  <c r="X814" i="1" s="1"/>
  <c r="X828" i="1" s="1"/>
  <c r="X842" i="1" s="1"/>
  <c r="X856" i="1" s="1"/>
  <c r="X870" i="1" s="1"/>
  <c r="X789" i="1"/>
  <c r="X790" i="1"/>
  <c r="P800" i="1"/>
  <c r="P814" i="1" s="1"/>
  <c r="P828" i="1" s="1"/>
  <c r="P842" i="1" s="1"/>
  <c r="P856" i="1" s="1"/>
  <c r="P870" i="1" s="1"/>
  <c r="P789" i="1"/>
  <c r="P790" i="1"/>
  <c r="H800" i="1"/>
  <c r="H814" i="1" s="1"/>
  <c r="H828" i="1" s="1"/>
  <c r="H842" i="1" s="1"/>
  <c r="H856" i="1" s="1"/>
  <c r="H870" i="1" s="1"/>
  <c r="H790" i="1"/>
  <c r="H789" i="1"/>
  <c r="D777" i="1"/>
  <c r="E800" i="1"/>
  <c r="E814" i="1" s="1"/>
  <c r="E828" i="1" s="1"/>
  <c r="E842" i="1" s="1"/>
  <c r="E856" i="1" s="1"/>
  <c r="E870" i="1" s="1"/>
  <c r="E790" i="1"/>
  <c r="E789" i="1"/>
  <c r="W786" i="1"/>
  <c r="W775" i="1"/>
  <c r="W776" i="1"/>
  <c r="M763" i="1"/>
  <c r="Y777" i="1"/>
  <c r="X791" i="1" l="1"/>
  <c r="F791" i="1"/>
  <c r="P791" i="1"/>
  <c r="W777" i="1"/>
  <c r="Q791" i="1"/>
  <c r="D791" i="1"/>
  <c r="G791" i="1"/>
  <c r="E791" i="1"/>
  <c r="H791" i="1"/>
  <c r="M777" i="1"/>
  <c r="G803" i="1"/>
  <c r="G804" i="1"/>
  <c r="Q804" i="1"/>
  <c r="Q803" i="1"/>
  <c r="Z777" i="1"/>
  <c r="V777" i="1"/>
  <c r="D803" i="1"/>
  <c r="D804" i="1"/>
  <c r="E804" i="1"/>
  <c r="E803" i="1"/>
  <c r="W800" i="1"/>
  <c r="W814" i="1" s="1"/>
  <c r="W828" i="1" s="1"/>
  <c r="W842" i="1" s="1"/>
  <c r="W856" i="1" s="1"/>
  <c r="W870" i="1" s="1"/>
  <c r="W789" i="1"/>
  <c r="W790" i="1"/>
  <c r="M800" i="1"/>
  <c r="M814" i="1" s="1"/>
  <c r="M790" i="1"/>
  <c r="M789" i="1"/>
  <c r="N800" i="1"/>
  <c r="N814" i="1" s="1"/>
  <c r="N828" i="1" s="1"/>
  <c r="N842" i="1" s="1"/>
  <c r="N856" i="1" s="1"/>
  <c r="N870" i="1" s="1"/>
  <c r="N790" i="1"/>
  <c r="N789" i="1"/>
  <c r="H804" i="1"/>
  <c r="H803" i="1"/>
  <c r="X803" i="1"/>
  <c r="X804" i="1"/>
  <c r="Z800" i="1"/>
  <c r="Z814" i="1" s="1"/>
  <c r="Z828" i="1" s="1"/>
  <c r="Z842" i="1" s="1"/>
  <c r="Z856" i="1" s="1"/>
  <c r="Z870" i="1" s="1"/>
  <c r="Z790" i="1"/>
  <c r="Z789" i="1"/>
  <c r="Y791" i="1"/>
  <c r="F804" i="1"/>
  <c r="F803" i="1"/>
  <c r="N777" i="1"/>
  <c r="P804" i="1"/>
  <c r="P803" i="1"/>
  <c r="Y804" i="1"/>
  <c r="Y803" i="1"/>
  <c r="V800" i="1"/>
  <c r="V814" i="1" s="1"/>
  <c r="V790" i="1"/>
  <c r="V789" i="1"/>
  <c r="Z791" i="1" l="1"/>
  <c r="X805" i="1"/>
  <c r="W791" i="1"/>
  <c r="H805" i="1"/>
  <c r="E805" i="1"/>
  <c r="D805" i="1"/>
  <c r="P805" i="1"/>
  <c r="M791" i="1"/>
  <c r="G805" i="1"/>
  <c r="V791" i="1"/>
  <c r="X818" i="1"/>
  <c r="X817" i="1"/>
  <c r="W804" i="1"/>
  <c r="W803" i="1"/>
  <c r="P818" i="1"/>
  <c r="P817" i="1"/>
  <c r="F805" i="1"/>
  <c r="Z804" i="1"/>
  <c r="Z803" i="1"/>
  <c r="N791" i="1"/>
  <c r="M804" i="1"/>
  <c r="M803" i="1"/>
  <c r="G817" i="1"/>
  <c r="G818" i="1"/>
  <c r="Y805" i="1"/>
  <c r="Y818" i="1"/>
  <c r="Y817" i="1"/>
  <c r="N804" i="1"/>
  <c r="N803" i="1"/>
  <c r="D828" i="1"/>
  <c r="D842" i="1" s="1"/>
  <c r="D856" i="1" s="1"/>
  <c r="D870" i="1" s="1"/>
  <c r="D817" i="1"/>
  <c r="D818" i="1"/>
  <c r="Q805" i="1"/>
  <c r="V803" i="1"/>
  <c r="V804" i="1"/>
  <c r="F817" i="1"/>
  <c r="F818" i="1"/>
  <c r="H818" i="1"/>
  <c r="H817" i="1"/>
  <c r="E818" i="1"/>
  <c r="E817" i="1"/>
  <c r="Q818" i="1"/>
  <c r="Q817" i="1"/>
  <c r="X819" i="1" l="1"/>
  <c r="M805" i="1"/>
  <c r="P819" i="1"/>
  <c r="F819" i="1"/>
  <c r="G819" i="1"/>
  <c r="Q832" i="1"/>
  <c r="Q831" i="1"/>
  <c r="D832" i="1"/>
  <c r="D831" i="1"/>
  <c r="W805" i="1"/>
  <c r="H819" i="1"/>
  <c r="Y819" i="1"/>
  <c r="M828" i="1"/>
  <c r="M842" i="1" s="1"/>
  <c r="M856" i="1" s="1"/>
  <c r="M870" i="1" s="1"/>
  <c r="M818" i="1"/>
  <c r="M817" i="1"/>
  <c r="Z805" i="1"/>
  <c r="P832" i="1"/>
  <c r="P831" i="1"/>
  <c r="E819" i="1"/>
  <c r="H832" i="1"/>
  <c r="H831" i="1"/>
  <c r="V805" i="1"/>
  <c r="D819" i="1"/>
  <c r="N818" i="1"/>
  <c r="N817" i="1"/>
  <c r="Y832" i="1"/>
  <c r="Y831" i="1"/>
  <c r="G832" i="1"/>
  <c r="G831" i="1"/>
  <c r="W817" i="1"/>
  <c r="W818" i="1"/>
  <c r="Q819" i="1"/>
  <c r="E832" i="1"/>
  <c r="E831" i="1"/>
  <c r="F832" i="1"/>
  <c r="F831" i="1"/>
  <c r="V818" i="1"/>
  <c r="V828" i="1"/>
  <c r="V842" i="1" s="1"/>
  <c r="V856" i="1" s="1"/>
  <c r="V870" i="1" s="1"/>
  <c r="V817" i="1"/>
  <c r="N805" i="1"/>
  <c r="Z817" i="1"/>
  <c r="Z818" i="1"/>
  <c r="X832" i="1"/>
  <c r="X831" i="1"/>
  <c r="Y833" i="1" l="1"/>
  <c r="V819" i="1"/>
  <c r="P833" i="1"/>
  <c r="N819" i="1"/>
  <c r="M819" i="1"/>
  <c r="E833" i="1"/>
  <c r="G833" i="1"/>
  <c r="D833" i="1"/>
  <c r="F833" i="1"/>
  <c r="H833" i="1"/>
  <c r="X884" i="1"/>
  <c r="X887" i="1" s="1"/>
  <c r="X846" i="1"/>
  <c r="X845" i="1"/>
  <c r="F846" i="1"/>
  <c r="F845" i="1"/>
  <c r="F884" i="1"/>
  <c r="N831" i="1"/>
  <c r="N832" i="1"/>
  <c r="Q884" i="1"/>
  <c r="Q887" i="1" s="1"/>
  <c r="Q846" i="1"/>
  <c r="Q845" i="1"/>
  <c r="Z819" i="1"/>
  <c r="E884" i="1"/>
  <c r="E846" i="1"/>
  <c r="E845" i="1"/>
  <c r="W831" i="1"/>
  <c r="W832" i="1"/>
  <c r="D884" i="1"/>
  <c r="D845" i="1"/>
  <c r="D846" i="1"/>
  <c r="V831" i="1"/>
  <c r="V832" i="1"/>
  <c r="G846" i="1"/>
  <c r="G845" i="1"/>
  <c r="G884" i="1"/>
  <c r="X833" i="1"/>
  <c r="Z832" i="1"/>
  <c r="Z831" i="1"/>
  <c r="W819" i="1"/>
  <c r="Y884" i="1"/>
  <c r="Y887" i="1" s="1"/>
  <c r="Y845" i="1"/>
  <c r="Y846" i="1"/>
  <c r="H884" i="1"/>
  <c r="H846" i="1"/>
  <c r="H845" i="1"/>
  <c r="P884" i="1"/>
  <c r="P887" i="1" s="1"/>
  <c r="P846" i="1"/>
  <c r="P845" i="1"/>
  <c r="M832" i="1"/>
  <c r="M831" i="1"/>
  <c r="Q833" i="1"/>
  <c r="W833" i="1" l="1"/>
  <c r="E847" i="1"/>
  <c r="Q847" i="1"/>
  <c r="P847" i="1"/>
  <c r="M833" i="1"/>
  <c r="P860" i="1"/>
  <c r="P859" i="1"/>
  <c r="Y847" i="1"/>
  <c r="Z845" i="1"/>
  <c r="Z884" i="1"/>
  <c r="Z887" i="1" s="1"/>
  <c r="Z846" i="1"/>
  <c r="G859" i="1"/>
  <c r="G860" i="1"/>
  <c r="V845" i="1"/>
  <c r="V846" i="1"/>
  <c r="V884" i="1"/>
  <c r="V887" i="1" s="1"/>
  <c r="D859" i="1"/>
  <c r="D860" i="1"/>
  <c r="N833" i="1"/>
  <c r="F847" i="1"/>
  <c r="M884" i="1"/>
  <c r="M887" i="1" s="1"/>
  <c r="M845" i="1"/>
  <c r="M846" i="1"/>
  <c r="H847" i="1"/>
  <c r="Y860" i="1"/>
  <c r="Y859" i="1"/>
  <c r="Z833" i="1"/>
  <c r="G847" i="1"/>
  <c r="D847" i="1"/>
  <c r="E860" i="1"/>
  <c r="E859" i="1"/>
  <c r="Q860" i="1"/>
  <c r="Q859" i="1"/>
  <c r="F859" i="1"/>
  <c r="F860" i="1"/>
  <c r="X847" i="1"/>
  <c r="H860" i="1"/>
  <c r="H859" i="1"/>
  <c r="V833" i="1"/>
  <c r="W884" i="1"/>
  <c r="W887" i="1" s="1"/>
  <c r="W846" i="1"/>
  <c r="W845" i="1"/>
  <c r="N884" i="1"/>
  <c r="N887" i="1" s="1"/>
  <c r="N845" i="1"/>
  <c r="N846" i="1"/>
  <c r="X859" i="1"/>
  <c r="X860" i="1"/>
  <c r="N847" i="1" l="1"/>
  <c r="D861" i="1"/>
  <c r="Y861" i="1"/>
  <c r="V847" i="1"/>
  <c r="Z847" i="1"/>
  <c r="P861" i="1"/>
  <c r="H861" i="1"/>
  <c r="E861" i="1"/>
  <c r="X861" i="1"/>
  <c r="W860" i="1"/>
  <c r="W859" i="1"/>
  <c r="H874" i="1"/>
  <c r="H873" i="1"/>
  <c r="F874" i="1"/>
  <c r="F873" i="1"/>
  <c r="Y873" i="1"/>
  <c r="Y874" i="1"/>
  <c r="M860" i="1"/>
  <c r="M859" i="1"/>
  <c r="N860" i="1"/>
  <c r="N859" i="1"/>
  <c r="D873" i="1"/>
  <c r="D874" i="1"/>
  <c r="G874" i="1"/>
  <c r="G873" i="1"/>
  <c r="Z859" i="1"/>
  <c r="Z860" i="1"/>
  <c r="X873" i="1"/>
  <c r="X874" i="1"/>
  <c r="W847" i="1"/>
  <c r="F861" i="1"/>
  <c r="Q861" i="1"/>
  <c r="E874" i="1"/>
  <c r="E873" i="1"/>
  <c r="M847" i="1"/>
  <c r="V860" i="1"/>
  <c r="V859" i="1"/>
  <c r="G861" i="1"/>
  <c r="P874" i="1"/>
  <c r="P873" i="1"/>
  <c r="Q873" i="1"/>
  <c r="Q874" i="1"/>
  <c r="Q875" i="1" l="1"/>
  <c r="E875" i="1"/>
  <c r="G875" i="1"/>
  <c r="V861" i="1"/>
  <c r="X875" i="1"/>
  <c r="Z861" i="1"/>
  <c r="Y875" i="1"/>
  <c r="P875" i="1"/>
  <c r="M861" i="1"/>
  <c r="F875" i="1"/>
  <c r="V873" i="1"/>
  <c r="V874" i="1"/>
  <c r="Z873" i="1"/>
  <c r="Z874" i="1"/>
  <c r="D887" i="1"/>
  <c r="D888" i="1"/>
  <c r="W861" i="1"/>
  <c r="P888" i="1"/>
  <c r="E888" i="1"/>
  <c r="E887" i="1"/>
  <c r="G887" i="1"/>
  <c r="G888" i="1"/>
  <c r="Y888" i="1"/>
  <c r="Q888" i="1"/>
  <c r="D875" i="1"/>
  <c r="N861" i="1"/>
  <c r="M874" i="1"/>
  <c r="M873" i="1"/>
  <c r="H875" i="1"/>
  <c r="W874" i="1"/>
  <c r="W873" i="1"/>
  <c r="X888" i="1"/>
  <c r="N874" i="1"/>
  <c r="N873" i="1"/>
  <c r="F887" i="1"/>
  <c r="F888" i="1"/>
  <c r="H887" i="1"/>
  <c r="H888" i="1"/>
  <c r="F889" i="1" l="1"/>
  <c r="Z875" i="1"/>
  <c r="W875" i="1"/>
  <c r="M875" i="1"/>
  <c r="G889" i="1"/>
  <c r="P889" i="1"/>
  <c r="H889" i="1"/>
  <c r="Z888" i="1"/>
  <c r="N875" i="1"/>
  <c r="Y889" i="1"/>
  <c r="E889" i="1"/>
  <c r="D889" i="1"/>
  <c r="N888" i="1"/>
  <c r="V888" i="1"/>
  <c r="X889" i="1"/>
  <c r="W888" i="1"/>
  <c r="M888" i="1"/>
  <c r="Q889" i="1"/>
  <c r="V875" i="1"/>
  <c r="Z889" i="1" l="1"/>
  <c r="W889" i="1"/>
  <c r="N889" i="1"/>
  <c r="M889" i="1"/>
  <c r="V889" i="1"/>
</calcChain>
</file>

<file path=xl/sharedStrings.xml><?xml version="1.0" encoding="utf-8"?>
<sst xmlns="http://schemas.openxmlformats.org/spreadsheetml/2006/main" count="3154" uniqueCount="91">
  <si>
    <t>Date</t>
  </si>
  <si>
    <t>Time</t>
  </si>
  <si>
    <t>Block</t>
  </si>
  <si>
    <t>Treatment</t>
  </si>
  <si>
    <t>mean</t>
  </si>
  <si>
    <t>stdev</t>
  </si>
  <si>
    <t>cv</t>
  </si>
  <si>
    <t>Δ1</t>
  </si>
  <si>
    <t>Δ2</t>
  </si>
  <si>
    <t>Δ3</t>
  </si>
  <si>
    <t>Cap Wt :</t>
  </si>
  <si>
    <t>Deltas</t>
  </si>
  <si>
    <t>Weights</t>
  </si>
  <si>
    <t>1pm</t>
  </si>
  <si>
    <t>aly 1</t>
  </si>
  <si>
    <t>aly 2</t>
  </si>
  <si>
    <t>aly 3</t>
  </si>
  <si>
    <t>lat 1</t>
  </si>
  <si>
    <t>lat 2</t>
  </si>
  <si>
    <t>lat 3</t>
  </si>
  <si>
    <t>GDD</t>
  </si>
  <si>
    <t>Data entered and crosschecked with written log</t>
  </si>
  <si>
    <t>Note: On days when double irrigation occured, the pm value is used.</t>
  </si>
  <si>
    <t>day</t>
  </si>
  <si>
    <t>Stdev</t>
  </si>
  <si>
    <t>Treatment 2</t>
  </si>
  <si>
    <t>Treatment 3</t>
  </si>
  <si>
    <r>
      <t>Cumulative ET (Evapotranspiration) of</t>
    </r>
    <r>
      <rPr>
        <i/>
        <sz val="11"/>
        <color theme="1"/>
        <rFont val="Calibri"/>
        <family val="2"/>
        <scheme val="minor"/>
      </rPr>
      <t xml:space="preserve"> Halophyte Experiment 1 - Summer 2021</t>
    </r>
  </si>
  <si>
    <t>L. alyssoides</t>
  </si>
  <si>
    <t>A. canescens</t>
  </si>
  <si>
    <t>A. lentiformis</t>
  </si>
  <si>
    <t>2pm</t>
  </si>
  <si>
    <t>Irrig every 2 day until 5/27</t>
  </si>
  <si>
    <t>Start of Daily Irrig (5/27)</t>
  </si>
  <si>
    <t>Step 3 Salt</t>
  </si>
  <si>
    <t>Step 2 Salt</t>
  </si>
  <si>
    <t>Step 4 Salt</t>
  </si>
  <si>
    <t>New Cell Caps</t>
  </si>
  <si>
    <t>Dy-1 of ET</t>
  </si>
  <si>
    <t>See irrig sheet on 5/24 for extra 45 g ET for L. alyss, all treatments and blocks</t>
  </si>
  <si>
    <t>See irrig sheet on 5/26 for extra 45 g ET for L. alyss, all treatments and blocks</t>
  </si>
  <si>
    <t>See irrig sheet on 5/27:  A can, A lent NOT IRRIGATED on 5/27.</t>
  </si>
  <si>
    <t>Treatment 4</t>
  </si>
  <si>
    <t xml:space="preserve">Treatment 5 </t>
  </si>
  <si>
    <t>Treatment 1</t>
  </si>
  <si>
    <t xml:space="preserve">A. canescens </t>
  </si>
  <si>
    <t xml:space="preserve">A. lentiformis </t>
  </si>
  <si>
    <t>Control</t>
  </si>
  <si>
    <t>Well 3</t>
  </si>
  <si>
    <t xml:space="preserve">NaCl </t>
  </si>
  <si>
    <t>RO Concentrate</t>
  </si>
  <si>
    <t>NaCl x2</t>
  </si>
  <si>
    <t xml:space="preserve">  </t>
  </si>
  <si>
    <t>aly 4</t>
  </si>
  <si>
    <t>aly 5</t>
  </si>
  <si>
    <t>can 1</t>
  </si>
  <si>
    <t>can 2</t>
  </si>
  <si>
    <t xml:space="preserve">can 3 </t>
  </si>
  <si>
    <t xml:space="preserve">can4 </t>
  </si>
  <si>
    <t xml:space="preserve">can5 </t>
  </si>
  <si>
    <t>lat 4</t>
  </si>
  <si>
    <t>lat 5</t>
  </si>
  <si>
    <t>harvested</t>
  </si>
  <si>
    <t>PM</t>
  </si>
  <si>
    <t>AM</t>
  </si>
  <si>
    <t>7:00AM</t>
  </si>
  <si>
    <t>1:30pm</t>
  </si>
  <si>
    <t>Start irr twice / day</t>
  </si>
  <si>
    <t>Step 1 Salt</t>
  </si>
  <si>
    <t>irrg only trt 1</t>
  </si>
  <si>
    <t>irr all</t>
  </si>
  <si>
    <t>no irrg</t>
  </si>
  <si>
    <t>irrg all</t>
  </si>
  <si>
    <t>harvest</t>
  </si>
  <si>
    <t>New Cell Cap</t>
  </si>
  <si>
    <t xml:space="preserve">Additional Notes </t>
  </si>
  <si>
    <t>Gravimetrically assessed (gram per three cells).</t>
  </si>
  <si>
    <t>Begin 2x irrg.</t>
  </si>
  <si>
    <t xml:space="preserve">After 6/10 A. canescens block 1 treatment 3 was left blank to denote a missing plot. </t>
  </si>
  <si>
    <t xml:space="preserve">Beginning on 6/28 weather was cooler and rainier. This lasted till final harvest on 7/1. As a result while weights were taken twic daily, irrigation was postponed until the depletion rate was high enough to warrant irrigation. For further detail see the red note left on each day. </t>
  </si>
  <si>
    <t>Begin 2x daily irrg. 6/11</t>
  </si>
  <si>
    <t>no irr. (cloudy, low ET)</t>
  </si>
  <si>
    <t>no irr.</t>
  </si>
  <si>
    <t xml:space="preserve">no irr. </t>
  </si>
  <si>
    <t>Beginning on 6/11 plants were watered twice a day. Once at aprox 7 am and again at approx 1 pm. For graphing purposes only the afternoon cumulative delta was used.</t>
  </si>
  <si>
    <t>(cumulative ET)</t>
  </si>
  <si>
    <t>Data spans 5/20 to 7/1</t>
  </si>
  <si>
    <t>NOTE: Time is rounded to nearest hour, 3-cell experimental unit wts to the nearest gram</t>
  </si>
  <si>
    <t>Daily ET was calculated as the difference between the grow cell capacity weight per 3-cell experimental unit (Cap Wt) and the daily 3-cell weight. ET was then accumulated throughout the experimental duration.</t>
  </si>
  <si>
    <t>Irrigation amount was determined as the difference between Cap Wt (3 cells) and the daily cell weight (3 cells), multipled by 2 (for targeted 50% leaching fraction), divided by 3 to get the amount to add per single grow cell belonging to the 3-cell experimental unit.</t>
  </si>
  <si>
    <t>Irrigation began with 1/4X of final salt concentration (step 1), 1/2X (step 2), 3/4X (step 3) and 1X (full strength; step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</si>
</sst>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1" x14ac:knownFonts="1">
    <font>
      <sz val="11"/>
      <color theme="1"/>
      <name val="Calibri"/>
      <family val="2"/>
      <scheme val="minor"/>
    </font>
    <font>
      <i/>
      <sz val="11"/>
      <color theme="1"/>
      <name val="Calibri"/>
      <family val="2"/>
      <scheme val="minor"/>
    </font>
    <font>
      <b/>
      <i/>
      <sz val="11"/>
      <color theme="1"/>
      <name val="Calibri"/>
      <family val="2"/>
      <scheme val="minor"/>
    </font>
    <font>
      <sz val="11"/>
      <color rgb="FF9C6500"/>
      <name val="Calibri"/>
      <family val="2"/>
      <scheme val="minor"/>
    </font>
    <font>
      <b/>
      <sz val="11"/>
      <color theme="1"/>
      <name val="Calibri"/>
      <family val="2"/>
      <scheme val="minor"/>
    </font>
    <font>
      <b/>
      <sz val="11"/>
      <color theme="1"/>
      <name val="Calibri"/>
      <family val="2"/>
    </font>
    <font>
      <sz val="11"/>
      <color theme="1"/>
      <name val="Calibri"/>
      <family val="2"/>
    </font>
    <font>
      <sz val="11"/>
      <color theme="1"/>
      <name val="Times"/>
      <family val="1"/>
    </font>
    <font>
      <sz val="11"/>
      <color rgb="FFFF0000"/>
      <name val="Calibri"/>
      <family val="2"/>
      <scheme val="minor"/>
    </font>
    <font>
      <b/>
      <sz val="11"/>
      <color rgb="FFFF0000"/>
      <name val="Calibri"/>
      <family val="2"/>
      <scheme val="minor"/>
    </font>
    <font>
      <sz val="11"/>
      <name val="Calibri"/>
      <family val="2"/>
      <scheme val="minor"/>
    </font>
  </fonts>
  <fills count="4">
    <fill>
      <patternFill patternType="none"/>
    </fill>
    <fill>
      <patternFill patternType="gray125"/>
    </fill>
    <fill>
      <patternFill patternType="solid">
        <fgColor rgb="FFFFEB9C"/>
      </patternFill>
    </fill>
    <fill>
      <patternFill patternType="solid">
        <fgColor rgb="FFFFFF00"/>
        <bgColor indexed="64"/>
      </patternFill>
    </fill>
  </fills>
  <borders count="4">
    <border>
      <left/>
      <right/>
      <top/>
      <bottom/>
      <diagonal/>
    </border>
    <border>
      <left style="medium">
        <color theme="4"/>
      </left>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0" fontId="3" fillId="2" borderId="0" applyNumberFormat="0" applyBorder="0" applyAlignment="0" applyProtection="0"/>
  </cellStyleXfs>
  <cellXfs count="77">
    <xf numFmtId="0" fontId="0" fillId="0" borderId="0" xfId="0"/>
    <xf numFmtId="0" fontId="0" fillId="0" borderId="0" xfId="0" applyAlignment="1">
      <alignment vertical="center"/>
    </xf>
    <xf numFmtId="0" fontId="0" fillId="0" borderId="1" xfId="0" applyBorder="1" applyAlignment="1">
      <alignment vertical="center"/>
    </xf>
    <xf numFmtId="0" fontId="0" fillId="0" borderId="0" xfId="0" applyBorder="1" applyAlignment="1">
      <alignment vertical="center"/>
    </xf>
    <xf numFmtId="0" fontId="2" fillId="0" borderId="0" xfId="0" applyFont="1" applyAlignment="1">
      <alignment horizontal="center" vertical="center"/>
    </xf>
    <xf numFmtId="0" fontId="0" fillId="0" borderId="0" xfId="0" applyAlignment="1">
      <alignment horizontal="center" vertical="center"/>
    </xf>
    <xf numFmtId="0" fontId="5" fillId="0" borderId="0" xfId="0" applyFont="1" applyAlignment="1">
      <alignment horizontal="center" vertical="center"/>
    </xf>
    <xf numFmtId="0" fontId="5" fillId="0" borderId="0" xfId="0" applyFont="1" applyFill="1" applyBorder="1" applyAlignment="1">
      <alignment horizontal="center" vertical="center"/>
    </xf>
    <xf numFmtId="0" fontId="6" fillId="0" borderId="0" xfId="0" applyFont="1" applyAlignment="1">
      <alignment horizontal="center" vertical="center"/>
    </xf>
    <xf numFmtId="14" fontId="4" fillId="0" borderId="0" xfId="0" applyNumberFormat="1" applyFont="1" applyAlignment="1">
      <alignment horizontal="center" vertical="center"/>
    </xf>
    <xf numFmtId="0" fontId="0" fillId="0" borderId="0" xfId="0" applyAlignment="1">
      <alignment horizontal="center"/>
    </xf>
    <xf numFmtId="14" fontId="0" fillId="0" borderId="0" xfId="0" applyNumberFormat="1" applyAlignment="1">
      <alignment horizontal="center"/>
    </xf>
    <xf numFmtId="14" fontId="0" fillId="0" borderId="2" xfId="0" applyNumberFormat="1" applyBorder="1" applyAlignment="1">
      <alignment horizontal="center"/>
    </xf>
    <xf numFmtId="2" fontId="0" fillId="0" borderId="0" xfId="0" applyNumberFormat="1" applyAlignment="1">
      <alignment horizontal="center"/>
    </xf>
    <xf numFmtId="0" fontId="0" fillId="0" borderId="0" xfId="0" applyFill="1" applyAlignment="1">
      <alignment vertical="center"/>
    </xf>
    <xf numFmtId="0" fontId="0" fillId="0" borderId="0" xfId="0" applyFill="1" applyBorder="1" applyAlignment="1">
      <alignment vertical="center"/>
    </xf>
    <xf numFmtId="0" fontId="3" fillId="0" borderId="0" xfId="1" applyFill="1" applyBorder="1" applyAlignment="1">
      <alignment horizontal="center" vertical="center"/>
    </xf>
    <xf numFmtId="0" fontId="0" fillId="0" borderId="0" xfId="0" applyFill="1" applyBorder="1" applyAlignment="1">
      <alignment horizontal="center" vertical="center"/>
    </xf>
    <xf numFmtId="1" fontId="0" fillId="0" borderId="0" xfId="0" applyNumberFormat="1" applyFont="1" applyFill="1" applyBorder="1" applyAlignment="1">
      <alignment horizontal="center" vertical="center"/>
    </xf>
    <xf numFmtId="2" fontId="4" fillId="0" borderId="0" xfId="0" applyNumberFormat="1" applyFont="1" applyFill="1" applyBorder="1" applyAlignment="1">
      <alignment horizontal="center" vertical="center"/>
    </xf>
    <xf numFmtId="0" fontId="2" fillId="0" borderId="0" xfId="0" applyFont="1" applyBorder="1" applyAlignment="1">
      <alignment horizontal="center" vertical="center"/>
    </xf>
    <xf numFmtId="0" fontId="0" fillId="0" borderId="0" xfId="0" applyBorder="1" applyAlignment="1">
      <alignment horizontal="center" vertical="center"/>
    </xf>
    <xf numFmtId="0" fontId="6" fillId="0" borderId="0" xfId="0" applyFont="1" applyBorder="1" applyAlignment="1">
      <alignment horizontal="center" vertical="center"/>
    </xf>
    <xf numFmtId="0" fontId="5" fillId="0" borderId="0" xfId="0" applyFont="1" applyBorder="1" applyAlignment="1">
      <alignment horizontal="center" vertical="center"/>
    </xf>
    <xf numFmtId="1" fontId="0" fillId="0" borderId="0" xfId="0" applyNumberFormat="1" applyFont="1" applyBorder="1" applyAlignment="1">
      <alignment horizontal="center" vertical="center"/>
    </xf>
    <xf numFmtId="164" fontId="4" fillId="0" borderId="0" xfId="0" applyNumberFormat="1" applyFont="1" applyBorder="1" applyAlignment="1">
      <alignment horizontal="center" vertical="center"/>
    </xf>
    <xf numFmtId="2" fontId="4" fillId="0" borderId="0" xfId="0" applyNumberFormat="1" applyFont="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alignment horizontal="center" vertical="center"/>
    </xf>
    <xf numFmtId="0" fontId="2" fillId="0" borderId="0" xfId="0" applyFont="1" applyAlignment="1">
      <alignment horizontal="left" vertical="center"/>
    </xf>
    <xf numFmtId="0" fontId="8" fillId="0" borderId="0" xfId="0" applyFont="1" applyAlignment="1">
      <alignment vertical="center"/>
    </xf>
    <xf numFmtId="0" fontId="8" fillId="0" borderId="0" xfId="0" applyFont="1" applyAlignment="1">
      <alignment horizontal="center" vertical="center"/>
    </xf>
    <xf numFmtId="0" fontId="9" fillId="0" borderId="0" xfId="0" applyFont="1" applyAlignment="1">
      <alignment vertical="center"/>
    </xf>
    <xf numFmtId="0" fontId="0" fillId="0" borderId="0" xfId="0" applyBorder="1" applyAlignment="1">
      <alignment horizontal="left" vertical="center"/>
    </xf>
    <xf numFmtId="0" fontId="0" fillId="0" borderId="1" xfId="0" applyBorder="1" applyAlignment="1">
      <alignment horizontal="center" vertical="center"/>
    </xf>
    <xf numFmtId="0" fontId="1" fillId="0" borderId="0" xfId="0" applyFont="1" applyBorder="1" applyAlignment="1">
      <alignment horizontal="left" vertical="center"/>
    </xf>
    <xf numFmtId="1" fontId="10" fillId="0" borderId="0" xfId="0" applyNumberFormat="1" applyFont="1" applyBorder="1" applyAlignment="1">
      <alignment horizontal="center" vertical="center"/>
    </xf>
    <xf numFmtId="0" fontId="7" fillId="0" borderId="2" xfId="0" applyFont="1" applyBorder="1" applyAlignment="1">
      <alignment horizontal="center"/>
    </xf>
    <xf numFmtId="0" fontId="0" fillId="0" borderId="3" xfId="0" applyBorder="1" applyAlignment="1">
      <alignment horizontal="center"/>
    </xf>
    <xf numFmtId="0" fontId="0" fillId="0" borderId="2" xfId="0" applyBorder="1" applyAlignment="1">
      <alignment horizontal="center"/>
    </xf>
    <xf numFmtId="0" fontId="0" fillId="0" borderId="0" xfId="0" applyFill="1" applyBorder="1" applyAlignment="1">
      <alignment horizontal="center" vertical="center"/>
    </xf>
    <xf numFmtId="0" fontId="0" fillId="0" borderId="0" xfId="0" applyAlignment="1">
      <alignment horizontal="center"/>
    </xf>
    <xf numFmtId="2" fontId="0" fillId="0" borderId="0" xfId="0" applyNumberFormat="1" applyFont="1" applyAlignment="1">
      <alignment horizontal="center"/>
    </xf>
    <xf numFmtId="0" fontId="4" fillId="0" borderId="0" xfId="0" applyFont="1" applyAlignment="1">
      <alignment horizontal="center"/>
    </xf>
    <xf numFmtId="0" fontId="0" fillId="0" borderId="0" xfId="0" applyFill="1" applyAlignment="1">
      <alignment horizontal="center"/>
    </xf>
    <xf numFmtId="14" fontId="0" fillId="0" borderId="0" xfId="0" applyNumberFormat="1" applyFill="1" applyAlignment="1">
      <alignment horizontal="center"/>
    </xf>
    <xf numFmtId="2" fontId="0" fillId="0" borderId="0" xfId="0" applyNumberFormat="1" applyFill="1" applyAlignment="1">
      <alignment horizontal="center"/>
    </xf>
    <xf numFmtId="164" fontId="0" fillId="0" borderId="0" xfId="0" applyNumberFormat="1" applyAlignment="1">
      <alignment horizontal="center"/>
    </xf>
    <xf numFmtId="2" fontId="0" fillId="0" borderId="0" xfId="0" applyNumberFormat="1" applyFont="1" applyBorder="1" applyAlignment="1">
      <alignment horizontal="center" vertical="center"/>
    </xf>
    <xf numFmtId="164" fontId="0" fillId="0" borderId="0" xfId="0" applyNumberFormat="1" applyFont="1" applyBorder="1" applyAlignment="1">
      <alignment horizontal="center" vertical="center"/>
    </xf>
    <xf numFmtId="164" fontId="0" fillId="0" borderId="0" xfId="0" applyNumberFormat="1" applyBorder="1" applyAlignment="1">
      <alignment horizontal="center"/>
    </xf>
    <xf numFmtId="0" fontId="0" fillId="0" borderId="0" xfId="0" applyFill="1" applyBorder="1" applyAlignment="1">
      <alignment horizontal="center" vertical="center"/>
    </xf>
    <xf numFmtId="0" fontId="0" fillId="0" borderId="0" xfId="0" applyFill="1" applyBorder="1" applyAlignment="1">
      <alignment horizontal="center" vertical="center"/>
    </xf>
    <xf numFmtId="0" fontId="0" fillId="3" borderId="0" xfId="0" applyFill="1" applyBorder="1" applyAlignment="1">
      <alignment horizontal="center" vertical="center"/>
    </xf>
    <xf numFmtId="0" fontId="0" fillId="0" borderId="0" xfId="0" applyFill="1" applyBorder="1" applyAlignment="1">
      <alignment horizontal="center" vertical="center"/>
    </xf>
    <xf numFmtId="18" fontId="0" fillId="0" borderId="0" xfId="0" applyNumberFormat="1" applyAlignment="1">
      <alignment horizontal="center" vertical="center"/>
    </xf>
    <xf numFmtId="20" fontId="0" fillId="0" borderId="0" xfId="0" applyNumberFormat="1" applyAlignment="1">
      <alignment horizontal="center" vertical="center"/>
    </xf>
    <xf numFmtId="0" fontId="0" fillId="0" borderId="0" xfId="0" applyFill="1" applyBorder="1" applyAlignment="1">
      <alignment horizontal="center" vertical="center"/>
    </xf>
    <xf numFmtId="0" fontId="0" fillId="0" borderId="0" xfId="0" applyFill="1" applyBorder="1" applyAlignment="1">
      <alignment horizontal="center" vertical="center"/>
    </xf>
    <xf numFmtId="0" fontId="0" fillId="0" borderId="0" xfId="0" applyFill="1" applyBorder="1" applyAlignment="1">
      <alignment horizontal="center" vertical="center"/>
    </xf>
    <xf numFmtId="0" fontId="0" fillId="0" borderId="0" xfId="0" applyAlignment="1">
      <alignment horizontal="center"/>
    </xf>
    <xf numFmtId="0" fontId="0" fillId="0" borderId="0" xfId="0" applyFill="1" applyBorder="1" applyAlignment="1">
      <alignment horizontal="center" vertical="center"/>
    </xf>
    <xf numFmtId="0" fontId="0" fillId="0" borderId="0" xfId="0" applyFill="1" applyBorder="1" applyAlignment="1">
      <alignment horizontal="center" vertical="center"/>
    </xf>
    <xf numFmtId="0" fontId="0" fillId="0" borderId="0" xfId="0" applyAlignment="1">
      <alignment horizontal="center" vertical="center"/>
    </xf>
    <xf numFmtId="0" fontId="0" fillId="0" borderId="0" xfId="0" applyAlignment="1">
      <alignment horizontal="center"/>
    </xf>
    <xf numFmtId="0" fontId="0" fillId="0" borderId="0" xfId="0" applyNumberFormat="1" applyBorder="1" applyAlignment="1">
      <alignment horizontal="center" vertical="center"/>
    </xf>
    <xf numFmtId="0" fontId="0" fillId="0" borderId="0" xfId="0" applyAlignment="1"/>
    <xf numFmtId="0" fontId="8" fillId="0" borderId="0" xfId="0" applyFont="1" applyAlignment="1">
      <alignment horizontal="left" vertical="center"/>
    </xf>
    <xf numFmtId="0" fontId="0" fillId="0" borderId="0" xfId="0" applyAlignment="1">
      <alignment horizontal="left" vertical="center"/>
    </xf>
    <xf numFmtId="14" fontId="4" fillId="0" borderId="0" xfId="0" applyNumberFormat="1" applyFont="1" applyAlignment="1">
      <alignment horizontal="left" vertical="center"/>
    </xf>
    <xf numFmtId="0" fontId="9" fillId="0" borderId="0" xfId="0" applyFont="1" applyAlignment="1">
      <alignment horizontal="left" vertical="center"/>
    </xf>
    <xf numFmtId="0" fontId="0" fillId="0" borderId="0" xfId="0" applyFill="1" applyAlignment="1">
      <alignment horizontal="left" vertical="center"/>
    </xf>
    <xf numFmtId="0" fontId="0" fillId="0" borderId="0" xfId="0" applyFill="1" applyBorder="1" applyAlignment="1">
      <alignment horizontal="center" vertical="center"/>
    </xf>
    <xf numFmtId="0" fontId="0" fillId="0" borderId="0" xfId="0" applyBorder="1" applyAlignment="1">
      <alignment horizontal="center"/>
    </xf>
    <xf numFmtId="0" fontId="7" fillId="0" borderId="2" xfId="0" applyFont="1" applyBorder="1" applyAlignment="1">
      <alignment horizontal="center"/>
    </xf>
  </cellXfs>
  <cellStyles count="2">
    <cellStyle name="Neutral" xfId="1" builtinId="2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lineChart>
        <c:grouping val="standard"/>
        <c:varyColors val="0"/>
        <c:ser>
          <c:idx val="0"/>
          <c:order val="0"/>
          <c:tx>
            <c:v>Treatment 1</c:v>
          </c:tx>
          <c:spPr>
            <a:ln w="9525" cap="rnd">
              <a:solidFill>
                <a:schemeClr val="tx1"/>
              </a:solidFill>
              <a:prstDash val="solid"/>
              <a:round/>
            </a:ln>
            <a:effectLst/>
          </c:spPr>
          <c:marker>
            <c:symbol val="x"/>
            <c:size val="5"/>
            <c:spPr>
              <a:noFill/>
              <a:ln w="9525">
                <a:solidFill>
                  <a:schemeClr val="tx1"/>
                </a:solidFill>
              </a:ln>
              <a:effectLst/>
            </c:spPr>
          </c:marker>
          <c:errBars>
            <c:errDir val="y"/>
            <c:errBarType val="both"/>
            <c:errValType val="cust"/>
            <c:noEndCap val="0"/>
            <c:plus>
              <c:numRef>
                <c:f>'ET weekly'!$D$55:$D$96</c:f>
                <c:numCache>
                  <c:formatCode>General</c:formatCode>
                  <c:ptCount val="42"/>
                  <c:pt idx="0">
                    <c:v>3.7859388972001828</c:v>
                  </c:pt>
                  <c:pt idx="1">
                    <c:v>9.7125348562223106</c:v>
                  </c:pt>
                  <c:pt idx="2">
                    <c:v>16.258331197676227</c:v>
                  </c:pt>
                  <c:pt idx="3">
                    <c:v>23.288051299611475</c:v>
                  </c:pt>
                  <c:pt idx="4">
                    <c:v>27.79088579612619</c:v>
                  </c:pt>
                  <c:pt idx="5">
                    <c:v>32.715949219506584</c:v>
                  </c:pt>
                  <c:pt idx="6">
                    <c:v>32.88363321370273</c:v>
                  </c:pt>
                  <c:pt idx="7">
                    <c:v>35.161532010612582</c:v>
                  </c:pt>
                  <c:pt idx="8">
                    <c:v>35.369478367654786</c:v>
                  </c:pt>
                  <c:pt idx="9">
                    <c:v>35.795716689756794</c:v>
                  </c:pt>
                  <c:pt idx="10">
                    <c:v>37.819747927945443</c:v>
                  </c:pt>
                  <c:pt idx="11">
                    <c:v>40.509258201058188</c:v>
                  </c:pt>
                  <c:pt idx="12">
                    <c:v>40.525712002793156</c:v>
                  </c:pt>
                  <c:pt idx="13">
                    <c:v>39.501054838236072</c:v>
                  </c:pt>
                  <c:pt idx="14">
                    <c:v>38.017539811688671</c:v>
                  </c:pt>
                  <c:pt idx="15">
                    <c:v>40.06661120351125</c:v>
                  </c:pt>
                  <c:pt idx="16">
                    <c:v>45.610671265980436</c:v>
                  </c:pt>
                  <c:pt idx="17">
                    <c:v>47.088569030427472</c:v>
                  </c:pt>
                  <c:pt idx="18">
                    <c:v>51.520222566807035</c:v>
                  </c:pt>
                  <c:pt idx="19">
                    <c:v>52.11525688318153</c:v>
                  </c:pt>
                  <c:pt idx="20">
                    <c:v>54.003086331554542</c:v>
                  </c:pt>
                  <c:pt idx="21">
                    <c:v>56.107040556422149</c:v>
                  </c:pt>
                  <c:pt idx="22">
                    <c:v>60.994535274345139</c:v>
                  </c:pt>
                  <c:pt idx="23">
                    <c:v>68.980673621916253</c:v>
                  </c:pt>
                  <c:pt idx="24">
                    <c:v>75.962710150002763</c:v>
                  </c:pt>
                  <c:pt idx="25">
                    <c:v>85.231058501776985</c:v>
                  </c:pt>
                  <c:pt idx="26">
                    <c:v>91.391100952627397</c:v>
                  </c:pt>
                  <c:pt idx="27">
                    <c:v>97.5551126287085</c:v>
                  </c:pt>
                  <c:pt idx="28">
                    <c:v>98.510574728469294</c:v>
                  </c:pt>
                  <c:pt idx="29">
                    <c:v>111.18153323881324</c:v>
                  </c:pt>
                  <c:pt idx="30">
                    <c:v>114.42173453209548</c:v>
                  </c:pt>
                  <c:pt idx="31">
                    <c:v>126.24315162943823</c:v>
                  </c:pt>
                  <c:pt idx="32">
                    <c:v>126.25899307904103</c:v>
                  </c:pt>
                  <c:pt idx="33">
                    <c:v>144.91836782593617</c:v>
                  </c:pt>
                  <c:pt idx="34">
                    <c:v>154.31137352768266</c:v>
                  </c:pt>
                  <c:pt idx="35">
                    <c:v>173.67498380595865</c:v>
                  </c:pt>
                  <c:pt idx="36">
                    <c:v>176.38877515306919</c:v>
                  </c:pt>
                  <c:pt idx="37">
                    <c:v>178.5898466692139</c:v>
                  </c:pt>
                  <c:pt idx="38">
                    <c:v>175.75361542037572</c:v>
                  </c:pt>
                  <c:pt idx="39">
                    <c:v>171.4069232362956</c:v>
                  </c:pt>
                  <c:pt idx="40">
                    <c:v>174.61958653026298</c:v>
                  </c:pt>
                  <c:pt idx="41">
                    <c:v>175.34822496963008</c:v>
                  </c:pt>
                </c:numCache>
              </c:numRef>
            </c:plus>
            <c:minus>
              <c:numRef>
                <c:f>'ET weekly'!$D$55:$D$96</c:f>
                <c:numCache>
                  <c:formatCode>General</c:formatCode>
                  <c:ptCount val="42"/>
                  <c:pt idx="0">
                    <c:v>3.7859388972001828</c:v>
                  </c:pt>
                  <c:pt idx="1">
                    <c:v>9.7125348562223106</c:v>
                  </c:pt>
                  <c:pt idx="2">
                    <c:v>16.258331197676227</c:v>
                  </c:pt>
                  <c:pt idx="3">
                    <c:v>23.288051299611475</c:v>
                  </c:pt>
                  <c:pt idx="4">
                    <c:v>27.79088579612619</c:v>
                  </c:pt>
                  <c:pt idx="5">
                    <c:v>32.715949219506584</c:v>
                  </c:pt>
                  <c:pt idx="6">
                    <c:v>32.88363321370273</c:v>
                  </c:pt>
                  <c:pt idx="7">
                    <c:v>35.161532010612582</c:v>
                  </c:pt>
                  <c:pt idx="8">
                    <c:v>35.369478367654786</c:v>
                  </c:pt>
                  <c:pt idx="9">
                    <c:v>35.795716689756794</c:v>
                  </c:pt>
                  <c:pt idx="10">
                    <c:v>37.819747927945443</c:v>
                  </c:pt>
                  <c:pt idx="11">
                    <c:v>40.509258201058188</c:v>
                  </c:pt>
                  <c:pt idx="12">
                    <c:v>40.525712002793156</c:v>
                  </c:pt>
                  <c:pt idx="13">
                    <c:v>39.501054838236072</c:v>
                  </c:pt>
                  <c:pt idx="14">
                    <c:v>38.017539811688671</c:v>
                  </c:pt>
                  <c:pt idx="15">
                    <c:v>40.06661120351125</c:v>
                  </c:pt>
                  <c:pt idx="16">
                    <c:v>45.610671265980436</c:v>
                  </c:pt>
                  <c:pt idx="17">
                    <c:v>47.088569030427472</c:v>
                  </c:pt>
                  <c:pt idx="18">
                    <c:v>51.520222566807035</c:v>
                  </c:pt>
                  <c:pt idx="19">
                    <c:v>52.11525688318153</c:v>
                  </c:pt>
                  <c:pt idx="20">
                    <c:v>54.003086331554542</c:v>
                  </c:pt>
                  <c:pt idx="21">
                    <c:v>56.107040556422149</c:v>
                  </c:pt>
                  <c:pt idx="22">
                    <c:v>60.994535274345139</c:v>
                  </c:pt>
                  <c:pt idx="23">
                    <c:v>68.980673621916253</c:v>
                  </c:pt>
                  <c:pt idx="24">
                    <c:v>75.962710150002763</c:v>
                  </c:pt>
                  <c:pt idx="25">
                    <c:v>85.231058501776985</c:v>
                  </c:pt>
                  <c:pt idx="26">
                    <c:v>91.391100952627397</c:v>
                  </c:pt>
                  <c:pt idx="27">
                    <c:v>97.5551126287085</c:v>
                  </c:pt>
                  <c:pt idx="28">
                    <c:v>98.510574728469294</c:v>
                  </c:pt>
                  <c:pt idx="29">
                    <c:v>111.18153323881324</c:v>
                  </c:pt>
                  <c:pt idx="30">
                    <c:v>114.42173453209548</c:v>
                  </c:pt>
                  <c:pt idx="31">
                    <c:v>126.24315162943823</c:v>
                  </c:pt>
                  <c:pt idx="32">
                    <c:v>126.25899307904103</c:v>
                  </c:pt>
                  <c:pt idx="33">
                    <c:v>144.91836782593617</c:v>
                  </c:pt>
                  <c:pt idx="34">
                    <c:v>154.31137352768266</c:v>
                  </c:pt>
                  <c:pt idx="35">
                    <c:v>173.67498380595865</c:v>
                  </c:pt>
                  <c:pt idx="36">
                    <c:v>176.38877515306919</c:v>
                  </c:pt>
                  <c:pt idx="37">
                    <c:v>178.5898466692139</c:v>
                  </c:pt>
                  <c:pt idx="38">
                    <c:v>175.75361542037572</c:v>
                  </c:pt>
                  <c:pt idx="39">
                    <c:v>171.4069232362956</c:v>
                  </c:pt>
                  <c:pt idx="40">
                    <c:v>174.61958653026298</c:v>
                  </c:pt>
                  <c:pt idx="41">
                    <c:v>175.34822496963008</c:v>
                  </c:pt>
                </c:numCache>
              </c:numRef>
            </c:minus>
            <c:spPr>
              <a:noFill/>
              <a:ln w="9525" cap="flat" cmpd="sng" algn="ctr">
                <a:solidFill>
                  <a:schemeClr val="tx1">
                    <a:lumMod val="65000"/>
                    <a:lumOff val="35000"/>
                  </a:schemeClr>
                </a:solidFill>
                <a:round/>
              </a:ln>
              <a:effectLst/>
            </c:spPr>
          </c:errBars>
          <c:val>
            <c:numRef>
              <c:f>'ET weekly'!$D$5:$D$46</c:f>
              <c:numCache>
                <c:formatCode>0.00</c:formatCode>
                <c:ptCount val="42"/>
                <c:pt idx="0">
                  <c:v>40.666666666666664</c:v>
                </c:pt>
                <c:pt idx="1">
                  <c:v>81.666666666666671</c:v>
                </c:pt>
                <c:pt idx="2">
                  <c:v>125.66666666666667</c:v>
                </c:pt>
                <c:pt idx="3">
                  <c:v>179.66666666666666</c:v>
                </c:pt>
                <c:pt idx="4">
                  <c:v>222.66666666666666</c:v>
                </c:pt>
                <c:pt idx="5">
                  <c:v>273.33333333333331</c:v>
                </c:pt>
                <c:pt idx="6">
                  <c:v>304.33333333333331</c:v>
                </c:pt>
                <c:pt idx="7">
                  <c:v>348.66666666666669</c:v>
                </c:pt>
                <c:pt idx="8">
                  <c:v>393</c:v>
                </c:pt>
                <c:pt idx="9">
                  <c:v>442.33333333333331</c:v>
                </c:pt>
                <c:pt idx="10">
                  <c:v>490.33333333333331</c:v>
                </c:pt>
                <c:pt idx="11">
                  <c:v>544</c:v>
                </c:pt>
                <c:pt idx="12">
                  <c:v>596.66666666666663</c:v>
                </c:pt>
                <c:pt idx="13" formatCode="0.0">
                  <c:v>657.66666666666663</c:v>
                </c:pt>
                <c:pt idx="14">
                  <c:v>698.33333333333337</c:v>
                </c:pt>
                <c:pt idx="15" formatCode="0.0">
                  <c:v>757.66666666666663</c:v>
                </c:pt>
                <c:pt idx="16" formatCode="0.0">
                  <c:v>820.66666666666663</c:v>
                </c:pt>
                <c:pt idx="17">
                  <c:v>894.66666666666663</c:v>
                </c:pt>
                <c:pt idx="18">
                  <c:v>965.33333333333337</c:v>
                </c:pt>
                <c:pt idx="19">
                  <c:v>1042</c:v>
                </c:pt>
                <c:pt idx="20">
                  <c:v>1121.6666666666667</c:v>
                </c:pt>
                <c:pt idx="21">
                  <c:v>1212</c:v>
                </c:pt>
                <c:pt idx="22">
                  <c:v>1314.3333333333333</c:v>
                </c:pt>
                <c:pt idx="23">
                  <c:v>1408.3333333333333</c:v>
                </c:pt>
                <c:pt idx="24">
                  <c:v>1507.6666666666667</c:v>
                </c:pt>
                <c:pt idx="25">
                  <c:v>1608.6666666666667</c:v>
                </c:pt>
                <c:pt idx="26">
                  <c:v>1705.6666666666667</c:v>
                </c:pt>
                <c:pt idx="27">
                  <c:v>1802</c:v>
                </c:pt>
                <c:pt idx="28">
                  <c:v>1897.6666666666667</c:v>
                </c:pt>
                <c:pt idx="29">
                  <c:v>2004.6666666666667</c:v>
                </c:pt>
                <c:pt idx="30">
                  <c:v>2115.6666666666665</c:v>
                </c:pt>
                <c:pt idx="31">
                  <c:v>2214.6666666666665</c:v>
                </c:pt>
                <c:pt idx="32">
                  <c:v>2307.6666666666665</c:v>
                </c:pt>
                <c:pt idx="33">
                  <c:v>2413.6666666666665</c:v>
                </c:pt>
                <c:pt idx="34">
                  <c:v>2521</c:v>
                </c:pt>
                <c:pt idx="35">
                  <c:v>2650</c:v>
                </c:pt>
                <c:pt idx="36">
                  <c:v>2763</c:v>
                </c:pt>
                <c:pt idx="37">
                  <c:v>2861.3333333333335</c:v>
                </c:pt>
                <c:pt idx="38">
                  <c:v>2900.6666666666665</c:v>
                </c:pt>
                <c:pt idx="39">
                  <c:v>2952.6666666666665</c:v>
                </c:pt>
                <c:pt idx="40">
                  <c:v>2996</c:v>
                </c:pt>
                <c:pt idx="41">
                  <c:v>3041</c:v>
                </c:pt>
              </c:numCache>
            </c:numRef>
          </c:val>
          <c:smooth val="0"/>
          <c:extLst>
            <c:ext xmlns:c16="http://schemas.microsoft.com/office/drawing/2014/chart" uri="{C3380CC4-5D6E-409C-BE32-E72D297353CC}">
              <c16:uniqueId val="{00000000-3946-4889-A046-D5415C1643F0}"/>
            </c:ext>
          </c:extLst>
        </c:ser>
        <c:ser>
          <c:idx val="1"/>
          <c:order val="1"/>
          <c:tx>
            <c:v>Treatment 2</c:v>
          </c:tx>
          <c:spPr>
            <a:ln w="12700" cap="rnd">
              <a:solidFill>
                <a:schemeClr val="tx1"/>
              </a:solidFill>
              <a:prstDash val="sysDot"/>
              <a:round/>
            </a:ln>
            <a:effectLst/>
          </c:spPr>
          <c:marker>
            <c:symbol val="triangle"/>
            <c:size val="5"/>
            <c:spPr>
              <a:solidFill>
                <a:schemeClr val="tx1"/>
              </a:solidFill>
              <a:ln w="12700">
                <a:solidFill>
                  <a:schemeClr val="tx1"/>
                </a:solidFill>
              </a:ln>
              <a:effectLst/>
            </c:spPr>
          </c:marker>
          <c:errBars>
            <c:errDir val="y"/>
            <c:errBarType val="both"/>
            <c:errValType val="cust"/>
            <c:noEndCap val="0"/>
            <c:plus>
              <c:numRef>
                <c:f>'ET weekly'!$E$55:$E$96</c:f>
                <c:numCache>
                  <c:formatCode>General</c:formatCode>
                  <c:ptCount val="42"/>
                  <c:pt idx="0">
                    <c:v>2.5166114784235831</c:v>
                  </c:pt>
                  <c:pt idx="1">
                    <c:v>5.0332229568471663</c:v>
                  </c:pt>
                  <c:pt idx="2">
                    <c:v>8.717797887081348</c:v>
                  </c:pt>
                  <c:pt idx="3">
                    <c:v>10.692676621563626</c:v>
                  </c:pt>
                  <c:pt idx="4">
                    <c:v>13.316656236958787</c:v>
                  </c:pt>
                  <c:pt idx="5">
                    <c:v>16.50252505931542</c:v>
                  </c:pt>
                  <c:pt idx="6">
                    <c:v>17.578395831246947</c:v>
                  </c:pt>
                  <c:pt idx="7">
                    <c:v>19.974984355438178</c:v>
                  </c:pt>
                  <c:pt idx="8">
                    <c:v>21.794494717703369</c:v>
                  </c:pt>
                  <c:pt idx="9">
                    <c:v>27.209067116190024</c:v>
                  </c:pt>
                  <c:pt idx="10">
                    <c:v>31.817186131607134</c:v>
                  </c:pt>
                  <c:pt idx="11">
                    <c:v>36.692415201691666</c:v>
                  </c:pt>
                  <c:pt idx="12">
                    <c:v>39.05124837953327</c:v>
                  </c:pt>
                  <c:pt idx="13">
                    <c:v>41.525092815469222</c:v>
                  </c:pt>
                  <c:pt idx="14">
                    <c:v>45.003703551300454</c:v>
                  </c:pt>
                  <c:pt idx="15">
                    <c:v>55.581771592252551</c:v>
                  </c:pt>
                  <c:pt idx="16">
                    <c:v>54.836119483420781</c:v>
                  </c:pt>
                  <c:pt idx="17">
                    <c:v>55.590766619406622</c:v>
                  </c:pt>
                  <c:pt idx="18">
                    <c:v>56.500737458314056</c:v>
                  </c:pt>
                  <c:pt idx="19">
                    <c:v>58.560510015993998</c:v>
                  </c:pt>
                  <c:pt idx="20">
                    <c:v>61.043700193659085</c:v>
                  </c:pt>
                  <c:pt idx="21">
                    <c:v>63.532144095200607</c:v>
                  </c:pt>
                  <c:pt idx="22">
                    <c:v>68.515205125091271</c:v>
                  </c:pt>
                  <c:pt idx="23">
                    <c:v>72.187256493095788</c:v>
                  </c:pt>
                  <c:pt idx="24">
                    <c:v>81.592483313926252</c:v>
                  </c:pt>
                  <c:pt idx="25">
                    <c:v>85.500487328045878</c:v>
                  </c:pt>
                  <c:pt idx="26">
                    <c:v>89.142208483598466</c:v>
                  </c:pt>
                  <c:pt idx="27">
                    <c:v>89.812768208831713</c:v>
                  </c:pt>
                  <c:pt idx="28">
                    <c:v>90.316111519484721</c:v>
                  </c:pt>
                  <c:pt idx="29">
                    <c:v>95.521376316159376</c:v>
                  </c:pt>
                  <c:pt idx="30">
                    <c:v>97.37042672187485</c:v>
                  </c:pt>
                  <c:pt idx="31">
                    <c:v>92.576094826544349</c:v>
                  </c:pt>
                  <c:pt idx="32">
                    <c:v>96.417494954667504</c:v>
                  </c:pt>
                  <c:pt idx="33">
                    <c:v>99.804809503350086</c:v>
                  </c:pt>
                  <c:pt idx="34">
                    <c:v>103.58732226162299</c:v>
                  </c:pt>
                  <c:pt idx="35">
                    <c:v>110.25878649794764</c:v>
                  </c:pt>
                  <c:pt idx="36">
                    <c:v>115.79435795121165</c:v>
                  </c:pt>
                  <c:pt idx="37">
                    <c:v>121.95217641900999</c:v>
                  </c:pt>
                  <c:pt idx="38">
                    <c:v>119.91802755771683</c:v>
                  </c:pt>
                  <c:pt idx="39">
                    <c:v>130.46199957586629</c:v>
                  </c:pt>
                  <c:pt idx="40">
                    <c:v>134.2100343988233</c:v>
                  </c:pt>
                  <c:pt idx="41">
                    <c:v>137.05959774249061</c:v>
                  </c:pt>
                </c:numCache>
              </c:numRef>
            </c:plus>
            <c:minus>
              <c:numRef>
                <c:f>'ET weekly'!$E$55:$E$96</c:f>
                <c:numCache>
                  <c:formatCode>General</c:formatCode>
                  <c:ptCount val="42"/>
                  <c:pt idx="0">
                    <c:v>2.5166114784235831</c:v>
                  </c:pt>
                  <c:pt idx="1">
                    <c:v>5.0332229568471663</c:v>
                  </c:pt>
                  <c:pt idx="2">
                    <c:v>8.717797887081348</c:v>
                  </c:pt>
                  <c:pt idx="3">
                    <c:v>10.692676621563626</c:v>
                  </c:pt>
                  <c:pt idx="4">
                    <c:v>13.316656236958787</c:v>
                  </c:pt>
                  <c:pt idx="5">
                    <c:v>16.50252505931542</c:v>
                  </c:pt>
                  <c:pt idx="6">
                    <c:v>17.578395831246947</c:v>
                  </c:pt>
                  <c:pt idx="7">
                    <c:v>19.974984355438178</c:v>
                  </c:pt>
                  <c:pt idx="8">
                    <c:v>21.794494717703369</c:v>
                  </c:pt>
                  <c:pt idx="9">
                    <c:v>27.209067116190024</c:v>
                  </c:pt>
                  <c:pt idx="10">
                    <c:v>31.817186131607134</c:v>
                  </c:pt>
                  <c:pt idx="11">
                    <c:v>36.692415201691666</c:v>
                  </c:pt>
                  <c:pt idx="12">
                    <c:v>39.05124837953327</c:v>
                  </c:pt>
                  <c:pt idx="13">
                    <c:v>41.525092815469222</c:v>
                  </c:pt>
                  <c:pt idx="14">
                    <c:v>45.003703551300454</c:v>
                  </c:pt>
                  <c:pt idx="15">
                    <c:v>55.581771592252551</c:v>
                  </c:pt>
                  <c:pt idx="16">
                    <c:v>54.836119483420781</c:v>
                  </c:pt>
                  <c:pt idx="17">
                    <c:v>55.590766619406622</c:v>
                  </c:pt>
                  <c:pt idx="18">
                    <c:v>56.500737458314056</c:v>
                  </c:pt>
                  <c:pt idx="19">
                    <c:v>58.560510015993998</c:v>
                  </c:pt>
                  <c:pt idx="20">
                    <c:v>61.043700193659085</c:v>
                  </c:pt>
                  <c:pt idx="21">
                    <c:v>63.532144095200607</c:v>
                  </c:pt>
                  <c:pt idx="22">
                    <c:v>68.515205125091271</c:v>
                  </c:pt>
                  <c:pt idx="23">
                    <c:v>72.187256493095788</c:v>
                  </c:pt>
                  <c:pt idx="24">
                    <c:v>81.592483313926252</c:v>
                  </c:pt>
                  <c:pt idx="25">
                    <c:v>85.500487328045878</c:v>
                  </c:pt>
                  <c:pt idx="26">
                    <c:v>89.142208483598466</c:v>
                  </c:pt>
                  <c:pt idx="27">
                    <c:v>89.812768208831713</c:v>
                  </c:pt>
                  <c:pt idx="28">
                    <c:v>90.316111519484721</c:v>
                  </c:pt>
                  <c:pt idx="29">
                    <c:v>95.521376316159376</c:v>
                  </c:pt>
                  <c:pt idx="30">
                    <c:v>97.37042672187485</c:v>
                  </c:pt>
                  <c:pt idx="31">
                    <c:v>92.576094826544349</c:v>
                  </c:pt>
                  <c:pt idx="32">
                    <c:v>96.417494954667504</c:v>
                  </c:pt>
                  <c:pt idx="33">
                    <c:v>99.804809503350086</c:v>
                  </c:pt>
                  <c:pt idx="34">
                    <c:v>103.58732226162299</c:v>
                  </c:pt>
                  <c:pt idx="35">
                    <c:v>110.25878649794764</c:v>
                  </c:pt>
                  <c:pt idx="36">
                    <c:v>115.79435795121165</c:v>
                  </c:pt>
                  <c:pt idx="37">
                    <c:v>121.95217641900999</c:v>
                  </c:pt>
                  <c:pt idx="38">
                    <c:v>119.91802755771683</c:v>
                  </c:pt>
                  <c:pt idx="39">
                    <c:v>130.46199957586629</c:v>
                  </c:pt>
                  <c:pt idx="40">
                    <c:v>134.2100343988233</c:v>
                  </c:pt>
                  <c:pt idx="41">
                    <c:v>137.05959774249061</c:v>
                  </c:pt>
                </c:numCache>
              </c:numRef>
            </c:minus>
            <c:spPr>
              <a:noFill/>
              <a:ln w="9525" cap="flat" cmpd="sng" algn="ctr">
                <a:solidFill>
                  <a:schemeClr val="tx1">
                    <a:lumMod val="65000"/>
                    <a:lumOff val="35000"/>
                  </a:schemeClr>
                </a:solidFill>
                <a:round/>
              </a:ln>
              <a:effectLst/>
            </c:spPr>
          </c:errBars>
          <c:val>
            <c:numRef>
              <c:f>'ET weekly'!$E$5:$E$46</c:f>
              <c:numCache>
                <c:formatCode>0.00</c:formatCode>
                <c:ptCount val="42"/>
                <c:pt idx="0">
                  <c:v>36.333333333333336</c:v>
                </c:pt>
                <c:pt idx="1">
                  <c:v>75.333333333333329</c:v>
                </c:pt>
                <c:pt idx="2">
                  <c:v>117</c:v>
                </c:pt>
                <c:pt idx="3">
                  <c:v>164.66666666666666</c:v>
                </c:pt>
                <c:pt idx="4">
                  <c:v>202.66666666666666</c:v>
                </c:pt>
                <c:pt idx="5">
                  <c:v>251.33333333333334</c:v>
                </c:pt>
                <c:pt idx="6">
                  <c:v>278</c:v>
                </c:pt>
                <c:pt idx="7">
                  <c:v>319</c:v>
                </c:pt>
                <c:pt idx="8">
                  <c:v>361</c:v>
                </c:pt>
                <c:pt idx="9">
                  <c:v>402.33333333333331</c:v>
                </c:pt>
                <c:pt idx="10">
                  <c:v>442.66666666666669</c:v>
                </c:pt>
                <c:pt idx="11">
                  <c:v>487.33333333333331</c:v>
                </c:pt>
                <c:pt idx="12">
                  <c:v>530</c:v>
                </c:pt>
                <c:pt idx="13" formatCode="0.0">
                  <c:v>579.66666666666663</c:v>
                </c:pt>
                <c:pt idx="14">
                  <c:v>613.33333333333337</c:v>
                </c:pt>
                <c:pt idx="15" formatCode="0.0">
                  <c:v>662.33333333333337</c:v>
                </c:pt>
                <c:pt idx="16" formatCode="0.0">
                  <c:v>709</c:v>
                </c:pt>
                <c:pt idx="17">
                  <c:v>768.33333333333337</c:v>
                </c:pt>
                <c:pt idx="18">
                  <c:v>829.33333333333337</c:v>
                </c:pt>
                <c:pt idx="19">
                  <c:v>890.66666666666663</c:v>
                </c:pt>
                <c:pt idx="20">
                  <c:v>955.33333333333337</c:v>
                </c:pt>
                <c:pt idx="21">
                  <c:v>1033.6666666666667</c:v>
                </c:pt>
                <c:pt idx="22">
                  <c:v>1117.6666666666667</c:v>
                </c:pt>
                <c:pt idx="23">
                  <c:v>1193</c:v>
                </c:pt>
                <c:pt idx="24">
                  <c:v>1274.3333333333333</c:v>
                </c:pt>
                <c:pt idx="25">
                  <c:v>1349.6666666666667</c:v>
                </c:pt>
                <c:pt idx="26">
                  <c:v>1426.3333333333333</c:v>
                </c:pt>
                <c:pt idx="27">
                  <c:v>1506.6666666666667</c:v>
                </c:pt>
                <c:pt idx="28">
                  <c:v>1594</c:v>
                </c:pt>
                <c:pt idx="29">
                  <c:v>1682.6666666666667</c:v>
                </c:pt>
                <c:pt idx="30">
                  <c:v>1782</c:v>
                </c:pt>
                <c:pt idx="31">
                  <c:v>1858.6666666666667</c:v>
                </c:pt>
                <c:pt idx="32">
                  <c:v>1943.6666666666667</c:v>
                </c:pt>
                <c:pt idx="33">
                  <c:v>2037</c:v>
                </c:pt>
                <c:pt idx="34">
                  <c:v>2135.3333333333335</c:v>
                </c:pt>
                <c:pt idx="35">
                  <c:v>2250</c:v>
                </c:pt>
                <c:pt idx="36">
                  <c:v>2355.6666666666665</c:v>
                </c:pt>
                <c:pt idx="37">
                  <c:v>2451.6666666666665</c:v>
                </c:pt>
                <c:pt idx="38">
                  <c:v>2494.6666666666665</c:v>
                </c:pt>
                <c:pt idx="39">
                  <c:v>2541.6666666666665</c:v>
                </c:pt>
                <c:pt idx="40">
                  <c:v>2581.6666666666665</c:v>
                </c:pt>
                <c:pt idx="41">
                  <c:v>2628.6666666666665</c:v>
                </c:pt>
              </c:numCache>
            </c:numRef>
          </c:val>
          <c:smooth val="0"/>
          <c:extLst>
            <c:ext xmlns:c16="http://schemas.microsoft.com/office/drawing/2014/chart" uri="{C3380CC4-5D6E-409C-BE32-E72D297353CC}">
              <c16:uniqueId val="{00000006-D438-4BAE-B1D3-E94788DFC532}"/>
            </c:ext>
          </c:extLst>
        </c:ser>
        <c:ser>
          <c:idx val="2"/>
          <c:order val="2"/>
          <c:tx>
            <c:v>Treatment 3</c:v>
          </c:tx>
          <c:spPr>
            <a:ln w="12700" cap="rnd">
              <a:solidFill>
                <a:schemeClr val="tx1"/>
              </a:solidFill>
              <a:prstDash val="dash"/>
              <a:round/>
            </a:ln>
            <a:effectLst/>
          </c:spPr>
          <c:marker>
            <c:symbol val="triangle"/>
            <c:size val="5"/>
            <c:spPr>
              <a:solidFill>
                <a:schemeClr val="bg1"/>
              </a:solidFill>
              <a:ln w="9525">
                <a:solidFill>
                  <a:schemeClr val="tx1"/>
                </a:solidFill>
              </a:ln>
              <a:effectLst/>
            </c:spPr>
          </c:marker>
          <c:errBars>
            <c:errDir val="y"/>
            <c:errBarType val="both"/>
            <c:errValType val="cust"/>
            <c:noEndCap val="0"/>
            <c:plus>
              <c:numRef>
                <c:f>'ET weekly'!$F$55:$F$96</c:f>
                <c:numCache>
                  <c:formatCode>General</c:formatCode>
                  <c:ptCount val="42"/>
                  <c:pt idx="0">
                    <c:v>5.6862407030773401</c:v>
                  </c:pt>
                  <c:pt idx="1">
                    <c:v>6.5574385243020004</c:v>
                  </c:pt>
                  <c:pt idx="2">
                    <c:v>8.0208062770106441</c:v>
                  </c:pt>
                  <c:pt idx="3">
                    <c:v>14.571661996262931</c:v>
                  </c:pt>
                  <c:pt idx="4">
                    <c:v>18.556220879622373</c:v>
                  </c:pt>
                  <c:pt idx="5">
                    <c:v>27.098585448936873</c:v>
                  </c:pt>
                  <c:pt idx="6">
                    <c:v>26.514147167125703</c:v>
                  </c:pt>
                  <c:pt idx="7">
                    <c:v>30.512292604784715</c:v>
                  </c:pt>
                  <c:pt idx="8">
                    <c:v>35.076107727815717</c:v>
                  </c:pt>
                  <c:pt idx="9">
                    <c:v>43.920382511995498</c:v>
                  </c:pt>
                  <c:pt idx="10">
                    <c:v>51.286775423429901</c:v>
                  </c:pt>
                  <c:pt idx="11">
                    <c:v>57.178084379710846</c:v>
                  </c:pt>
                  <c:pt idx="12">
                    <c:v>57.743686523578781</c:v>
                  </c:pt>
                  <c:pt idx="13">
                    <c:v>63.947895456639806</c:v>
                  </c:pt>
                  <c:pt idx="14">
                    <c:v>68.529798871245291</c:v>
                  </c:pt>
                  <c:pt idx="15">
                    <c:v>73.368930754100546</c:v>
                  </c:pt>
                  <c:pt idx="16">
                    <c:v>78.780285181848214</c:v>
                  </c:pt>
                  <c:pt idx="17">
                    <c:v>82.528782857861174</c:v>
                  </c:pt>
                  <c:pt idx="18">
                    <c:v>86.417590801873203</c:v>
                  </c:pt>
                  <c:pt idx="19">
                    <c:v>90.290272639600175</c:v>
                  </c:pt>
                  <c:pt idx="20">
                    <c:v>90.290272639600175</c:v>
                  </c:pt>
                  <c:pt idx="21">
                    <c:v>90.456250935650289</c:v>
                  </c:pt>
                  <c:pt idx="22">
                    <c:v>93.489749883788505</c:v>
                  </c:pt>
                  <c:pt idx="23">
                    <c:v>49.135866058647352</c:v>
                  </c:pt>
                  <c:pt idx="24">
                    <c:v>51.983971888778697</c:v>
                  </c:pt>
                  <c:pt idx="25">
                    <c:v>54.638203972434276</c:v>
                  </c:pt>
                  <c:pt idx="26">
                    <c:v>57</c:v>
                  </c:pt>
                  <c:pt idx="27">
                    <c:v>57.297469403107151</c:v>
                  </c:pt>
                  <c:pt idx="28">
                    <c:v>57.297469403107151</c:v>
                  </c:pt>
                  <c:pt idx="29">
                    <c:v>57.13434460404121</c:v>
                  </c:pt>
                  <c:pt idx="30">
                    <c:v>56.862407030773269</c:v>
                  </c:pt>
                  <c:pt idx="31">
                    <c:v>57.297469403107151</c:v>
                  </c:pt>
                  <c:pt idx="32">
                    <c:v>57.830211250983105</c:v>
                  </c:pt>
                  <c:pt idx="33">
                    <c:v>61.579217273362609</c:v>
                  </c:pt>
                  <c:pt idx="34">
                    <c:v>62.13962772123223</c:v>
                  </c:pt>
                  <c:pt idx="35">
                    <c:v>64.373907757724325</c:v>
                  </c:pt>
                  <c:pt idx="36">
                    <c:v>64.443773942872099</c:v>
                  </c:pt>
                  <c:pt idx="37">
                    <c:v>67.505555326950685</c:v>
                  </c:pt>
                  <c:pt idx="38">
                    <c:v>64.71475874945375</c:v>
                  </c:pt>
                  <c:pt idx="39">
                    <c:v>73.241609303273322</c:v>
                  </c:pt>
                  <c:pt idx="40">
                    <c:v>72.80796659706958</c:v>
                  </c:pt>
                  <c:pt idx="41">
                    <c:v>75.7385854986303</c:v>
                  </c:pt>
                </c:numCache>
              </c:numRef>
            </c:plus>
            <c:minus>
              <c:numRef>
                <c:f>'ET weekly'!$F$55:$F$96</c:f>
                <c:numCache>
                  <c:formatCode>General</c:formatCode>
                  <c:ptCount val="42"/>
                  <c:pt idx="0">
                    <c:v>5.6862407030773401</c:v>
                  </c:pt>
                  <c:pt idx="1">
                    <c:v>6.5574385243020004</c:v>
                  </c:pt>
                  <c:pt idx="2">
                    <c:v>8.0208062770106441</c:v>
                  </c:pt>
                  <c:pt idx="3">
                    <c:v>14.571661996262931</c:v>
                  </c:pt>
                  <c:pt idx="4">
                    <c:v>18.556220879622373</c:v>
                  </c:pt>
                  <c:pt idx="5">
                    <c:v>27.098585448936873</c:v>
                  </c:pt>
                  <c:pt idx="6">
                    <c:v>26.514147167125703</c:v>
                  </c:pt>
                  <c:pt idx="7">
                    <c:v>30.512292604784715</c:v>
                  </c:pt>
                  <c:pt idx="8">
                    <c:v>35.076107727815717</c:v>
                  </c:pt>
                  <c:pt idx="9">
                    <c:v>43.920382511995498</c:v>
                  </c:pt>
                  <c:pt idx="10">
                    <c:v>51.286775423429901</c:v>
                  </c:pt>
                  <c:pt idx="11">
                    <c:v>57.178084379710846</c:v>
                  </c:pt>
                  <c:pt idx="12">
                    <c:v>57.743686523578781</c:v>
                  </c:pt>
                  <c:pt idx="13">
                    <c:v>63.947895456639806</c:v>
                  </c:pt>
                  <c:pt idx="14">
                    <c:v>68.529798871245291</c:v>
                  </c:pt>
                  <c:pt idx="15">
                    <c:v>73.368930754100546</c:v>
                  </c:pt>
                  <c:pt idx="16">
                    <c:v>78.780285181848214</c:v>
                  </c:pt>
                  <c:pt idx="17">
                    <c:v>82.528782857861174</c:v>
                  </c:pt>
                  <c:pt idx="18">
                    <c:v>86.417590801873203</c:v>
                  </c:pt>
                  <c:pt idx="19">
                    <c:v>90.290272639600175</c:v>
                  </c:pt>
                  <c:pt idx="20">
                    <c:v>90.290272639600175</c:v>
                  </c:pt>
                  <c:pt idx="21">
                    <c:v>90.456250935650289</c:v>
                  </c:pt>
                  <c:pt idx="22">
                    <c:v>93.489749883788505</c:v>
                  </c:pt>
                  <c:pt idx="23">
                    <c:v>49.135866058647352</c:v>
                  </c:pt>
                  <c:pt idx="24">
                    <c:v>51.983971888778697</c:v>
                  </c:pt>
                  <c:pt idx="25">
                    <c:v>54.638203972434276</c:v>
                  </c:pt>
                  <c:pt idx="26">
                    <c:v>57</c:v>
                  </c:pt>
                  <c:pt idx="27">
                    <c:v>57.297469403107151</c:v>
                  </c:pt>
                  <c:pt idx="28">
                    <c:v>57.297469403107151</c:v>
                  </c:pt>
                  <c:pt idx="29">
                    <c:v>57.13434460404121</c:v>
                  </c:pt>
                  <c:pt idx="30">
                    <c:v>56.862407030773269</c:v>
                  </c:pt>
                  <c:pt idx="31">
                    <c:v>57.297469403107151</c:v>
                  </c:pt>
                  <c:pt idx="32">
                    <c:v>57.830211250983105</c:v>
                  </c:pt>
                  <c:pt idx="33">
                    <c:v>61.579217273362609</c:v>
                  </c:pt>
                  <c:pt idx="34">
                    <c:v>62.13962772123223</c:v>
                  </c:pt>
                  <c:pt idx="35">
                    <c:v>64.373907757724325</c:v>
                  </c:pt>
                  <c:pt idx="36">
                    <c:v>64.443773942872099</c:v>
                  </c:pt>
                  <c:pt idx="37">
                    <c:v>67.505555326950685</c:v>
                  </c:pt>
                  <c:pt idx="38">
                    <c:v>64.71475874945375</c:v>
                  </c:pt>
                  <c:pt idx="39">
                    <c:v>73.241609303273322</c:v>
                  </c:pt>
                  <c:pt idx="40">
                    <c:v>72.80796659706958</c:v>
                  </c:pt>
                  <c:pt idx="41">
                    <c:v>75.7385854986303</c:v>
                  </c:pt>
                </c:numCache>
              </c:numRef>
            </c:minus>
            <c:spPr>
              <a:noFill/>
              <a:ln w="9525" cap="flat" cmpd="sng" algn="ctr">
                <a:solidFill>
                  <a:schemeClr val="tx1">
                    <a:lumMod val="65000"/>
                    <a:lumOff val="35000"/>
                  </a:schemeClr>
                </a:solidFill>
                <a:round/>
              </a:ln>
              <a:effectLst/>
            </c:spPr>
          </c:errBars>
          <c:val>
            <c:numRef>
              <c:f>'ET weekly'!$F$5:$F$46</c:f>
              <c:numCache>
                <c:formatCode>0.00</c:formatCode>
                <c:ptCount val="42"/>
                <c:pt idx="0">
                  <c:v>38.666666666666664</c:v>
                </c:pt>
                <c:pt idx="1">
                  <c:v>74</c:v>
                </c:pt>
                <c:pt idx="2">
                  <c:v>114.33333333333333</c:v>
                </c:pt>
                <c:pt idx="3">
                  <c:v>159.33333333333334</c:v>
                </c:pt>
                <c:pt idx="4">
                  <c:v>199.33333333333334</c:v>
                </c:pt>
                <c:pt idx="5">
                  <c:v>247.33333333333334</c:v>
                </c:pt>
                <c:pt idx="6">
                  <c:v>275</c:v>
                </c:pt>
                <c:pt idx="7">
                  <c:v>314</c:v>
                </c:pt>
                <c:pt idx="8">
                  <c:v>357.66666666666669</c:v>
                </c:pt>
                <c:pt idx="9">
                  <c:v>404</c:v>
                </c:pt>
                <c:pt idx="10">
                  <c:v>449.33333333333331</c:v>
                </c:pt>
                <c:pt idx="11">
                  <c:v>495.33333333333331</c:v>
                </c:pt>
                <c:pt idx="12">
                  <c:v>542.66666666666663</c:v>
                </c:pt>
                <c:pt idx="13" formatCode="0.0">
                  <c:v>598.66666666666663</c:v>
                </c:pt>
                <c:pt idx="14">
                  <c:v>638.66666666666663</c:v>
                </c:pt>
                <c:pt idx="15" formatCode="0.0">
                  <c:v>694</c:v>
                </c:pt>
                <c:pt idx="16" formatCode="0.0">
                  <c:v>752.33333333333337</c:v>
                </c:pt>
                <c:pt idx="17">
                  <c:v>820</c:v>
                </c:pt>
                <c:pt idx="18">
                  <c:v>886</c:v>
                </c:pt>
                <c:pt idx="19">
                  <c:v>952.33333333333337</c:v>
                </c:pt>
                <c:pt idx="20">
                  <c:v>1021.3333333333334</c:v>
                </c:pt>
                <c:pt idx="21">
                  <c:v>1098.6666666666667</c:v>
                </c:pt>
                <c:pt idx="22">
                  <c:v>1180.6666666666667</c:v>
                </c:pt>
                <c:pt idx="23">
                  <c:v>1221.6666666666667</c:v>
                </c:pt>
                <c:pt idx="24">
                  <c:v>1298.6666666666667</c:v>
                </c:pt>
                <c:pt idx="25">
                  <c:v>1371.6666666666667</c:v>
                </c:pt>
                <c:pt idx="26">
                  <c:v>1442</c:v>
                </c:pt>
                <c:pt idx="27">
                  <c:v>1520</c:v>
                </c:pt>
                <c:pt idx="28">
                  <c:v>1600</c:v>
                </c:pt>
                <c:pt idx="29">
                  <c:v>1686.3333333333333</c:v>
                </c:pt>
                <c:pt idx="30">
                  <c:v>1776.3333333333333</c:v>
                </c:pt>
                <c:pt idx="31">
                  <c:v>1855</c:v>
                </c:pt>
                <c:pt idx="32">
                  <c:v>1929.3333333333333</c:v>
                </c:pt>
                <c:pt idx="33">
                  <c:v>2015</c:v>
                </c:pt>
                <c:pt idx="34">
                  <c:v>2106.3333333333335</c:v>
                </c:pt>
                <c:pt idx="35">
                  <c:v>2209</c:v>
                </c:pt>
                <c:pt idx="36">
                  <c:v>2308</c:v>
                </c:pt>
                <c:pt idx="37">
                  <c:v>2391</c:v>
                </c:pt>
                <c:pt idx="38">
                  <c:v>2421</c:v>
                </c:pt>
                <c:pt idx="39">
                  <c:v>2461.3333333333335</c:v>
                </c:pt>
                <c:pt idx="40">
                  <c:v>2495</c:v>
                </c:pt>
                <c:pt idx="41">
                  <c:v>2539.3333333333335</c:v>
                </c:pt>
              </c:numCache>
            </c:numRef>
          </c:val>
          <c:smooth val="0"/>
          <c:extLst>
            <c:ext xmlns:c16="http://schemas.microsoft.com/office/drawing/2014/chart" uri="{C3380CC4-5D6E-409C-BE32-E72D297353CC}">
              <c16:uniqueId val="{00000007-D438-4BAE-B1D3-E94788DFC532}"/>
            </c:ext>
          </c:extLst>
        </c:ser>
        <c:ser>
          <c:idx val="3"/>
          <c:order val="3"/>
          <c:tx>
            <c:v>Treatment 4</c:v>
          </c:tx>
          <c:spPr>
            <a:ln w="28575" cap="rnd">
              <a:solidFill>
                <a:schemeClr val="dk1">
                  <a:tint val="98500"/>
                </a:schemeClr>
              </a:solidFill>
              <a:round/>
            </a:ln>
            <a:effectLst/>
          </c:spPr>
          <c:marker>
            <c:symbol val="circle"/>
            <c:size val="5"/>
            <c:spPr>
              <a:solidFill>
                <a:schemeClr val="dk1">
                  <a:tint val="98500"/>
                </a:schemeClr>
              </a:solidFill>
              <a:ln w="9525">
                <a:solidFill>
                  <a:schemeClr val="dk1">
                    <a:tint val="98500"/>
                  </a:schemeClr>
                </a:solidFill>
              </a:ln>
              <a:effectLst/>
            </c:spPr>
          </c:marker>
          <c:errBars>
            <c:errDir val="y"/>
            <c:errBarType val="both"/>
            <c:errValType val="cust"/>
            <c:noEndCap val="0"/>
            <c:plus>
              <c:numRef>
                <c:f>'ET weekly'!$G$55:$G$96</c:f>
                <c:numCache>
                  <c:formatCode>General</c:formatCode>
                  <c:ptCount val="42"/>
                  <c:pt idx="0">
                    <c:v>5.0332229568471591</c:v>
                  </c:pt>
                  <c:pt idx="1">
                    <c:v>0.57735026918962573</c:v>
                  </c:pt>
                  <c:pt idx="2">
                    <c:v>4.1633319989322652</c:v>
                  </c:pt>
                  <c:pt idx="3">
                    <c:v>1.5275252316519465</c:v>
                  </c:pt>
                  <c:pt idx="4">
                    <c:v>3.2145502536643185</c:v>
                  </c:pt>
                  <c:pt idx="5">
                    <c:v>5.5075705472861021</c:v>
                  </c:pt>
                  <c:pt idx="6">
                    <c:v>7.5718777944003648</c:v>
                  </c:pt>
                  <c:pt idx="7">
                    <c:v>6.4291005073286369</c:v>
                  </c:pt>
                  <c:pt idx="8">
                    <c:v>9.0737717258774673</c:v>
                  </c:pt>
                  <c:pt idx="9">
                    <c:v>11.930353445448853</c:v>
                  </c:pt>
                  <c:pt idx="10">
                    <c:v>17.243356208503418</c:v>
                  </c:pt>
                  <c:pt idx="11">
                    <c:v>24.515301344262525</c:v>
                  </c:pt>
                  <c:pt idx="12">
                    <c:v>28.676354952004157</c:v>
                  </c:pt>
                  <c:pt idx="13">
                    <c:v>31.879983270593687</c:v>
                  </c:pt>
                  <c:pt idx="14">
                    <c:v>34.81857741685225</c:v>
                  </c:pt>
                  <c:pt idx="15">
                    <c:v>38.196858509568557</c:v>
                  </c:pt>
                  <c:pt idx="16">
                    <c:v>42.146569650842686</c:v>
                  </c:pt>
                  <c:pt idx="17">
                    <c:v>46.490142324296372</c:v>
                  </c:pt>
                  <c:pt idx="18">
                    <c:v>52.937069557478658</c:v>
                  </c:pt>
                  <c:pt idx="19">
                    <c:v>58.129166517334482</c:v>
                  </c:pt>
                  <c:pt idx="20">
                    <c:v>59.573484034425917</c:v>
                  </c:pt>
                  <c:pt idx="21">
                    <c:v>58.77357682950165</c:v>
                  </c:pt>
                  <c:pt idx="22">
                    <c:v>60.682232435312841</c:v>
                  </c:pt>
                  <c:pt idx="23">
                    <c:v>61.830413228442843</c:v>
                  </c:pt>
                  <c:pt idx="24">
                    <c:v>63.216559012123824</c:v>
                  </c:pt>
                  <c:pt idx="25">
                    <c:v>63.269265840532718</c:v>
                  </c:pt>
                  <c:pt idx="26">
                    <c:v>64.39202849214594</c:v>
                  </c:pt>
                  <c:pt idx="27">
                    <c:v>66.775744099186198</c:v>
                  </c:pt>
                  <c:pt idx="28">
                    <c:v>69.973804622396614</c:v>
                  </c:pt>
                  <c:pt idx="29">
                    <c:v>71.619364234355885</c:v>
                  </c:pt>
                  <c:pt idx="30">
                    <c:v>73.900834456272094</c:v>
                  </c:pt>
                  <c:pt idx="31">
                    <c:v>76.891698728362954</c:v>
                  </c:pt>
                  <c:pt idx="32">
                    <c:v>77.925177788269011</c:v>
                  </c:pt>
                  <c:pt idx="33">
                    <c:v>82.802979012432473</c:v>
                  </c:pt>
                  <c:pt idx="34">
                    <c:v>86.365502372185617</c:v>
                  </c:pt>
                  <c:pt idx="35">
                    <c:v>88.793768550125932</c:v>
                  </c:pt>
                  <c:pt idx="36">
                    <c:v>88.198639445288492</c:v>
                  </c:pt>
                  <c:pt idx="37">
                    <c:v>86.417590801873203</c:v>
                  </c:pt>
                  <c:pt idx="38">
                    <c:v>84.95488999070821</c:v>
                  </c:pt>
                  <c:pt idx="39">
                    <c:v>80.876448982382996</c:v>
                  </c:pt>
                  <c:pt idx="40">
                    <c:v>80.562605055530156</c:v>
                  </c:pt>
                  <c:pt idx="41">
                    <c:v>85.5043858524228</c:v>
                  </c:pt>
                </c:numCache>
              </c:numRef>
            </c:plus>
            <c:minus>
              <c:numRef>
                <c:f>'ET weekly'!$G$55:$G$96</c:f>
                <c:numCache>
                  <c:formatCode>General</c:formatCode>
                  <c:ptCount val="42"/>
                  <c:pt idx="0">
                    <c:v>5.0332229568471591</c:v>
                  </c:pt>
                  <c:pt idx="1">
                    <c:v>0.57735026918962573</c:v>
                  </c:pt>
                  <c:pt idx="2">
                    <c:v>4.1633319989322652</c:v>
                  </c:pt>
                  <c:pt idx="3">
                    <c:v>1.5275252316519465</c:v>
                  </c:pt>
                  <c:pt idx="4">
                    <c:v>3.2145502536643185</c:v>
                  </c:pt>
                  <c:pt idx="5">
                    <c:v>5.5075705472861021</c:v>
                  </c:pt>
                  <c:pt idx="6">
                    <c:v>7.5718777944003648</c:v>
                  </c:pt>
                  <c:pt idx="7">
                    <c:v>6.4291005073286369</c:v>
                  </c:pt>
                  <c:pt idx="8">
                    <c:v>9.0737717258774673</c:v>
                  </c:pt>
                  <c:pt idx="9">
                    <c:v>11.930353445448853</c:v>
                  </c:pt>
                  <c:pt idx="10">
                    <c:v>17.243356208503418</c:v>
                  </c:pt>
                  <c:pt idx="11">
                    <c:v>24.515301344262525</c:v>
                  </c:pt>
                  <c:pt idx="12">
                    <c:v>28.676354952004157</c:v>
                  </c:pt>
                  <c:pt idx="13">
                    <c:v>31.879983270593687</c:v>
                  </c:pt>
                  <c:pt idx="14">
                    <c:v>34.81857741685225</c:v>
                  </c:pt>
                  <c:pt idx="15">
                    <c:v>38.196858509568557</c:v>
                  </c:pt>
                  <c:pt idx="16">
                    <c:v>42.146569650842686</c:v>
                  </c:pt>
                  <c:pt idx="17">
                    <c:v>46.490142324296372</c:v>
                  </c:pt>
                  <c:pt idx="18">
                    <c:v>52.937069557478658</c:v>
                  </c:pt>
                  <c:pt idx="19">
                    <c:v>58.129166517334482</c:v>
                  </c:pt>
                  <c:pt idx="20">
                    <c:v>59.573484034425917</c:v>
                  </c:pt>
                  <c:pt idx="21">
                    <c:v>58.77357682950165</c:v>
                  </c:pt>
                  <c:pt idx="22">
                    <c:v>60.682232435312841</c:v>
                  </c:pt>
                  <c:pt idx="23">
                    <c:v>61.830413228442843</c:v>
                  </c:pt>
                  <c:pt idx="24">
                    <c:v>63.216559012123824</c:v>
                  </c:pt>
                  <c:pt idx="25">
                    <c:v>63.269265840532718</c:v>
                  </c:pt>
                  <c:pt idx="26">
                    <c:v>64.39202849214594</c:v>
                  </c:pt>
                  <c:pt idx="27">
                    <c:v>66.775744099186198</c:v>
                  </c:pt>
                  <c:pt idx="28">
                    <c:v>69.973804622396614</c:v>
                  </c:pt>
                  <c:pt idx="29">
                    <c:v>71.619364234355885</c:v>
                  </c:pt>
                  <c:pt idx="30">
                    <c:v>73.900834456272094</c:v>
                  </c:pt>
                  <c:pt idx="31">
                    <c:v>76.891698728362954</c:v>
                  </c:pt>
                  <c:pt idx="32">
                    <c:v>77.925177788269011</c:v>
                  </c:pt>
                  <c:pt idx="33">
                    <c:v>82.802979012432473</c:v>
                  </c:pt>
                  <c:pt idx="34">
                    <c:v>86.365502372185617</c:v>
                  </c:pt>
                  <c:pt idx="35">
                    <c:v>88.793768550125932</c:v>
                  </c:pt>
                  <c:pt idx="36">
                    <c:v>88.198639445288492</c:v>
                  </c:pt>
                  <c:pt idx="37">
                    <c:v>86.417590801873203</c:v>
                  </c:pt>
                  <c:pt idx="38">
                    <c:v>84.95488999070821</c:v>
                  </c:pt>
                  <c:pt idx="39">
                    <c:v>80.876448982382996</c:v>
                  </c:pt>
                  <c:pt idx="40">
                    <c:v>80.562605055530156</c:v>
                  </c:pt>
                  <c:pt idx="41">
                    <c:v>85.5043858524228</c:v>
                  </c:pt>
                </c:numCache>
              </c:numRef>
            </c:minus>
            <c:spPr>
              <a:noFill/>
              <a:ln w="9525" cap="flat" cmpd="sng" algn="ctr">
                <a:solidFill>
                  <a:schemeClr val="tx1">
                    <a:lumMod val="65000"/>
                    <a:lumOff val="35000"/>
                  </a:schemeClr>
                </a:solidFill>
                <a:round/>
              </a:ln>
              <a:effectLst/>
            </c:spPr>
          </c:errBars>
          <c:val>
            <c:numRef>
              <c:f>'ET weekly'!$G$5:$G$46</c:f>
              <c:numCache>
                <c:formatCode>0.00</c:formatCode>
                <c:ptCount val="42"/>
                <c:pt idx="0">
                  <c:v>36.333333333333336</c:v>
                </c:pt>
                <c:pt idx="1">
                  <c:v>77.333333333333329</c:v>
                </c:pt>
                <c:pt idx="2">
                  <c:v>115.66666666666667</c:v>
                </c:pt>
                <c:pt idx="3">
                  <c:v>163.66666666666666</c:v>
                </c:pt>
                <c:pt idx="4">
                  <c:v>200.66666666666666</c:v>
                </c:pt>
                <c:pt idx="5">
                  <c:v>245.33333333333334</c:v>
                </c:pt>
                <c:pt idx="6">
                  <c:v>273.66666666666669</c:v>
                </c:pt>
                <c:pt idx="7">
                  <c:v>315.33333333333331</c:v>
                </c:pt>
                <c:pt idx="8">
                  <c:v>351.66666666666669</c:v>
                </c:pt>
                <c:pt idx="9">
                  <c:v>391.66666666666669</c:v>
                </c:pt>
                <c:pt idx="10">
                  <c:v>428.66666666666669</c:v>
                </c:pt>
                <c:pt idx="11">
                  <c:v>469</c:v>
                </c:pt>
                <c:pt idx="12">
                  <c:v>511.66666666666669</c:v>
                </c:pt>
                <c:pt idx="13" formatCode="0.0">
                  <c:v>559.66666666666663</c:v>
                </c:pt>
                <c:pt idx="14">
                  <c:v>590.66666666666663</c:v>
                </c:pt>
                <c:pt idx="15" formatCode="0.0">
                  <c:v>640</c:v>
                </c:pt>
                <c:pt idx="16" formatCode="0.0">
                  <c:v>690.33333333333337</c:v>
                </c:pt>
                <c:pt idx="17">
                  <c:v>744.33333333333337</c:v>
                </c:pt>
                <c:pt idx="18">
                  <c:v>795.33333333333337</c:v>
                </c:pt>
                <c:pt idx="19">
                  <c:v>847</c:v>
                </c:pt>
                <c:pt idx="20">
                  <c:v>899</c:v>
                </c:pt>
                <c:pt idx="21">
                  <c:v>962.33333333333337</c:v>
                </c:pt>
                <c:pt idx="22">
                  <c:v>1031.3333333333333</c:v>
                </c:pt>
                <c:pt idx="23">
                  <c:v>1094</c:v>
                </c:pt>
                <c:pt idx="24">
                  <c:v>1155.3333333333333</c:v>
                </c:pt>
                <c:pt idx="25">
                  <c:v>1213</c:v>
                </c:pt>
                <c:pt idx="26">
                  <c:v>1267.6666666666667</c:v>
                </c:pt>
                <c:pt idx="27">
                  <c:v>1330</c:v>
                </c:pt>
                <c:pt idx="28">
                  <c:v>1392.3333333333333</c:v>
                </c:pt>
                <c:pt idx="29">
                  <c:v>1457.3333333333333</c:v>
                </c:pt>
                <c:pt idx="30">
                  <c:v>1525.6666666666667</c:v>
                </c:pt>
                <c:pt idx="31">
                  <c:v>1583.3333333333333</c:v>
                </c:pt>
                <c:pt idx="32">
                  <c:v>1641.3333333333333</c:v>
                </c:pt>
                <c:pt idx="33">
                  <c:v>1704.6666666666667</c:v>
                </c:pt>
                <c:pt idx="34">
                  <c:v>1774</c:v>
                </c:pt>
                <c:pt idx="35">
                  <c:v>1858.6666666666667</c:v>
                </c:pt>
                <c:pt idx="36">
                  <c:v>1937</c:v>
                </c:pt>
                <c:pt idx="37">
                  <c:v>2007</c:v>
                </c:pt>
                <c:pt idx="38">
                  <c:v>2033.6666666666667</c:v>
                </c:pt>
                <c:pt idx="39">
                  <c:v>2073</c:v>
                </c:pt>
                <c:pt idx="40">
                  <c:v>2103.6666666666665</c:v>
                </c:pt>
                <c:pt idx="41">
                  <c:v>2140</c:v>
                </c:pt>
              </c:numCache>
            </c:numRef>
          </c:val>
          <c:smooth val="0"/>
          <c:extLst>
            <c:ext xmlns:c16="http://schemas.microsoft.com/office/drawing/2014/chart" uri="{C3380CC4-5D6E-409C-BE32-E72D297353CC}">
              <c16:uniqueId val="{00000008-D438-4BAE-B1D3-E94788DFC532}"/>
            </c:ext>
          </c:extLst>
        </c:ser>
        <c:ser>
          <c:idx val="4"/>
          <c:order val="4"/>
          <c:tx>
            <c:v>Treatment 5</c:v>
          </c:tx>
          <c:spPr>
            <a:ln w="28575" cap="rnd">
              <a:solidFill>
                <a:schemeClr val="dk1">
                  <a:tint val="30000"/>
                </a:schemeClr>
              </a:solidFill>
              <a:round/>
            </a:ln>
            <a:effectLst/>
          </c:spPr>
          <c:marker>
            <c:symbol val="circle"/>
            <c:size val="5"/>
            <c:spPr>
              <a:solidFill>
                <a:schemeClr val="dk1">
                  <a:tint val="30000"/>
                </a:schemeClr>
              </a:solidFill>
              <a:ln w="9525">
                <a:solidFill>
                  <a:schemeClr val="dk1">
                    <a:tint val="30000"/>
                  </a:schemeClr>
                </a:solidFill>
              </a:ln>
              <a:effectLst/>
            </c:spPr>
          </c:marker>
          <c:errBars>
            <c:errDir val="y"/>
            <c:errBarType val="both"/>
            <c:errValType val="cust"/>
            <c:noEndCap val="0"/>
            <c:plus>
              <c:numRef>
                <c:f>'ET weekly'!$H$55:$H$96</c:f>
                <c:numCache>
                  <c:formatCode>General</c:formatCode>
                  <c:ptCount val="42"/>
                  <c:pt idx="0">
                    <c:v>0.57735026918962584</c:v>
                  </c:pt>
                  <c:pt idx="1">
                    <c:v>5.5075705472861021</c:v>
                  </c:pt>
                  <c:pt idx="2">
                    <c:v>8.7368949480541058</c:v>
                  </c:pt>
                  <c:pt idx="3">
                    <c:v>14.106735979665885</c:v>
                  </c:pt>
                  <c:pt idx="4">
                    <c:v>17.058722109231979</c:v>
                  </c:pt>
                  <c:pt idx="5">
                    <c:v>22.18858565419016</c:v>
                  </c:pt>
                  <c:pt idx="6">
                    <c:v>24.193663082165404</c:v>
                  </c:pt>
                  <c:pt idx="7">
                    <c:v>26.652079343520899</c:v>
                  </c:pt>
                  <c:pt idx="8">
                    <c:v>28.936712552280945</c:v>
                  </c:pt>
                  <c:pt idx="9">
                    <c:v>32.624121954978854</c:v>
                  </c:pt>
                  <c:pt idx="10">
                    <c:v>34.770677301427419</c:v>
                  </c:pt>
                  <c:pt idx="11">
                    <c:v>35.725807665234569</c:v>
                  </c:pt>
                  <c:pt idx="12">
                    <c:v>36.350149013908229</c:v>
                  </c:pt>
                  <c:pt idx="13">
                    <c:v>37.643060449437421</c:v>
                  </c:pt>
                  <c:pt idx="14">
                    <c:v>38.811510320178641</c:v>
                  </c:pt>
                  <c:pt idx="15">
                    <c:v>39.67786956646404</c:v>
                  </c:pt>
                  <c:pt idx="16">
                    <c:v>41.501004003919391</c:v>
                  </c:pt>
                  <c:pt idx="17">
                    <c:v>43.247350593225171</c:v>
                  </c:pt>
                  <c:pt idx="18">
                    <c:v>45.508241011931013</c:v>
                  </c:pt>
                  <c:pt idx="19">
                    <c:v>48.438965031607907</c:v>
                  </c:pt>
                  <c:pt idx="20">
                    <c:v>47.437678414245077</c:v>
                  </c:pt>
                  <c:pt idx="21">
                    <c:v>67.678159943465758</c:v>
                  </c:pt>
                  <c:pt idx="22">
                    <c:v>66.161418767536517</c:v>
                  </c:pt>
                  <c:pt idx="23">
                    <c:v>72.380936716790288</c:v>
                  </c:pt>
                  <c:pt idx="24">
                    <c:v>70.363342729009119</c:v>
                  </c:pt>
                  <c:pt idx="25">
                    <c:v>71.842420152256381</c:v>
                  </c:pt>
                  <c:pt idx="26">
                    <c:v>72.279549897141266</c:v>
                  </c:pt>
                  <c:pt idx="27">
                    <c:v>73.900834456272094</c:v>
                  </c:pt>
                  <c:pt idx="28">
                    <c:v>72.168783648703211</c:v>
                  </c:pt>
                  <c:pt idx="29">
                    <c:v>69.31089380465383</c:v>
                  </c:pt>
                  <c:pt idx="30">
                    <c:v>65.046137471797664</c:v>
                  </c:pt>
                  <c:pt idx="31">
                    <c:v>60.252247537609193</c:v>
                  </c:pt>
                  <c:pt idx="32">
                    <c:v>58.731025304632077</c:v>
                  </c:pt>
                  <c:pt idx="33">
                    <c:v>59.877653037951752</c:v>
                  </c:pt>
                  <c:pt idx="34">
                    <c:v>58.432297005451815</c:v>
                  </c:pt>
                  <c:pt idx="35">
                    <c:v>58.20652884342099</c:v>
                  </c:pt>
                  <c:pt idx="36">
                    <c:v>55.806212318462663</c:v>
                  </c:pt>
                  <c:pt idx="37">
                    <c:v>57.72636601530823</c:v>
                  </c:pt>
                  <c:pt idx="38">
                    <c:v>57.204312191768665</c:v>
                  </c:pt>
                  <c:pt idx="39">
                    <c:v>58.660037504249857</c:v>
                  </c:pt>
                  <c:pt idx="40">
                    <c:v>59.00282479113465</c:v>
                  </c:pt>
                  <c:pt idx="41">
                    <c:v>60.002777713480342</c:v>
                  </c:pt>
                </c:numCache>
              </c:numRef>
            </c:plus>
            <c:minus>
              <c:numRef>
                <c:f>'ET weekly'!$H$55:$H$96</c:f>
                <c:numCache>
                  <c:formatCode>General</c:formatCode>
                  <c:ptCount val="42"/>
                  <c:pt idx="0">
                    <c:v>0.57735026918962584</c:v>
                  </c:pt>
                  <c:pt idx="1">
                    <c:v>5.5075705472861021</c:v>
                  </c:pt>
                  <c:pt idx="2">
                    <c:v>8.7368949480541058</c:v>
                  </c:pt>
                  <c:pt idx="3">
                    <c:v>14.106735979665885</c:v>
                  </c:pt>
                  <c:pt idx="4">
                    <c:v>17.058722109231979</c:v>
                  </c:pt>
                  <c:pt idx="5">
                    <c:v>22.18858565419016</c:v>
                  </c:pt>
                  <c:pt idx="6">
                    <c:v>24.193663082165404</c:v>
                  </c:pt>
                  <c:pt idx="7">
                    <c:v>26.652079343520899</c:v>
                  </c:pt>
                  <c:pt idx="8">
                    <c:v>28.936712552280945</c:v>
                  </c:pt>
                  <c:pt idx="9">
                    <c:v>32.624121954978854</c:v>
                  </c:pt>
                  <c:pt idx="10">
                    <c:v>34.770677301427419</c:v>
                  </c:pt>
                  <c:pt idx="11">
                    <c:v>35.725807665234569</c:v>
                  </c:pt>
                  <c:pt idx="12">
                    <c:v>36.350149013908229</c:v>
                  </c:pt>
                  <c:pt idx="13">
                    <c:v>37.643060449437421</c:v>
                  </c:pt>
                  <c:pt idx="14">
                    <c:v>38.811510320178641</c:v>
                  </c:pt>
                  <c:pt idx="15">
                    <c:v>39.67786956646404</c:v>
                  </c:pt>
                  <c:pt idx="16">
                    <c:v>41.501004003919391</c:v>
                  </c:pt>
                  <c:pt idx="17">
                    <c:v>43.247350593225171</c:v>
                  </c:pt>
                  <c:pt idx="18">
                    <c:v>45.508241011931013</c:v>
                  </c:pt>
                  <c:pt idx="19">
                    <c:v>48.438965031607907</c:v>
                  </c:pt>
                  <c:pt idx="20">
                    <c:v>47.437678414245077</c:v>
                  </c:pt>
                  <c:pt idx="21">
                    <c:v>67.678159943465758</c:v>
                  </c:pt>
                  <c:pt idx="22">
                    <c:v>66.161418767536517</c:v>
                  </c:pt>
                  <c:pt idx="23">
                    <c:v>72.380936716790288</c:v>
                  </c:pt>
                  <c:pt idx="24">
                    <c:v>70.363342729009119</c:v>
                  </c:pt>
                  <c:pt idx="25">
                    <c:v>71.842420152256381</c:v>
                  </c:pt>
                  <c:pt idx="26">
                    <c:v>72.279549897141266</c:v>
                  </c:pt>
                  <c:pt idx="27">
                    <c:v>73.900834456272094</c:v>
                  </c:pt>
                  <c:pt idx="28">
                    <c:v>72.168783648703211</c:v>
                  </c:pt>
                  <c:pt idx="29">
                    <c:v>69.31089380465383</c:v>
                  </c:pt>
                  <c:pt idx="30">
                    <c:v>65.046137471797664</c:v>
                  </c:pt>
                  <c:pt idx="31">
                    <c:v>60.252247537609193</c:v>
                  </c:pt>
                  <c:pt idx="32">
                    <c:v>58.731025304632077</c:v>
                  </c:pt>
                  <c:pt idx="33">
                    <c:v>59.877653037951752</c:v>
                  </c:pt>
                  <c:pt idx="34">
                    <c:v>58.432297005451815</c:v>
                  </c:pt>
                  <c:pt idx="35">
                    <c:v>58.20652884342099</c:v>
                  </c:pt>
                  <c:pt idx="36">
                    <c:v>55.806212318462663</c:v>
                  </c:pt>
                  <c:pt idx="37">
                    <c:v>57.72636601530823</c:v>
                  </c:pt>
                  <c:pt idx="38">
                    <c:v>57.204312191768665</c:v>
                  </c:pt>
                  <c:pt idx="39">
                    <c:v>58.660037504249857</c:v>
                  </c:pt>
                  <c:pt idx="40">
                    <c:v>59.00282479113465</c:v>
                  </c:pt>
                  <c:pt idx="41">
                    <c:v>60.002777713480342</c:v>
                  </c:pt>
                </c:numCache>
              </c:numRef>
            </c:minus>
            <c:spPr>
              <a:noFill/>
              <a:ln w="9525" cap="flat" cmpd="sng" algn="ctr">
                <a:solidFill>
                  <a:schemeClr val="tx1">
                    <a:lumMod val="65000"/>
                    <a:lumOff val="35000"/>
                  </a:schemeClr>
                </a:solidFill>
                <a:round/>
              </a:ln>
              <a:effectLst/>
            </c:spPr>
          </c:errBars>
          <c:val>
            <c:numRef>
              <c:f>'ET weekly'!$H$5:$H$46</c:f>
              <c:numCache>
                <c:formatCode>0.00</c:formatCode>
                <c:ptCount val="42"/>
                <c:pt idx="0">
                  <c:v>42.333333333333336</c:v>
                </c:pt>
                <c:pt idx="1">
                  <c:v>83.666666666666671</c:v>
                </c:pt>
                <c:pt idx="2">
                  <c:v>125.66666666666667</c:v>
                </c:pt>
                <c:pt idx="3">
                  <c:v>176</c:v>
                </c:pt>
                <c:pt idx="4">
                  <c:v>216</c:v>
                </c:pt>
                <c:pt idx="5">
                  <c:v>264.66666666666669</c:v>
                </c:pt>
                <c:pt idx="6">
                  <c:v>291.33333333333331</c:v>
                </c:pt>
                <c:pt idx="7">
                  <c:v>332.33333333333331</c:v>
                </c:pt>
                <c:pt idx="8">
                  <c:v>373.33333333333331</c:v>
                </c:pt>
                <c:pt idx="9">
                  <c:v>415.66666666666669</c:v>
                </c:pt>
                <c:pt idx="10">
                  <c:v>455</c:v>
                </c:pt>
                <c:pt idx="11">
                  <c:v>495.66666666666669</c:v>
                </c:pt>
                <c:pt idx="12">
                  <c:v>537.66666666666663</c:v>
                </c:pt>
                <c:pt idx="13" formatCode="0.0">
                  <c:v>583</c:v>
                </c:pt>
                <c:pt idx="14">
                  <c:v>614.33333333333337</c:v>
                </c:pt>
                <c:pt idx="15" formatCode="0.0">
                  <c:v>659.66666666666663</c:v>
                </c:pt>
                <c:pt idx="16" formatCode="0.0">
                  <c:v>705.33333333333337</c:v>
                </c:pt>
                <c:pt idx="17">
                  <c:v>756.33333333333337</c:v>
                </c:pt>
                <c:pt idx="18">
                  <c:v>807</c:v>
                </c:pt>
                <c:pt idx="19">
                  <c:v>858.66666666666663</c:v>
                </c:pt>
                <c:pt idx="20">
                  <c:v>913.33333333333337</c:v>
                </c:pt>
                <c:pt idx="21">
                  <c:v>1008.3333333333334</c:v>
                </c:pt>
                <c:pt idx="22">
                  <c:v>1075.3333333333333</c:v>
                </c:pt>
                <c:pt idx="23">
                  <c:v>1126</c:v>
                </c:pt>
                <c:pt idx="24">
                  <c:v>1187</c:v>
                </c:pt>
                <c:pt idx="25">
                  <c:v>1244.6666666666667</c:v>
                </c:pt>
                <c:pt idx="26">
                  <c:v>1298.3333333333333</c:v>
                </c:pt>
                <c:pt idx="27">
                  <c:v>1357.3333333333333</c:v>
                </c:pt>
                <c:pt idx="28">
                  <c:v>1417.3333333333333</c:v>
                </c:pt>
                <c:pt idx="29">
                  <c:v>1481</c:v>
                </c:pt>
                <c:pt idx="30">
                  <c:v>1546</c:v>
                </c:pt>
                <c:pt idx="31">
                  <c:v>1599.3333333333333</c:v>
                </c:pt>
                <c:pt idx="32">
                  <c:v>1653.3333333333333</c:v>
                </c:pt>
                <c:pt idx="33">
                  <c:v>1712.6666666666667</c:v>
                </c:pt>
                <c:pt idx="34">
                  <c:v>1778.6666666666667</c:v>
                </c:pt>
                <c:pt idx="35">
                  <c:v>1859</c:v>
                </c:pt>
                <c:pt idx="36">
                  <c:v>1934.6666666666667</c:v>
                </c:pt>
                <c:pt idx="37">
                  <c:v>1999.3333333333333</c:v>
                </c:pt>
                <c:pt idx="38">
                  <c:v>2023.6666666666667</c:v>
                </c:pt>
                <c:pt idx="39">
                  <c:v>2059</c:v>
                </c:pt>
                <c:pt idx="40">
                  <c:v>2086.3333333333335</c:v>
                </c:pt>
                <c:pt idx="41">
                  <c:v>2120.6666666666665</c:v>
                </c:pt>
              </c:numCache>
            </c:numRef>
          </c:val>
          <c:smooth val="0"/>
          <c:extLst>
            <c:ext xmlns:c16="http://schemas.microsoft.com/office/drawing/2014/chart" uri="{C3380CC4-5D6E-409C-BE32-E72D297353CC}">
              <c16:uniqueId val="{00000009-D438-4BAE-B1D3-E94788DFC532}"/>
            </c:ext>
          </c:extLst>
        </c:ser>
        <c:dLbls>
          <c:showLegendKey val="0"/>
          <c:showVal val="0"/>
          <c:showCatName val="0"/>
          <c:showSerName val="0"/>
          <c:showPercent val="0"/>
          <c:showBubbleSize val="0"/>
        </c:dLbls>
        <c:marker val="1"/>
        <c:smooth val="0"/>
        <c:axId val="366449072"/>
        <c:axId val="366449632"/>
      </c:lineChart>
      <c:catAx>
        <c:axId val="36644907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panose="02020603050405020304" pitchFamily="18" charset="0"/>
                    <a:ea typeface="+mn-ea"/>
                    <a:cs typeface="+mn-cs"/>
                  </a:defRPr>
                </a:pPr>
                <a:r>
                  <a:rPr lang="en-US"/>
                  <a:t>Time after initiating saline treatment irrigations (days)</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panose="02020603050405020304" pitchFamily="18" charset="0"/>
                  <a:ea typeface="+mn-ea"/>
                  <a:cs typeface="+mn-cs"/>
                </a:defRPr>
              </a:pPr>
              <a:endParaRPr lang="en-US"/>
            </a:p>
          </c:txPr>
        </c:title>
        <c:numFmt formatCode="General" sourceLinked="1"/>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Times" panose="02020603050405020304" pitchFamily="18" charset="0"/>
                <a:ea typeface="+mn-ea"/>
                <a:cs typeface="+mn-cs"/>
              </a:defRPr>
            </a:pPr>
            <a:endParaRPr lang="en-US"/>
          </a:p>
        </c:txPr>
        <c:crossAx val="366449632"/>
        <c:crosses val="autoZero"/>
        <c:auto val="1"/>
        <c:lblAlgn val="ctr"/>
        <c:lblOffset val="100"/>
        <c:noMultiLvlLbl val="0"/>
      </c:catAx>
      <c:valAx>
        <c:axId val="366449632"/>
        <c:scaling>
          <c:orientation val="minMax"/>
          <c:max val="3300"/>
          <c:min val="0"/>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Times" panose="02020603050405020304" pitchFamily="18" charset="0"/>
                    <a:ea typeface="+mn-ea"/>
                    <a:cs typeface="+mn-cs"/>
                  </a:defRPr>
                </a:pPr>
                <a:r>
                  <a:rPr lang="en-US"/>
                  <a:t>Cumulative ET per three cells (g)</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Times" panose="02020603050405020304" pitchFamily="18" charset="0"/>
                  <a:ea typeface="+mn-ea"/>
                  <a:cs typeface="+mn-cs"/>
                </a:defRPr>
              </a:pPr>
              <a:endParaRPr lang="en-US"/>
            </a:p>
          </c:txPr>
        </c:title>
        <c:numFmt formatCode="0" sourceLinked="0"/>
        <c:majorTickMark val="out"/>
        <c:minorTickMark val="out"/>
        <c:tickLblPos val="nextTo"/>
        <c:spPr>
          <a:noFill/>
          <a:ln w="9525">
            <a:solidFill>
              <a:schemeClr val="tx1"/>
            </a:solid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Times" panose="02020603050405020304" pitchFamily="18" charset="0"/>
                <a:ea typeface="+mn-ea"/>
                <a:cs typeface="+mn-cs"/>
              </a:defRPr>
            </a:pPr>
            <a:endParaRPr lang="en-US"/>
          </a:p>
        </c:txPr>
        <c:crossAx val="366449072"/>
        <c:crossesAt val="1"/>
        <c:crossBetween val="between"/>
      </c:valAx>
      <c:spPr>
        <a:noFill/>
        <a:ln>
          <a:solidFill>
            <a:schemeClr val="tx1"/>
          </a:solidFill>
        </a:ln>
        <a:effectLst/>
      </c:spPr>
    </c:plotArea>
    <c:legend>
      <c:legendPos val="tr"/>
      <c:layout>
        <c:manualLayout>
          <c:xMode val="edge"/>
          <c:yMode val="edge"/>
          <c:x val="0.15841105048709295"/>
          <c:y val="0.12536935651618553"/>
          <c:w val="0.15578027283626583"/>
          <c:h val="0.23610725129946988"/>
        </c:manualLayout>
      </c:layout>
      <c:overlay val="1"/>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Times" panose="02020603050405020304" pitchFamily="18" charset="0"/>
              <a:ea typeface="+mn-ea"/>
              <a:cs typeface="+mn-cs"/>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sz="1000" b="0">
          <a:solidFill>
            <a:sysClr val="windowText" lastClr="000000"/>
          </a:solidFill>
          <a:latin typeface="Times" panose="02020603050405020304" pitchFamily="18"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lineChart>
        <c:grouping val="standard"/>
        <c:varyColors val="0"/>
        <c:ser>
          <c:idx val="0"/>
          <c:order val="0"/>
          <c:tx>
            <c:v>Treatment 1</c:v>
          </c:tx>
          <c:spPr>
            <a:ln w="9525" cap="rnd">
              <a:solidFill>
                <a:schemeClr val="tx1"/>
              </a:solidFill>
              <a:round/>
            </a:ln>
            <a:effectLst/>
          </c:spPr>
          <c:marker>
            <c:symbol val="x"/>
            <c:size val="5"/>
            <c:spPr>
              <a:noFill/>
              <a:ln w="9525">
                <a:solidFill>
                  <a:schemeClr val="tx1"/>
                </a:solidFill>
              </a:ln>
              <a:effectLst/>
            </c:spPr>
          </c:marker>
          <c:errBars>
            <c:errDir val="y"/>
            <c:errBarType val="both"/>
            <c:errValType val="cust"/>
            <c:noEndCap val="0"/>
            <c:plus>
              <c:numRef>
                <c:f>'ET weekly'!$J$55:$J$96</c:f>
                <c:numCache>
                  <c:formatCode>General</c:formatCode>
                  <c:ptCount val="42"/>
                  <c:pt idx="0">
                    <c:v>1.5275252316519468</c:v>
                  </c:pt>
                  <c:pt idx="1">
                    <c:v>3.2145502536643185</c:v>
                  </c:pt>
                  <c:pt idx="2">
                    <c:v>12.423096769056174</c:v>
                  </c:pt>
                  <c:pt idx="3">
                    <c:v>8.1853527718724504</c:v>
                  </c:pt>
                  <c:pt idx="4">
                    <c:v>11.135528725660043</c:v>
                  </c:pt>
                  <c:pt idx="5">
                    <c:v>12.583057392117917</c:v>
                  </c:pt>
                  <c:pt idx="6">
                    <c:v>13.74772708486752</c:v>
                  </c:pt>
                  <c:pt idx="7">
                    <c:v>15.716233645501712</c:v>
                  </c:pt>
                  <c:pt idx="8">
                    <c:v>16.921386861996073</c:v>
                  </c:pt>
                  <c:pt idx="9">
                    <c:v>20.297783130184438</c:v>
                  </c:pt>
                  <c:pt idx="10">
                    <c:v>23.028967265887832</c:v>
                  </c:pt>
                  <c:pt idx="11">
                    <c:v>26.501572280401277</c:v>
                  </c:pt>
                  <c:pt idx="12">
                    <c:v>28.023799409311604</c:v>
                  </c:pt>
                  <c:pt idx="13">
                    <c:v>28.589042189855423</c:v>
                  </c:pt>
                  <c:pt idx="14">
                    <c:v>28.827070610799147</c:v>
                  </c:pt>
                  <c:pt idx="15">
                    <c:v>31.533051443419385</c:v>
                  </c:pt>
                  <c:pt idx="16">
                    <c:v>35.076107727815717</c:v>
                  </c:pt>
                  <c:pt idx="17">
                    <c:v>39.153543900903784</c:v>
                  </c:pt>
                  <c:pt idx="18">
                    <c:v>45.610671265980436</c:v>
                  </c:pt>
                  <c:pt idx="19">
                    <c:v>46.032597145935618</c:v>
                  </c:pt>
                  <c:pt idx="20">
                    <c:v>50</c:v>
                  </c:pt>
                  <c:pt idx="21">
                    <c:v>56.044625076808217</c:v>
                  </c:pt>
                  <c:pt idx="22">
                    <c:v>65.597256040172894</c:v>
                  </c:pt>
                  <c:pt idx="23">
                    <c:v>74.298945708087487</c:v>
                  </c:pt>
                  <c:pt idx="24">
                    <c:v>82.863341311664072</c:v>
                  </c:pt>
                  <c:pt idx="25">
                    <c:v>95.598117136270005</c:v>
                  </c:pt>
                  <c:pt idx="26">
                    <c:v>107.52829085098178</c:v>
                  </c:pt>
                  <c:pt idx="27">
                    <c:v>121.37682370754861</c:v>
                  </c:pt>
                  <c:pt idx="28">
                    <c:v>133.6650041459369</c:v>
                  </c:pt>
                  <c:pt idx="29">
                    <c:v>144.58676749043579</c:v>
                  </c:pt>
                  <c:pt idx="30">
                    <c:v>153.26230238820418</c:v>
                  </c:pt>
                  <c:pt idx="31">
                    <c:v>164.16150584104668</c:v>
                  </c:pt>
                  <c:pt idx="32">
                    <c:v>175.2141546793523</c:v>
                  </c:pt>
                  <c:pt idx="33">
                    <c:v>193.0034542005229</c:v>
                  </c:pt>
                  <c:pt idx="34">
                    <c:v>210.66640295342143</c:v>
                  </c:pt>
                  <c:pt idx="35">
                    <c:v>223.39501635742309</c:v>
                  </c:pt>
                  <c:pt idx="36">
                    <c:v>236.0741408964565</c:v>
                  </c:pt>
                  <c:pt idx="37">
                    <c:v>243.98838770181939</c:v>
                  </c:pt>
                  <c:pt idx="38">
                    <c:v>249.96466416942482</c:v>
                  </c:pt>
                  <c:pt idx="39">
                    <c:v>258.36859974333828</c:v>
                  </c:pt>
                  <c:pt idx="40">
                    <c:v>260.01794809845984</c:v>
                  </c:pt>
                  <c:pt idx="41">
                    <c:v>273</c:v>
                  </c:pt>
                </c:numCache>
              </c:numRef>
            </c:plus>
            <c:minus>
              <c:numRef>
                <c:f>'ET weekly'!$J$55:$J$96</c:f>
                <c:numCache>
                  <c:formatCode>General</c:formatCode>
                  <c:ptCount val="42"/>
                  <c:pt idx="0">
                    <c:v>1.5275252316519468</c:v>
                  </c:pt>
                  <c:pt idx="1">
                    <c:v>3.2145502536643185</c:v>
                  </c:pt>
                  <c:pt idx="2">
                    <c:v>12.423096769056174</c:v>
                  </c:pt>
                  <c:pt idx="3">
                    <c:v>8.1853527718724504</c:v>
                  </c:pt>
                  <c:pt idx="4">
                    <c:v>11.135528725660043</c:v>
                  </c:pt>
                  <c:pt idx="5">
                    <c:v>12.583057392117917</c:v>
                  </c:pt>
                  <c:pt idx="6">
                    <c:v>13.74772708486752</c:v>
                  </c:pt>
                  <c:pt idx="7">
                    <c:v>15.716233645501712</c:v>
                  </c:pt>
                  <c:pt idx="8">
                    <c:v>16.921386861996073</c:v>
                  </c:pt>
                  <c:pt idx="9">
                    <c:v>20.297783130184438</c:v>
                  </c:pt>
                  <c:pt idx="10">
                    <c:v>23.028967265887832</c:v>
                  </c:pt>
                  <c:pt idx="11">
                    <c:v>26.501572280401277</c:v>
                  </c:pt>
                  <c:pt idx="12">
                    <c:v>28.023799409311604</c:v>
                  </c:pt>
                  <c:pt idx="13">
                    <c:v>28.589042189855423</c:v>
                  </c:pt>
                  <c:pt idx="14">
                    <c:v>28.827070610799147</c:v>
                  </c:pt>
                  <c:pt idx="15">
                    <c:v>31.533051443419385</c:v>
                  </c:pt>
                  <c:pt idx="16">
                    <c:v>35.076107727815717</c:v>
                  </c:pt>
                  <c:pt idx="17">
                    <c:v>39.153543900903784</c:v>
                  </c:pt>
                  <c:pt idx="18">
                    <c:v>45.610671265980436</c:v>
                  </c:pt>
                  <c:pt idx="19">
                    <c:v>46.032597145935618</c:v>
                  </c:pt>
                  <c:pt idx="20">
                    <c:v>50</c:v>
                  </c:pt>
                  <c:pt idx="21">
                    <c:v>56.044625076808217</c:v>
                  </c:pt>
                  <c:pt idx="22">
                    <c:v>65.597256040172894</c:v>
                  </c:pt>
                  <c:pt idx="23">
                    <c:v>74.298945708087487</c:v>
                  </c:pt>
                  <c:pt idx="24">
                    <c:v>82.863341311664072</c:v>
                  </c:pt>
                  <c:pt idx="25">
                    <c:v>95.598117136270005</c:v>
                  </c:pt>
                  <c:pt idx="26">
                    <c:v>107.52829085098178</c:v>
                  </c:pt>
                  <c:pt idx="27">
                    <c:v>121.37682370754861</c:v>
                  </c:pt>
                  <c:pt idx="28">
                    <c:v>133.6650041459369</c:v>
                  </c:pt>
                  <c:pt idx="29">
                    <c:v>144.58676749043579</c:v>
                  </c:pt>
                  <c:pt idx="30">
                    <c:v>153.26230238820418</c:v>
                  </c:pt>
                  <c:pt idx="31">
                    <c:v>164.16150584104668</c:v>
                  </c:pt>
                  <c:pt idx="32">
                    <c:v>175.2141546793523</c:v>
                  </c:pt>
                  <c:pt idx="33">
                    <c:v>193.0034542005229</c:v>
                  </c:pt>
                  <c:pt idx="34">
                    <c:v>210.66640295342143</c:v>
                  </c:pt>
                  <c:pt idx="35">
                    <c:v>223.39501635742309</c:v>
                  </c:pt>
                  <c:pt idx="36">
                    <c:v>236.0741408964565</c:v>
                  </c:pt>
                  <c:pt idx="37">
                    <c:v>243.98838770181939</c:v>
                  </c:pt>
                  <c:pt idx="38">
                    <c:v>249.96466416942482</c:v>
                  </c:pt>
                  <c:pt idx="39">
                    <c:v>258.36859974333828</c:v>
                  </c:pt>
                  <c:pt idx="40">
                    <c:v>260.01794809845984</c:v>
                  </c:pt>
                  <c:pt idx="41">
                    <c:v>273</c:v>
                  </c:pt>
                </c:numCache>
              </c:numRef>
            </c:minus>
            <c:spPr>
              <a:noFill/>
              <a:ln w="9525" cap="flat" cmpd="sng" algn="ctr">
                <a:solidFill>
                  <a:schemeClr val="tx1">
                    <a:lumMod val="65000"/>
                    <a:lumOff val="35000"/>
                  </a:schemeClr>
                </a:solidFill>
                <a:round/>
              </a:ln>
              <a:effectLst/>
            </c:spPr>
          </c:errBars>
          <c:val>
            <c:numRef>
              <c:f>'ET weekly'!$J$5:$J$46</c:f>
              <c:numCache>
                <c:formatCode>0.00</c:formatCode>
                <c:ptCount val="42"/>
                <c:pt idx="0">
                  <c:v>26.666666666666668</c:v>
                </c:pt>
                <c:pt idx="1">
                  <c:v>52.666666666666664</c:v>
                </c:pt>
                <c:pt idx="2">
                  <c:v>87.666666666666671</c:v>
                </c:pt>
                <c:pt idx="3">
                  <c:v>110</c:v>
                </c:pt>
                <c:pt idx="4">
                  <c:v>137</c:v>
                </c:pt>
                <c:pt idx="5">
                  <c:v>169.66666666666666</c:v>
                </c:pt>
                <c:pt idx="6">
                  <c:v>190</c:v>
                </c:pt>
                <c:pt idx="7">
                  <c:v>222</c:v>
                </c:pt>
                <c:pt idx="8">
                  <c:v>248.33333333333334</c:v>
                </c:pt>
                <c:pt idx="9">
                  <c:v>278</c:v>
                </c:pt>
                <c:pt idx="10">
                  <c:v>306.66666666666669</c:v>
                </c:pt>
                <c:pt idx="11">
                  <c:v>339.33333333333331</c:v>
                </c:pt>
                <c:pt idx="12">
                  <c:v>376.66666666666669</c:v>
                </c:pt>
                <c:pt idx="13">
                  <c:v>418.66666666666669</c:v>
                </c:pt>
                <c:pt idx="14">
                  <c:v>447</c:v>
                </c:pt>
                <c:pt idx="15" formatCode="0.0">
                  <c:v>485.66666666666669</c:v>
                </c:pt>
                <c:pt idx="16" formatCode="0.0">
                  <c:v>530.33333333333337</c:v>
                </c:pt>
                <c:pt idx="17">
                  <c:v>582</c:v>
                </c:pt>
                <c:pt idx="18">
                  <c:v>636.33333333333337</c:v>
                </c:pt>
                <c:pt idx="19">
                  <c:v>717</c:v>
                </c:pt>
                <c:pt idx="20">
                  <c:v>778</c:v>
                </c:pt>
                <c:pt idx="21">
                  <c:v>850</c:v>
                </c:pt>
                <c:pt idx="22">
                  <c:v>924</c:v>
                </c:pt>
                <c:pt idx="23">
                  <c:v>993.66666666666663</c:v>
                </c:pt>
                <c:pt idx="24">
                  <c:v>1064.6666666666667</c:v>
                </c:pt>
                <c:pt idx="25">
                  <c:v>1138</c:v>
                </c:pt>
                <c:pt idx="26">
                  <c:v>1206.3333333333333</c:v>
                </c:pt>
                <c:pt idx="27">
                  <c:v>1285.6666666666667</c:v>
                </c:pt>
                <c:pt idx="28">
                  <c:v>1368.3333333333333</c:v>
                </c:pt>
                <c:pt idx="29">
                  <c:v>1455.3333333333333</c:v>
                </c:pt>
                <c:pt idx="30">
                  <c:v>1545.3333333333333</c:v>
                </c:pt>
                <c:pt idx="31">
                  <c:v>1623</c:v>
                </c:pt>
                <c:pt idx="32">
                  <c:v>1700</c:v>
                </c:pt>
                <c:pt idx="33">
                  <c:v>1788.6666666666667</c:v>
                </c:pt>
                <c:pt idx="34">
                  <c:v>1888.6666666666667</c:v>
                </c:pt>
                <c:pt idx="35">
                  <c:v>2011.3333333333333</c:v>
                </c:pt>
                <c:pt idx="36">
                  <c:v>2128</c:v>
                </c:pt>
                <c:pt idx="37">
                  <c:v>2234.3333333333335</c:v>
                </c:pt>
                <c:pt idx="38">
                  <c:v>2288.3333333333335</c:v>
                </c:pt>
                <c:pt idx="39">
                  <c:v>2335.6666666666665</c:v>
                </c:pt>
                <c:pt idx="40">
                  <c:v>2383.3333333333335</c:v>
                </c:pt>
                <c:pt idx="41">
                  <c:v>2437</c:v>
                </c:pt>
              </c:numCache>
            </c:numRef>
          </c:val>
          <c:smooth val="0"/>
          <c:extLst>
            <c:ext xmlns:c16="http://schemas.microsoft.com/office/drawing/2014/chart" uri="{C3380CC4-5D6E-409C-BE32-E72D297353CC}">
              <c16:uniqueId val="{00000000-642E-4EA9-B01A-537F47E71E90}"/>
            </c:ext>
          </c:extLst>
        </c:ser>
        <c:ser>
          <c:idx val="1"/>
          <c:order val="1"/>
          <c:tx>
            <c:v>Treatment 2</c:v>
          </c:tx>
          <c:spPr>
            <a:ln w="12700" cap="rnd">
              <a:solidFill>
                <a:schemeClr val="tx1"/>
              </a:solidFill>
              <a:prstDash val="sysDot"/>
              <a:round/>
            </a:ln>
            <a:effectLst/>
          </c:spPr>
          <c:marker>
            <c:symbol val="triangle"/>
            <c:size val="5"/>
            <c:spPr>
              <a:solidFill>
                <a:schemeClr val="tx1"/>
              </a:solidFill>
              <a:ln w="12700">
                <a:solidFill>
                  <a:schemeClr val="tx1"/>
                </a:solidFill>
              </a:ln>
              <a:effectLst/>
            </c:spPr>
          </c:marker>
          <c:errBars>
            <c:errDir val="y"/>
            <c:errBarType val="both"/>
            <c:errValType val="cust"/>
            <c:noEndCap val="0"/>
            <c:plus>
              <c:numRef>
                <c:f>'ET weekly'!$K$55:$K$96</c:f>
                <c:numCache>
                  <c:formatCode>General</c:formatCode>
                  <c:ptCount val="42"/>
                  <c:pt idx="0">
                    <c:v>1.5275252316519468</c:v>
                  </c:pt>
                  <c:pt idx="1">
                    <c:v>5.0332229568471671</c:v>
                  </c:pt>
                  <c:pt idx="2">
                    <c:v>8.3266639978645323</c:v>
                  </c:pt>
                  <c:pt idx="3">
                    <c:v>11.357816691600547</c:v>
                  </c:pt>
                  <c:pt idx="4">
                    <c:v>11.846237095944574</c:v>
                  </c:pt>
                  <c:pt idx="5">
                    <c:v>16.072751268321593</c:v>
                  </c:pt>
                  <c:pt idx="6">
                    <c:v>13.892443989449804</c:v>
                  </c:pt>
                  <c:pt idx="7">
                    <c:v>18.903262505010435</c:v>
                  </c:pt>
                  <c:pt idx="8">
                    <c:v>19.731531449264992</c:v>
                  </c:pt>
                  <c:pt idx="9">
                    <c:v>22.605309110914629</c:v>
                  </c:pt>
                  <c:pt idx="10">
                    <c:v>24.331050121192877</c:v>
                  </c:pt>
                  <c:pt idx="11">
                    <c:v>21.702534414210707</c:v>
                  </c:pt>
                  <c:pt idx="12">
                    <c:v>23.96525262402492</c:v>
                  </c:pt>
                  <c:pt idx="13">
                    <c:v>24.846193538112296</c:v>
                  </c:pt>
                  <c:pt idx="14">
                    <c:v>22.278539748675929</c:v>
                  </c:pt>
                  <c:pt idx="15">
                    <c:v>27.537852736430509</c:v>
                  </c:pt>
                  <c:pt idx="16">
                    <c:v>31.659648345067467</c:v>
                  </c:pt>
                  <c:pt idx="17">
                    <c:v>36.864617182333525</c:v>
                  </c:pt>
                  <c:pt idx="18">
                    <c:v>38.030689361794813</c:v>
                  </c:pt>
                  <c:pt idx="19">
                    <c:v>38.175035472587751</c:v>
                  </c:pt>
                  <c:pt idx="20">
                    <c:v>39.703064533274173</c:v>
                  </c:pt>
                  <c:pt idx="21">
                    <c:v>48.190593826319812</c:v>
                  </c:pt>
                  <c:pt idx="22">
                    <c:v>56.367839530474583</c:v>
                  </c:pt>
                  <c:pt idx="23">
                    <c:v>65.653128892181016</c:v>
                  </c:pt>
                  <c:pt idx="24">
                    <c:v>66.902914734710919</c:v>
                  </c:pt>
                  <c:pt idx="25">
                    <c:v>74.276510418839678</c:v>
                  </c:pt>
                  <c:pt idx="26">
                    <c:v>80.133222407022501</c:v>
                  </c:pt>
                  <c:pt idx="27">
                    <c:v>87.116779860904714</c:v>
                  </c:pt>
                  <c:pt idx="28">
                    <c:v>93.053747909474339</c:v>
                  </c:pt>
                  <c:pt idx="29">
                    <c:v>100.60980734169672</c:v>
                  </c:pt>
                  <c:pt idx="30">
                    <c:v>109.38007131100254</c:v>
                  </c:pt>
                  <c:pt idx="31">
                    <c:v>118.21590417536889</c:v>
                  </c:pt>
                  <c:pt idx="32">
                    <c:v>127.29493312775651</c:v>
                  </c:pt>
                  <c:pt idx="33">
                    <c:v>144.19546918448353</c:v>
                  </c:pt>
                  <c:pt idx="34">
                    <c:v>160.10413278030438</c:v>
                  </c:pt>
                  <c:pt idx="35">
                    <c:v>171.04775161729935</c:v>
                  </c:pt>
                  <c:pt idx="36">
                    <c:v>183.03278394866859</c:v>
                  </c:pt>
                  <c:pt idx="37">
                    <c:v>192.50541117935708</c:v>
                  </c:pt>
                  <c:pt idx="38">
                    <c:v>193.56222083178662</c:v>
                  </c:pt>
                  <c:pt idx="39">
                    <c:v>195.04187584550488</c:v>
                  </c:pt>
                  <c:pt idx="40">
                    <c:v>195.59396718712978</c:v>
                  </c:pt>
                  <c:pt idx="41">
                    <c:v>199.0301484700245</c:v>
                  </c:pt>
                </c:numCache>
              </c:numRef>
            </c:plus>
            <c:minus>
              <c:numRef>
                <c:f>'ET weekly'!$K$55:$K$96</c:f>
                <c:numCache>
                  <c:formatCode>General</c:formatCode>
                  <c:ptCount val="42"/>
                  <c:pt idx="0">
                    <c:v>1.5275252316519468</c:v>
                  </c:pt>
                  <c:pt idx="1">
                    <c:v>5.0332229568471671</c:v>
                  </c:pt>
                  <c:pt idx="2">
                    <c:v>8.3266639978645323</c:v>
                  </c:pt>
                  <c:pt idx="3">
                    <c:v>11.357816691600547</c:v>
                  </c:pt>
                  <c:pt idx="4">
                    <c:v>11.846237095944574</c:v>
                  </c:pt>
                  <c:pt idx="5">
                    <c:v>16.072751268321593</c:v>
                  </c:pt>
                  <c:pt idx="6">
                    <c:v>13.892443989449804</c:v>
                  </c:pt>
                  <c:pt idx="7">
                    <c:v>18.903262505010435</c:v>
                  </c:pt>
                  <c:pt idx="8">
                    <c:v>19.731531449264992</c:v>
                  </c:pt>
                  <c:pt idx="9">
                    <c:v>22.605309110914629</c:v>
                  </c:pt>
                  <c:pt idx="10">
                    <c:v>24.331050121192877</c:v>
                  </c:pt>
                  <c:pt idx="11">
                    <c:v>21.702534414210707</c:v>
                  </c:pt>
                  <c:pt idx="12">
                    <c:v>23.96525262402492</c:v>
                  </c:pt>
                  <c:pt idx="13">
                    <c:v>24.846193538112296</c:v>
                  </c:pt>
                  <c:pt idx="14">
                    <c:v>22.278539748675929</c:v>
                  </c:pt>
                  <c:pt idx="15">
                    <c:v>27.537852736430509</c:v>
                  </c:pt>
                  <c:pt idx="16">
                    <c:v>31.659648345067467</c:v>
                  </c:pt>
                  <c:pt idx="17">
                    <c:v>36.864617182333525</c:v>
                  </c:pt>
                  <c:pt idx="18">
                    <c:v>38.030689361794813</c:v>
                  </c:pt>
                  <c:pt idx="19">
                    <c:v>38.175035472587751</c:v>
                  </c:pt>
                  <c:pt idx="20">
                    <c:v>39.703064533274173</c:v>
                  </c:pt>
                  <c:pt idx="21">
                    <c:v>48.190593826319812</c:v>
                  </c:pt>
                  <c:pt idx="22">
                    <c:v>56.367839530474583</c:v>
                  </c:pt>
                  <c:pt idx="23">
                    <c:v>65.653128892181016</c:v>
                  </c:pt>
                  <c:pt idx="24">
                    <c:v>66.902914734710919</c:v>
                  </c:pt>
                  <c:pt idx="25">
                    <c:v>74.276510418839678</c:v>
                  </c:pt>
                  <c:pt idx="26">
                    <c:v>80.133222407022501</c:v>
                  </c:pt>
                  <c:pt idx="27">
                    <c:v>87.116779860904714</c:v>
                  </c:pt>
                  <c:pt idx="28">
                    <c:v>93.053747909474339</c:v>
                  </c:pt>
                  <c:pt idx="29">
                    <c:v>100.60980734169672</c:v>
                  </c:pt>
                  <c:pt idx="30">
                    <c:v>109.38007131100254</c:v>
                  </c:pt>
                  <c:pt idx="31">
                    <c:v>118.21590417536889</c:v>
                  </c:pt>
                  <c:pt idx="32">
                    <c:v>127.29493312775651</c:v>
                  </c:pt>
                  <c:pt idx="33">
                    <c:v>144.19546918448353</c:v>
                  </c:pt>
                  <c:pt idx="34">
                    <c:v>160.10413278030438</c:v>
                  </c:pt>
                  <c:pt idx="35">
                    <c:v>171.04775161729935</c:v>
                  </c:pt>
                  <c:pt idx="36">
                    <c:v>183.03278394866859</c:v>
                  </c:pt>
                  <c:pt idx="37">
                    <c:v>192.50541117935708</c:v>
                  </c:pt>
                  <c:pt idx="38">
                    <c:v>193.56222083178662</c:v>
                  </c:pt>
                  <c:pt idx="39">
                    <c:v>195.04187584550488</c:v>
                  </c:pt>
                  <c:pt idx="40">
                    <c:v>195.59396718712978</c:v>
                  </c:pt>
                  <c:pt idx="41">
                    <c:v>199.0301484700245</c:v>
                  </c:pt>
                </c:numCache>
              </c:numRef>
            </c:minus>
            <c:spPr>
              <a:noFill/>
              <a:ln w="9525" cap="flat" cmpd="sng" algn="ctr">
                <a:solidFill>
                  <a:schemeClr val="tx1">
                    <a:lumMod val="65000"/>
                    <a:lumOff val="35000"/>
                  </a:schemeClr>
                </a:solidFill>
                <a:round/>
              </a:ln>
              <a:effectLst/>
            </c:spPr>
          </c:errBars>
          <c:val>
            <c:numRef>
              <c:f>'ET weekly'!$K$5:$K$46</c:f>
              <c:numCache>
                <c:formatCode>0.00</c:formatCode>
                <c:ptCount val="42"/>
                <c:pt idx="0">
                  <c:v>28.333333333333332</c:v>
                </c:pt>
                <c:pt idx="1">
                  <c:v>53.333333333333336</c:v>
                </c:pt>
                <c:pt idx="2">
                  <c:v>78.666666666666671</c:v>
                </c:pt>
                <c:pt idx="3">
                  <c:v>113</c:v>
                </c:pt>
                <c:pt idx="4">
                  <c:v>140.33333333333334</c:v>
                </c:pt>
                <c:pt idx="5">
                  <c:v>173.66666666666666</c:v>
                </c:pt>
                <c:pt idx="6">
                  <c:v>192</c:v>
                </c:pt>
                <c:pt idx="7">
                  <c:v>223.66666666666666</c:v>
                </c:pt>
                <c:pt idx="8">
                  <c:v>249.33333333333334</c:v>
                </c:pt>
                <c:pt idx="9">
                  <c:v>278</c:v>
                </c:pt>
                <c:pt idx="10">
                  <c:v>304</c:v>
                </c:pt>
                <c:pt idx="11">
                  <c:v>331</c:v>
                </c:pt>
                <c:pt idx="12">
                  <c:v>362.33333333333331</c:v>
                </c:pt>
                <c:pt idx="13">
                  <c:v>398.33333333333331</c:v>
                </c:pt>
                <c:pt idx="14">
                  <c:v>419.33333333333331</c:v>
                </c:pt>
                <c:pt idx="15" formatCode="0.0">
                  <c:v>453.33333333333331</c:v>
                </c:pt>
                <c:pt idx="16" formatCode="0.0">
                  <c:v>491.66666666666669</c:v>
                </c:pt>
                <c:pt idx="17">
                  <c:v>534</c:v>
                </c:pt>
                <c:pt idx="18">
                  <c:v>573.33333333333337</c:v>
                </c:pt>
                <c:pt idx="19">
                  <c:v>638.66666666666663</c:v>
                </c:pt>
                <c:pt idx="20">
                  <c:v>689.33333333333337</c:v>
                </c:pt>
                <c:pt idx="21">
                  <c:v>746.33333333333337</c:v>
                </c:pt>
                <c:pt idx="22">
                  <c:v>805.66666666666663</c:v>
                </c:pt>
                <c:pt idx="23">
                  <c:v>859.33333333333337</c:v>
                </c:pt>
                <c:pt idx="24">
                  <c:v>919</c:v>
                </c:pt>
                <c:pt idx="25">
                  <c:v>969</c:v>
                </c:pt>
                <c:pt idx="26">
                  <c:v>1022.3333333333334</c:v>
                </c:pt>
                <c:pt idx="27">
                  <c:v>1078.6666666666667</c:v>
                </c:pt>
                <c:pt idx="28">
                  <c:v>1138</c:v>
                </c:pt>
                <c:pt idx="29">
                  <c:v>1202.6666666666667</c:v>
                </c:pt>
                <c:pt idx="30">
                  <c:v>1267</c:v>
                </c:pt>
                <c:pt idx="31">
                  <c:v>1319</c:v>
                </c:pt>
                <c:pt idx="32">
                  <c:v>1368</c:v>
                </c:pt>
                <c:pt idx="33">
                  <c:v>1426.6666666666667</c:v>
                </c:pt>
                <c:pt idx="34">
                  <c:v>1498.6666666666667</c:v>
                </c:pt>
                <c:pt idx="35">
                  <c:v>1585.6666666666667</c:v>
                </c:pt>
                <c:pt idx="36">
                  <c:v>1669</c:v>
                </c:pt>
                <c:pt idx="37">
                  <c:v>1742.3333333333333</c:v>
                </c:pt>
                <c:pt idx="38">
                  <c:v>1778.3333333333333</c:v>
                </c:pt>
                <c:pt idx="39">
                  <c:v>1819.3333333333333</c:v>
                </c:pt>
                <c:pt idx="40">
                  <c:v>1844</c:v>
                </c:pt>
                <c:pt idx="41">
                  <c:v>1886</c:v>
                </c:pt>
              </c:numCache>
            </c:numRef>
          </c:val>
          <c:smooth val="0"/>
          <c:extLst>
            <c:ext xmlns:c16="http://schemas.microsoft.com/office/drawing/2014/chart" uri="{C3380CC4-5D6E-409C-BE32-E72D297353CC}">
              <c16:uniqueId val="{00000001-642E-4EA9-B01A-537F47E71E90}"/>
            </c:ext>
          </c:extLst>
        </c:ser>
        <c:ser>
          <c:idx val="2"/>
          <c:order val="2"/>
          <c:tx>
            <c:v>Treatment 3</c:v>
          </c:tx>
          <c:spPr>
            <a:ln w="12700" cap="rnd">
              <a:solidFill>
                <a:schemeClr val="tx1"/>
              </a:solidFill>
              <a:prstDash val="dash"/>
              <a:round/>
            </a:ln>
            <a:effectLst/>
          </c:spPr>
          <c:marker>
            <c:symbol val="triangle"/>
            <c:size val="5"/>
            <c:spPr>
              <a:solidFill>
                <a:schemeClr val="bg1"/>
              </a:solidFill>
              <a:ln w="9525">
                <a:solidFill>
                  <a:schemeClr val="tx1"/>
                </a:solidFill>
              </a:ln>
              <a:effectLst/>
            </c:spPr>
          </c:marker>
          <c:errBars>
            <c:errDir val="y"/>
            <c:errBarType val="both"/>
            <c:errValType val="cust"/>
            <c:noEndCap val="0"/>
            <c:plus>
              <c:numRef>
                <c:f>'ET weekly'!$L$55:$L$96</c:f>
                <c:numCache>
                  <c:formatCode>General</c:formatCode>
                  <c:ptCount val="42"/>
                  <c:pt idx="0">
                    <c:v>4.5092497528228987</c:v>
                  </c:pt>
                  <c:pt idx="1">
                    <c:v>5.5075705472861021</c:v>
                  </c:pt>
                  <c:pt idx="2">
                    <c:v>10.583005244258363</c:v>
                  </c:pt>
                  <c:pt idx="3">
                    <c:v>13</c:v>
                  </c:pt>
                  <c:pt idx="4">
                    <c:v>15.947831618540913</c:v>
                  </c:pt>
                  <c:pt idx="5">
                    <c:v>19.731531449264992</c:v>
                  </c:pt>
                  <c:pt idx="6">
                    <c:v>21.361959960016154</c:v>
                  </c:pt>
                  <c:pt idx="7">
                    <c:v>24.00694344004112</c:v>
                  </c:pt>
                  <c:pt idx="8">
                    <c:v>24.785748593361738</c:v>
                  </c:pt>
                  <c:pt idx="9">
                    <c:v>27.42869543622761</c:v>
                  </c:pt>
                  <c:pt idx="10">
                    <c:v>29.737742572921256</c:v>
                  </c:pt>
                  <c:pt idx="11">
                    <c:v>33.080709383768259</c:v>
                  </c:pt>
                  <c:pt idx="12">
                    <c:v>38.279672586548244</c:v>
                  </c:pt>
                  <c:pt idx="13">
                    <c:v>39.828800299950458</c:v>
                  </c:pt>
                  <c:pt idx="14">
                    <c:v>42.12283624512164</c:v>
                  </c:pt>
                  <c:pt idx="15">
                    <c:v>48.418316093533583</c:v>
                  </c:pt>
                  <c:pt idx="16">
                    <c:v>54.249423960075376</c:v>
                  </c:pt>
                  <c:pt idx="17">
                    <c:v>60.616279441527368</c:v>
                  </c:pt>
                  <c:pt idx="18">
                    <c:v>67.002487516011783</c:v>
                  </c:pt>
                  <c:pt idx="19">
                    <c:v>70.192592201741633</c:v>
                  </c:pt>
                  <c:pt idx="20">
                    <c:v>57.27564927611035</c:v>
                  </c:pt>
                  <c:pt idx="21">
                    <c:v>55.861435713737258</c:v>
                  </c:pt>
                  <c:pt idx="22">
                    <c:v>60.811183182043088</c:v>
                  </c:pt>
                  <c:pt idx="23">
                    <c:v>65.053823869162372</c:v>
                  </c:pt>
                  <c:pt idx="24">
                    <c:v>70.710678118654755</c:v>
                  </c:pt>
                  <c:pt idx="25">
                    <c:v>77.781745930520231</c:v>
                  </c:pt>
                  <c:pt idx="26">
                    <c:v>79.903066274079876</c:v>
                  </c:pt>
                  <c:pt idx="27">
                    <c:v>84.852813742385706</c:v>
                  </c:pt>
                  <c:pt idx="28">
                    <c:v>87.681240867131891</c:v>
                  </c:pt>
                  <c:pt idx="29">
                    <c:v>90.509667991878089</c:v>
                  </c:pt>
                  <c:pt idx="30">
                    <c:v>89.095454429504983</c:v>
                  </c:pt>
                  <c:pt idx="31">
                    <c:v>94.045201897810827</c:v>
                  </c:pt>
                  <c:pt idx="32">
                    <c:v>90.509667991878089</c:v>
                  </c:pt>
                  <c:pt idx="33">
                    <c:v>94.045201897810827</c:v>
                  </c:pt>
                  <c:pt idx="34">
                    <c:v>94.752308678997366</c:v>
                  </c:pt>
                  <c:pt idx="35">
                    <c:v>95.459415460183919</c:v>
                  </c:pt>
                  <c:pt idx="36">
                    <c:v>90.509667991878089</c:v>
                  </c:pt>
                  <c:pt idx="37">
                    <c:v>86.267027304758798</c:v>
                  </c:pt>
                  <c:pt idx="38">
                    <c:v>81.317279836452968</c:v>
                  </c:pt>
                  <c:pt idx="39">
                    <c:v>79.195959492893323</c:v>
                  </c:pt>
                  <c:pt idx="40">
                    <c:v>77.074639149333677</c:v>
                  </c:pt>
                  <c:pt idx="41">
                    <c:v>79.195959492893323</c:v>
                  </c:pt>
                </c:numCache>
              </c:numRef>
            </c:plus>
            <c:minus>
              <c:numRef>
                <c:f>'ET weekly'!$L$55:$L$96</c:f>
                <c:numCache>
                  <c:formatCode>General</c:formatCode>
                  <c:ptCount val="42"/>
                  <c:pt idx="0">
                    <c:v>4.5092497528228987</c:v>
                  </c:pt>
                  <c:pt idx="1">
                    <c:v>5.5075705472861021</c:v>
                  </c:pt>
                  <c:pt idx="2">
                    <c:v>10.583005244258363</c:v>
                  </c:pt>
                  <c:pt idx="3">
                    <c:v>13</c:v>
                  </c:pt>
                  <c:pt idx="4">
                    <c:v>15.947831618540913</c:v>
                  </c:pt>
                  <c:pt idx="5">
                    <c:v>19.731531449264992</c:v>
                  </c:pt>
                  <c:pt idx="6">
                    <c:v>21.361959960016154</c:v>
                  </c:pt>
                  <c:pt idx="7">
                    <c:v>24.00694344004112</c:v>
                  </c:pt>
                  <c:pt idx="8">
                    <c:v>24.785748593361738</c:v>
                  </c:pt>
                  <c:pt idx="9">
                    <c:v>27.42869543622761</c:v>
                  </c:pt>
                  <c:pt idx="10">
                    <c:v>29.737742572921256</c:v>
                  </c:pt>
                  <c:pt idx="11">
                    <c:v>33.080709383768259</c:v>
                  </c:pt>
                  <c:pt idx="12">
                    <c:v>38.279672586548244</c:v>
                  </c:pt>
                  <c:pt idx="13">
                    <c:v>39.828800299950458</c:v>
                  </c:pt>
                  <c:pt idx="14">
                    <c:v>42.12283624512164</c:v>
                  </c:pt>
                  <c:pt idx="15">
                    <c:v>48.418316093533583</c:v>
                  </c:pt>
                  <c:pt idx="16">
                    <c:v>54.249423960075376</c:v>
                  </c:pt>
                  <c:pt idx="17">
                    <c:v>60.616279441527368</c:v>
                  </c:pt>
                  <c:pt idx="18">
                    <c:v>67.002487516011783</c:v>
                  </c:pt>
                  <c:pt idx="19">
                    <c:v>70.192592201741633</c:v>
                  </c:pt>
                  <c:pt idx="20">
                    <c:v>57.27564927611035</c:v>
                  </c:pt>
                  <c:pt idx="21">
                    <c:v>55.861435713737258</c:v>
                  </c:pt>
                  <c:pt idx="22">
                    <c:v>60.811183182043088</c:v>
                  </c:pt>
                  <c:pt idx="23">
                    <c:v>65.053823869162372</c:v>
                  </c:pt>
                  <c:pt idx="24">
                    <c:v>70.710678118654755</c:v>
                  </c:pt>
                  <c:pt idx="25">
                    <c:v>77.781745930520231</c:v>
                  </c:pt>
                  <c:pt idx="26">
                    <c:v>79.903066274079876</c:v>
                  </c:pt>
                  <c:pt idx="27">
                    <c:v>84.852813742385706</c:v>
                  </c:pt>
                  <c:pt idx="28">
                    <c:v>87.681240867131891</c:v>
                  </c:pt>
                  <c:pt idx="29">
                    <c:v>90.509667991878089</c:v>
                  </c:pt>
                  <c:pt idx="30">
                    <c:v>89.095454429504983</c:v>
                  </c:pt>
                  <c:pt idx="31">
                    <c:v>94.045201897810827</c:v>
                  </c:pt>
                  <c:pt idx="32">
                    <c:v>90.509667991878089</c:v>
                  </c:pt>
                  <c:pt idx="33">
                    <c:v>94.045201897810827</c:v>
                  </c:pt>
                  <c:pt idx="34">
                    <c:v>94.752308678997366</c:v>
                  </c:pt>
                  <c:pt idx="35">
                    <c:v>95.459415460183919</c:v>
                  </c:pt>
                  <c:pt idx="36">
                    <c:v>90.509667991878089</c:v>
                  </c:pt>
                  <c:pt idx="37">
                    <c:v>86.267027304758798</c:v>
                  </c:pt>
                  <c:pt idx="38">
                    <c:v>81.317279836452968</c:v>
                  </c:pt>
                  <c:pt idx="39">
                    <c:v>79.195959492893323</c:v>
                  </c:pt>
                  <c:pt idx="40">
                    <c:v>77.074639149333677</c:v>
                  </c:pt>
                  <c:pt idx="41">
                    <c:v>79.195959492893323</c:v>
                  </c:pt>
                </c:numCache>
              </c:numRef>
            </c:minus>
            <c:spPr>
              <a:noFill/>
              <a:ln w="9525" cap="flat" cmpd="sng" algn="ctr">
                <a:solidFill>
                  <a:schemeClr val="tx1">
                    <a:lumMod val="65000"/>
                    <a:lumOff val="35000"/>
                  </a:schemeClr>
                </a:solidFill>
                <a:round/>
              </a:ln>
              <a:effectLst/>
            </c:spPr>
          </c:errBars>
          <c:val>
            <c:numRef>
              <c:f>'ET weekly'!$L$5:$L$46</c:f>
              <c:numCache>
                <c:formatCode>0.00</c:formatCode>
                <c:ptCount val="42"/>
                <c:pt idx="0">
                  <c:v>25.666666666666668</c:v>
                </c:pt>
                <c:pt idx="1">
                  <c:v>51.333333333333336</c:v>
                </c:pt>
                <c:pt idx="2">
                  <c:v>77</c:v>
                </c:pt>
                <c:pt idx="3">
                  <c:v>109</c:v>
                </c:pt>
                <c:pt idx="4">
                  <c:v>131.33333333333334</c:v>
                </c:pt>
                <c:pt idx="5">
                  <c:v>163.66666666666666</c:v>
                </c:pt>
                <c:pt idx="6">
                  <c:v>179.33333333333334</c:v>
                </c:pt>
                <c:pt idx="7">
                  <c:v>209.66666666666666</c:v>
                </c:pt>
                <c:pt idx="8">
                  <c:v>229.33333333333334</c:v>
                </c:pt>
                <c:pt idx="9">
                  <c:v>254.66666666666666</c:v>
                </c:pt>
                <c:pt idx="10">
                  <c:v>279.33333333333331</c:v>
                </c:pt>
                <c:pt idx="11">
                  <c:v>303.66666666666669</c:v>
                </c:pt>
                <c:pt idx="12">
                  <c:v>337.66666666666669</c:v>
                </c:pt>
                <c:pt idx="13">
                  <c:v>370.66666666666669</c:v>
                </c:pt>
                <c:pt idx="14">
                  <c:v>391.66666666666669</c:v>
                </c:pt>
                <c:pt idx="15" formatCode="0.0">
                  <c:v>422.66666666666669</c:v>
                </c:pt>
                <c:pt idx="16" formatCode="0.0">
                  <c:v>459</c:v>
                </c:pt>
                <c:pt idx="17">
                  <c:v>498.66666666666669</c:v>
                </c:pt>
                <c:pt idx="18">
                  <c:v>537.66666666666663</c:v>
                </c:pt>
                <c:pt idx="19">
                  <c:v>608</c:v>
                </c:pt>
                <c:pt idx="20">
                  <c:v>683.5</c:v>
                </c:pt>
                <c:pt idx="21">
                  <c:v>754.5</c:v>
                </c:pt>
                <c:pt idx="22">
                  <c:v>816</c:v>
                </c:pt>
                <c:pt idx="23">
                  <c:v>872</c:v>
                </c:pt>
                <c:pt idx="24">
                  <c:v>929</c:v>
                </c:pt>
                <c:pt idx="25">
                  <c:v>981</c:v>
                </c:pt>
                <c:pt idx="26">
                  <c:v>1030.5</c:v>
                </c:pt>
                <c:pt idx="27">
                  <c:v>1088</c:v>
                </c:pt>
                <c:pt idx="28">
                  <c:v>1150</c:v>
                </c:pt>
                <c:pt idx="29">
                  <c:v>1213</c:v>
                </c:pt>
                <c:pt idx="30">
                  <c:v>1278</c:v>
                </c:pt>
                <c:pt idx="31">
                  <c:v>1330.5</c:v>
                </c:pt>
                <c:pt idx="32">
                  <c:v>1383</c:v>
                </c:pt>
                <c:pt idx="33">
                  <c:v>1440.5</c:v>
                </c:pt>
                <c:pt idx="34">
                  <c:v>1512</c:v>
                </c:pt>
                <c:pt idx="35">
                  <c:v>1596.5</c:v>
                </c:pt>
                <c:pt idx="36">
                  <c:v>1678</c:v>
                </c:pt>
                <c:pt idx="37">
                  <c:v>1747</c:v>
                </c:pt>
                <c:pt idx="38">
                  <c:v>1778.5</c:v>
                </c:pt>
                <c:pt idx="39">
                  <c:v>1817</c:v>
                </c:pt>
                <c:pt idx="40">
                  <c:v>1842.5</c:v>
                </c:pt>
                <c:pt idx="41">
                  <c:v>1888</c:v>
                </c:pt>
              </c:numCache>
            </c:numRef>
          </c:val>
          <c:smooth val="0"/>
          <c:extLst>
            <c:ext xmlns:c16="http://schemas.microsoft.com/office/drawing/2014/chart" uri="{C3380CC4-5D6E-409C-BE32-E72D297353CC}">
              <c16:uniqueId val="{00000002-642E-4EA9-B01A-537F47E71E90}"/>
            </c:ext>
          </c:extLst>
        </c:ser>
        <c:ser>
          <c:idx val="3"/>
          <c:order val="3"/>
          <c:tx>
            <c:v>Treatment 4</c:v>
          </c:tx>
          <c:spPr>
            <a:ln w="28575" cap="rnd">
              <a:solidFill>
                <a:schemeClr val="dk1">
                  <a:tint val="98500"/>
                </a:schemeClr>
              </a:solidFill>
              <a:round/>
            </a:ln>
            <a:effectLst/>
          </c:spPr>
          <c:marker>
            <c:symbol val="circle"/>
            <c:size val="5"/>
            <c:spPr>
              <a:solidFill>
                <a:schemeClr val="dk1">
                  <a:tint val="98500"/>
                </a:schemeClr>
              </a:solidFill>
              <a:ln w="9525">
                <a:solidFill>
                  <a:schemeClr val="dk1">
                    <a:tint val="98500"/>
                  </a:schemeClr>
                </a:solidFill>
              </a:ln>
              <a:effectLst/>
            </c:spPr>
          </c:marker>
          <c:errBars>
            <c:errDir val="y"/>
            <c:errBarType val="both"/>
            <c:errValType val="cust"/>
            <c:noEndCap val="0"/>
            <c:plus>
              <c:numRef>
                <c:f>'ET weekly'!$M$55:$M$96</c:f>
                <c:numCache>
                  <c:formatCode>General</c:formatCode>
                  <c:ptCount val="42"/>
                  <c:pt idx="0">
                    <c:v>1.5275252316519468</c:v>
                  </c:pt>
                  <c:pt idx="1">
                    <c:v>4.0414518843273806</c:v>
                  </c:pt>
                  <c:pt idx="2">
                    <c:v>6.0827625302982193</c:v>
                  </c:pt>
                  <c:pt idx="3">
                    <c:v>10.148891565092219</c:v>
                  </c:pt>
                  <c:pt idx="4">
                    <c:v>10.692676621563628</c:v>
                  </c:pt>
                  <c:pt idx="5">
                    <c:v>15.524174696260024</c:v>
                  </c:pt>
                  <c:pt idx="6">
                    <c:v>14.977761292440649</c:v>
                  </c:pt>
                  <c:pt idx="7">
                    <c:v>20.008331597945226</c:v>
                  </c:pt>
                  <c:pt idx="8">
                    <c:v>20.663978319771825</c:v>
                  </c:pt>
                  <c:pt idx="9">
                    <c:v>23.288051299611425</c:v>
                  </c:pt>
                  <c:pt idx="10">
                    <c:v>26</c:v>
                  </c:pt>
                  <c:pt idx="11">
                    <c:v>27.153882472555068</c:v>
                  </c:pt>
                  <c:pt idx="12">
                    <c:v>29.737742572921256</c:v>
                  </c:pt>
                  <c:pt idx="13">
                    <c:v>32.470499431535288</c:v>
                  </c:pt>
                  <c:pt idx="14">
                    <c:v>34.789845261704357</c:v>
                  </c:pt>
                  <c:pt idx="15">
                    <c:v>39.004273270160198</c:v>
                  </c:pt>
                  <c:pt idx="16">
                    <c:v>42.00396806652121</c:v>
                  </c:pt>
                  <c:pt idx="17">
                    <c:v>49.440199568097754</c:v>
                  </c:pt>
                  <c:pt idx="18">
                    <c:v>53.113086899558006</c:v>
                  </c:pt>
                  <c:pt idx="19">
                    <c:v>52.538874496255943</c:v>
                  </c:pt>
                  <c:pt idx="20">
                    <c:v>62.115483845280743</c:v>
                  </c:pt>
                  <c:pt idx="21">
                    <c:v>66.199194355621373</c:v>
                  </c:pt>
                  <c:pt idx="22">
                    <c:v>82.718397792349279</c:v>
                  </c:pt>
                  <c:pt idx="23">
                    <c:v>90.162815691022729</c:v>
                  </c:pt>
                  <c:pt idx="24">
                    <c:v>96.836632187067167</c:v>
                  </c:pt>
                  <c:pt idx="25">
                    <c:v>103.35537399348549</c:v>
                  </c:pt>
                  <c:pt idx="26">
                    <c:v>108.8622983406101</c:v>
                  </c:pt>
                  <c:pt idx="27">
                    <c:v>112.22447742508464</c:v>
                  </c:pt>
                  <c:pt idx="28">
                    <c:v>114.11543862831765</c:v>
                  </c:pt>
                  <c:pt idx="29">
                    <c:v>115.2345434320803</c:v>
                  </c:pt>
                  <c:pt idx="30">
                    <c:v>116.91449867317569</c:v>
                  </c:pt>
                  <c:pt idx="31">
                    <c:v>117.67044375429768</c:v>
                  </c:pt>
                  <c:pt idx="32">
                    <c:v>113.44308411416419</c:v>
                  </c:pt>
                  <c:pt idx="33">
                    <c:v>116.23395946681561</c:v>
                  </c:pt>
                  <c:pt idx="34">
                    <c:v>117.80916772475732</c:v>
                  </c:pt>
                  <c:pt idx="35">
                    <c:v>116.35720862928949</c:v>
                  </c:pt>
                  <c:pt idx="36">
                    <c:v>113.57963432470336</c:v>
                  </c:pt>
                  <c:pt idx="37">
                    <c:v>110.2104048324537</c:v>
                  </c:pt>
                  <c:pt idx="38">
                    <c:v>108.40817927321412</c:v>
                  </c:pt>
                  <c:pt idx="39">
                    <c:v>104.01442207694085</c:v>
                  </c:pt>
                  <c:pt idx="40">
                    <c:v>97.377273186988219</c:v>
                  </c:pt>
                  <c:pt idx="41">
                    <c:v>104.89200795739079</c:v>
                  </c:pt>
                </c:numCache>
              </c:numRef>
            </c:plus>
            <c:minus>
              <c:numRef>
                <c:f>'ET weekly'!$M$55:$M$96</c:f>
                <c:numCache>
                  <c:formatCode>General</c:formatCode>
                  <c:ptCount val="42"/>
                  <c:pt idx="0">
                    <c:v>1.5275252316519468</c:v>
                  </c:pt>
                  <c:pt idx="1">
                    <c:v>4.0414518843273806</c:v>
                  </c:pt>
                  <c:pt idx="2">
                    <c:v>6.0827625302982193</c:v>
                  </c:pt>
                  <c:pt idx="3">
                    <c:v>10.148891565092219</c:v>
                  </c:pt>
                  <c:pt idx="4">
                    <c:v>10.692676621563628</c:v>
                  </c:pt>
                  <c:pt idx="5">
                    <c:v>15.524174696260024</c:v>
                  </c:pt>
                  <c:pt idx="6">
                    <c:v>14.977761292440649</c:v>
                  </c:pt>
                  <c:pt idx="7">
                    <c:v>20.008331597945226</c:v>
                  </c:pt>
                  <c:pt idx="8">
                    <c:v>20.663978319771825</c:v>
                  </c:pt>
                  <c:pt idx="9">
                    <c:v>23.288051299611425</c:v>
                  </c:pt>
                  <c:pt idx="10">
                    <c:v>26</c:v>
                  </c:pt>
                  <c:pt idx="11">
                    <c:v>27.153882472555068</c:v>
                  </c:pt>
                  <c:pt idx="12">
                    <c:v>29.737742572921256</c:v>
                  </c:pt>
                  <c:pt idx="13">
                    <c:v>32.470499431535288</c:v>
                  </c:pt>
                  <c:pt idx="14">
                    <c:v>34.789845261704357</c:v>
                  </c:pt>
                  <c:pt idx="15">
                    <c:v>39.004273270160198</c:v>
                  </c:pt>
                  <c:pt idx="16">
                    <c:v>42.00396806652121</c:v>
                  </c:pt>
                  <c:pt idx="17">
                    <c:v>49.440199568097754</c:v>
                  </c:pt>
                  <c:pt idx="18">
                    <c:v>53.113086899558006</c:v>
                  </c:pt>
                  <c:pt idx="19">
                    <c:v>52.538874496255943</c:v>
                  </c:pt>
                  <c:pt idx="20">
                    <c:v>62.115483845280743</c:v>
                  </c:pt>
                  <c:pt idx="21">
                    <c:v>66.199194355621373</c:v>
                  </c:pt>
                  <c:pt idx="22">
                    <c:v>82.718397792349279</c:v>
                  </c:pt>
                  <c:pt idx="23">
                    <c:v>90.162815691022729</c:v>
                  </c:pt>
                  <c:pt idx="24">
                    <c:v>96.836632187067167</c:v>
                  </c:pt>
                  <c:pt idx="25">
                    <c:v>103.35537399348549</c:v>
                  </c:pt>
                  <c:pt idx="26">
                    <c:v>108.8622983406101</c:v>
                  </c:pt>
                  <c:pt idx="27">
                    <c:v>112.22447742508464</c:v>
                  </c:pt>
                  <c:pt idx="28">
                    <c:v>114.11543862831765</c:v>
                  </c:pt>
                  <c:pt idx="29">
                    <c:v>115.2345434320803</c:v>
                  </c:pt>
                  <c:pt idx="30">
                    <c:v>116.91449867317569</c:v>
                  </c:pt>
                  <c:pt idx="31">
                    <c:v>117.67044375429768</c:v>
                  </c:pt>
                  <c:pt idx="32">
                    <c:v>113.44308411416419</c:v>
                  </c:pt>
                  <c:pt idx="33">
                    <c:v>116.23395946681561</c:v>
                  </c:pt>
                  <c:pt idx="34">
                    <c:v>117.80916772475732</c:v>
                  </c:pt>
                  <c:pt idx="35">
                    <c:v>116.35720862928949</c:v>
                  </c:pt>
                  <c:pt idx="36">
                    <c:v>113.57963432470336</c:v>
                  </c:pt>
                  <c:pt idx="37">
                    <c:v>110.2104048324537</c:v>
                  </c:pt>
                  <c:pt idx="38">
                    <c:v>108.40817927321412</c:v>
                  </c:pt>
                  <c:pt idx="39">
                    <c:v>104.01442207694085</c:v>
                  </c:pt>
                  <c:pt idx="40">
                    <c:v>97.377273186988219</c:v>
                  </c:pt>
                  <c:pt idx="41">
                    <c:v>104.89200795739079</c:v>
                  </c:pt>
                </c:numCache>
              </c:numRef>
            </c:minus>
            <c:spPr>
              <a:noFill/>
              <a:ln w="9525" cap="flat" cmpd="sng" algn="ctr">
                <a:solidFill>
                  <a:schemeClr val="tx1">
                    <a:lumMod val="65000"/>
                    <a:lumOff val="35000"/>
                  </a:schemeClr>
                </a:solidFill>
                <a:round/>
              </a:ln>
              <a:effectLst/>
            </c:spPr>
          </c:errBars>
          <c:val>
            <c:numRef>
              <c:f>'ET weekly'!$M$5:$M$46</c:f>
              <c:numCache>
                <c:formatCode>0.00</c:formatCode>
                <c:ptCount val="42"/>
                <c:pt idx="0">
                  <c:v>22.666666666666668</c:v>
                </c:pt>
                <c:pt idx="1">
                  <c:v>47.666666666666664</c:v>
                </c:pt>
                <c:pt idx="2">
                  <c:v>70</c:v>
                </c:pt>
                <c:pt idx="3">
                  <c:v>102</c:v>
                </c:pt>
                <c:pt idx="4">
                  <c:v>122.33333333333333</c:v>
                </c:pt>
                <c:pt idx="5">
                  <c:v>152</c:v>
                </c:pt>
                <c:pt idx="6">
                  <c:v>166.66666666666666</c:v>
                </c:pt>
                <c:pt idx="7">
                  <c:v>193.33333333333334</c:v>
                </c:pt>
                <c:pt idx="8">
                  <c:v>216</c:v>
                </c:pt>
                <c:pt idx="9">
                  <c:v>238.66666666666666</c:v>
                </c:pt>
                <c:pt idx="10">
                  <c:v>261</c:v>
                </c:pt>
                <c:pt idx="11">
                  <c:v>283.33333333333331</c:v>
                </c:pt>
                <c:pt idx="12">
                  <c:v>313.33333333333331</c:v>
                </c:pt>
                <c:pt idx="13">
                  <c:v>344.33333333333331</c:v>
                </c:pt>
                <c:pt idx="14">
                  <c:v>364.66666666666669</c:v>
                </c:pt>
                <c:pt idx="15" formatCode="0.0">
                  <c:v>390.66666666666669</c:v>
                </c:pt>
                <c:pt idx="16" formatCode="0.0">
                  <c:v>418.33333333333331</c:v>
                </c:pt>
                <c:pt idx="17">
                  <c:v>453.66666666666669</c:v>
                </c:pt>
                <c:pt idx="18">
                  <c:v>483</c:v>
                </c:pt>
                <c:pt idx="19">
                  <c:v>538.66666666666663</c:v>
                </c:pt>
                <c:pt idx="20">
                  <c:v>578.66666666666663</c:v>
                </c:pt>
                <c:pt idx="21">
                  <c:v>639.33333333333337</c:v>
                </c:pt>
                <c:pt idx="22">
                  <c:v>696.66666666666663</c:v>
                </c:pt>
                <c:pt idx="23">
                  <c:v>745.33333333333337</c:v>
                </c:pt>
                <c:pt idx="24">
                  <c:v>793.33333333333337</c:v>
                </c:pt>
                <c:pt idx="25">
                  <c:v>836.66666666666663</c:v>
                </c:pt>
                <c:pt idx="26">
                  <c:v>878</c:v>
                </c:pt>
                <c:pt idx="27">
                  <c:v>928.33333333333337</c:v>
                </c:pt>
                <c:pt idx="28">
                  <c:v>982.66666666666663</c:v>
                </c:pt>
                <c:pt idx="29">
                  <c:v>1038</c:v>
                </c:pt>
                <c:pt idx="30">
                  <c:v>1096</c:v>
                </c:pt>
                <c:pt idx="31">
                  <c:v>1143.6666666666667</c:v>
                </c:pt>
                <c:pt idx="32">
                  <c:v>1185.6666666666667</c:v>
                </c:pt>
                <c:pt idx="33">
                  <c:v>1234.6666666666667</c:v>
                </c:pt>
                <c:pt idx="34">
                  <c:v>1298</c:v>
                </c:pt>
                <c:pt idx="35">
                  <c:v>1372</c:v>
                </c:pt>
                <c:pt idx="36">
                  <c:v>1442.6666666666667</c:v>
                </c:pt>
                <c:pt idx="37">
                  <c:v>1502.3333333333333</c:v>
                </c:pt>
                <c:pt idx="38">
                  <c:v>1531.6666666666667</c:v>
                </c:pt>
                <c:pt idx="39">
                  <c:v>1563</c:v>
                </c:pt>
                <c:pt idx="40">
                  <c:v>1584.6666666666667</c:v>
                </c:pt>
                <c:pt idx="41">
                  <c:v>1623.6666666666667</c:v>
                </c:pt>
              </c:numCache>
            </c:numRef>
          </c:val>
          <c:smooth val="0"/>
          <c:extLst>
            <c:ext xmlns:c16="http://schemas.microsoft.com/office/drawing/2014/chart" uri="{C3380CC4-5D6E-409C-BE32-E72D297353CC}">
              <c16:uniqueId val="{00000001-31EC-4A87-8825-43745A69E09B}"/>
            </c:ext>
          </c:extLst>
        </c:ser>
        <c:ser>
          <c:idx val="4"/>
          <c:order val="4"/>
          <c:tx>
            <c:v>Treatment 5</c:v>
          </c:tx>
          <c:spPr>
            <a:ln w="28575" cap="rnd">
              <a:solidFill>
                <a:schemeClr val="dk1">
                  <a:tint val="30000"/>
                </a:schemeClr>
              </a:solidFill>
              <a:round/>
            </a:ln>
            <a:effectLst/>
          </c:spPr>
          <c:marker>
            <c:symbol val="circle"/>
            <c:size val="5"/>
            <c:spPr>
              <a:solidFill>
                <a:schemeClr val="dk1">
                  <a:tint val="30000"/>
                </a:schemeClr>
              </a:solidFill>
              <a:ln w="9525">
                <a:solidFill>
                  <a:schemeClr val="dk1">
                    <a:tint val="30000"/>
                  </a:schemeClr>
                </a:solidFill>
              </a:ln>
              <a:effectLst/>
            </c:spPr>
          </c:marker>
          <c:errBars>
            <c:errDir val="y"/>
            <c:errBarType val="both"/>
            <c:errValType val="cust"/>
            <c:noEndCap val="0"/>
            <c:plus>
              <c:numRef>
                <c:f>'ET weekly'!$N$55:$N$96</c:f>
                <c:numCache>
                  <c:formatCode>General</c:formatCode>
                  <c:ptCount val="42"/>
                  <c:pt idx="0">
                    <c:v>1.7320508075688772</c:v>
                  </c:pt>
                  <c:pt idx="1">
                    <c:v>5.1316014394468841</c:v>
                  </c:pt>
                  <c:pt idx="2">
                    <c:v>9.1651513899116797</c:v>
                  </c:pt>
                  <c:pt idx="3">
                    <c:v>12.342339054382412</c:v>
                  </c:pt>
                  <c:pt idx="4">
                    <c:v>14.0118997046558</c:v>
                  </c:pt>
                  <c:pt idx="5">
                    <c:v>17.088007490635061</c:v>
                  </c:pt>
                  <c:pt idx="6">
                    <c:v>17.559422921421234</c:v>
                  </c:pt>
                  <c:pt idx="7">
                    <c:v>20.074859899884732</c:v>
                  </c:pt>
                  <c:pt idx="8">
                    <c:v>21.501937897160186</c:v>
                  </c:pt>
                  <c:pt idx="9">
                    <c:v>27.006172134038792</c:v>
                  </c:pt>
                  <c:pt idx="10">
                    <c:v>30.088757590391353</c:v>
                  </c:pt>
                  <c:pt idx="11">
                    <c:v>33.650160970392598</c:v>
                  </c:pt>
                  <c:pt idx="12">
                    <c:v>37.986839826445156</c:v>
                  </c:pt>
                  <c:pt idx="13">
                    <c:v>41.356176483487125</c:v>
                  </c:pt>
                  <c:pt idx="14">
                    <c:v>44.410959608336917</c:v>
                  </c:pt>
                  <c:pt idx="15">
                    <c:v>46.184412955021955</c:v>
                  </c:pt>
                  <c:pt idx="16">
                    <c:v>48.26316746063538</c:v>
                  </c:pt>
                  <c:pt idx="17">
                    <c:v>51.733290377989036</c:v>
                  </c:pt>
                  <c:pt idx="18">
                    <c:v>56.453520705089772</c:v>
                  </c:pt>
                  <c:pt idx="19">
                    <c:v>53.144457221175315</c:v>
                  </c:pt>
                  <c:pt idx="20">
                    <c:v>48.686069191641806</c:v>
                  </c:pt>
                  <c:pt idx="21">
                    <c:v>39.887341350358263</c:v>
                  </c:pt>
                  <c:pt idx="22">
                    <c:v>33.261589458913917</c:v>
                  </c:pt>
                  <c:pt idx="23">
                    <c:v>26.727015047201458</c:v>
                  </c:pt>
                  <c:pt idx="24">
                    <c:v>19.347695814575268</c:v>
                  </c:pt>
                  <c:pt idx="25">
                    <c:v>13.316656236958787</c:v>
                  </c:pt>
                  <c:pt idx="26">
                    <c:v>7.5718777944003657</c:v>
                  </c:pt>
                  <c:pt idx="27">
                    <c:v>8.5049005481153834</c:v>
                  </c:pt>
                  <c:pt idx="28">
                    <c:v>17.691806012954132</c:v>
                  </c:pt>
                  <c:pt idx="29">
                    <c:v>29.737742572921256</c:v>
                  </c:pt>
                  <c:pt idx="30">
                    <c:v>40.149719799769464</c:v>
                  </c:pt>
                  <c:pt idx="31">
                    <c:v>52.848841046895245</c:v>
                  </c:pt>
                  <c:pt idx="32">
                    <c:v>65.309519469471923</c:v>
                  </c:pt>
                  <c:pt idx="33">
                    <c:v>78.417685080173925</c:v>
                  </c:pt>
                  <c:pt idx="34">
                    <c:v>91.963760978623156</c:v>
                  </c:pt>
                  <c:pt idx="35">
                    <c:v>104.00641005886769</c:v>
                  </c:pt>
                  <c:pt idx="36">
                    <c:v>117.88695149732787</c:v>
                  </c:pt>
                  <c:pt idx="37">
                    <c:v>128.41469282497752</c:v>
                  </c:pt>
                  <c:pt idx="38">
                    <c:v>135.76941236277534</c:v>
                  </c:pt>
                  <c:pt idx="39">
                    <c:v>139.74739115036579</c:v>
                  </c:pt>
                  <c:pt idx="40">
                    <c:v>146.71173549969797</c:v>
                  </c:pt>
                  <c:pt idx="41">
                    <c:v>146.76966080676667</c:v>
                  </c:pt>
                </c:numCache>
              </c:numRef>
            </c:plus>
            <c:minus>
              <c:numRef>
                <c:f>'ET weekly'!$N$55:$N$96</c:f>
                <c:numCache>
                  <c:formatCode>General</c:formatCode>
                  <c:ptCount val="42"/>
                  <c:pt idx="0">
                    <c:v>1.7320508075688772</c:v>
                  </c:pt>
                  <c:pt idx="1">
                    <c:v>5.1316014394468841</c:v>
                  </c:pt>
                  <c:pt idx="2">
                    <c:v>9.1651513899116797</c:v>
                  </c:pt>
                  <c:pt idx="3">
                    <c:v>12.342339054382412</c:v>
                  </c:pt>
                  <c:pt idx="4">
                    <c:v>14.0118997046558</c:v>
                  </c:pt>
                  <c:pt idx="5">
                    <c:v>17.088007490635061</c:v>
                  </c:pt>
                  <c:pt idx="6">
                    <c:v>17.559422921421234</c:v>
                  </c:pt>
                  <c:pt idx="7">
                    <c:v>20.074859899884732</c:v>
                  </c:pt>
                  <c:pt idx="8">
                    <c:v>21.501937897160186</c:v>
                  </c:pt>
                  <c:pt idx="9">
                    <c:v>27.006172134038792</c:v>
                  </c:pt>
                  <c:pt idx="10">
                    <c:v>30.088757590391353</c:v>
                  </c:pt>
                  <c:pt idx="11">
                    <c:v>33.650160970392598</c:v>
                  </c:pt>
                  <c:pt idx="12">
                    <c:v>37.986839826445156</c:v>
                  </c:pt>
                  <c:pt idx="13">
                    <c:v>41.356176483487125</c:v>
                  </c:pt>
                  <c:pt idx="14">
                    <c:v>44.410959608336917</c:v>
                  </c:pt>
                  <c:pt idx="15">
                    <c:v>46.184412955021955</c:v>
                  </c:pt>
                  <c:pt idx="16">
                    <c:v>48.26316746063538</c:v>
                  </c:pt>
                  <c:pt idx="17">
                    <c:v>51.733290377989036</c:v>
                  </c:pt>
                  <c:pt idx="18">
                    <c:v>56.453520705089772</c:v>
                  </c:pt>
                  <c:pt idx="19">
                    <c:v>53.144457221175315</c:v>
                  </c:pt>
                  <c:pt idx="20">
                    <c:v>48.686069191641806</c:v>
                  </c:pt>
                  <c:pt idx="21">
                    <c:v>39.887341350358263</c:v>
                  </c:pt>
                  <c:pt idx="22">
                    <c:v>33.261589458913917</c:v>
                  </c:pt>
                  <c:pt idx="23">
                    <c:v>26.727015047201458</c:v>
                  </c:pt>
                  <c:pt idx="24">
                    <c:v>19.347695814575268</c:v>
                  </c:pt>
                  <c:pt idx="25">
                    <c:v>13.316656236958787</c:v>
                  </c:pt>
                  <c:pt idx="26">
                    <c:v>7.5718777944003657</c:v>
                  </c:pt>
                  <c:pt idx="27">
                    <c:v>8.5049005481153834</c:v>
                  </c:pt>
                  <c:pt idx="28">
                    <c:v>17.691806012954132</c:v>
                  </c:pt>
                  <c:pt idx="29">
                    <c:v>29.737742572921256</c:v>
                  </c:pt>
                  <c:pt idx="30">
                    <c:v>40.149719799769464</c:v>
                  </c:pt>
                  <c:pt idx="31">
                    <c:v>52.848841046895245</c:v>
                  </c:pt>
                  <c:pt idx="32">
                    <c:v>65.309519469471923</c:v>
                  </c:pt>
                  <c:pt idx="33">
                    <c:v>78.417685080173925</c:v>
                  </c:pt>
                  <c:pt idx="34">
                    <c:v>91.963760978623156</c:v>
                  </c:pt>
                  <c:pt idx="35">
                    <c:v>104.00641005886769</c:v>
                  </c:pt>
                  <c:pt idx="36">
                    <c:v>117.88695149732787</c:v>
                  </c:pt>
                  <c:pt idx="37">
                    <c:v>128.41469282497752</c:v>
                  </c:pt>
                  <c:pt idx="38">
                    <c:v>135.76941236277534</c:v>
                  </c:pt>
                  <c:pt idx="39">
                    <c:v>139.74739115036579</c:v>
                  </c:pt>
                  <c:pt idx="40">
                    <c:v>146.71173549969797</c:v>
                  </c:pt>
                  <c:pt idx="41">
                    <c:v>146.76966080676667</c:v>
                  </c:pt>
                </c:numCache>
              </c:numRef>
            </c:minus>
            <c:spPr>
              <a:noFill/>
              <a:ln w="9525" cap="flat" cmpd="sng" algn="ctr">
                <a:solidFill>
                  <a:schemeClr val="tx1">
                    <a:lumMod val="65000"/>
                    <a:lumOff val="35000"/>
                  </a:schemeClr>
                </a:solidFill>
                <a:round/>
              </a:ln>
              <a:effectLst/>
            </c:spPr>
          </c:errBars>
          <c:val>
            <c:numRef>
              <c:f>'ET weekly'!$N$5:$N$46</c:f>
              <c:numCache>
                <c:formatCode>0.00</c:formatCode>
                <c:ptCount val="42"/>
                <c:pt idx="0">
                  <c:v>26</c:v>
                </c:pt>
                <c:pt idx="1">
                  <c:v>51.666666666666664</c:v>
                </c:pt>
                <c:pt idx="2">
                  <c:v>77</c:v>
                </c:pt>
                <c:pt idx="3">
                  <c:v>108.66666666666667</c:v>
                </c:pt>
                <c:pt idx="4">
                  <c:v>131.66666666666666</c:v>
                </c:pt>
                <c:pt idx="5">
                  <c:v>161</c:v>
                </c:pt>
                <c:pt idx="6">
                  <c:v>175.33333333333334</c:v>
                </c:pt>
                <c:pt idx="7">
                  <c:v>205</c:v>
                </c:pt>
                <c:pt idx="8">
                  <c:v>227.33333333333334</c:v>
                </c:pt>
                <c:pt idx="9">
                  <c:v>252.66666666666666</c:v>
                </c:pt>
                <c:pt idx="10">
                  <c:v>274.66666666666669</c:v>
                </c:pt>
                <c:pt idx="11">
                  <c:v>296.66666666666669</c:v>
                </c:pt>
                <c:pt idx="12">
                  <c:v>326</c:v>
                </c:pt>
                <c:pt idx="13">
                  <c:v>356.66666666666669</c:v>
                </c:pt>
                <c:pt idx="14">
                  <c:v>377.33333333333331</c:v>
                </c:pt>
                <c:pt idx="15" formatCode="0.0">
                  <c:v>406</c:v>
                </c:pt>
                <c:pt idx="16" formatCode="0.0">
                  <c:v>434.66666666666669</c:v>
                </c:pt>
                <c:pt idx="17">
                  <c:v>469.33333333333331</c:v>
                </c:pt>
                <c:pt idx="18">
                  <c:v>504</c:v>
                </c:pt>
                <c:pt idx="19">
                  <c:v>559.66666666666663</c:v>
                </c:pt>
                <c:pt idx="20">
                  <c:v>593.66666666666663</c:v>
                </c:pt>
                <c:pt idx="21">
                  <c:v>655</c:v>
                </c:pt>
                <c:pt idx="22">
                  <c:v>707.33333333333337</c:v>
                </c:pt>
                <c:pt idx="23">
                  <c:v>753.33333333333337</c:v>
                </c:pt>
                <c:pt idx="24">
                  <c:v>800.66666666666663</c:v>
                </c:pt>
                <c:pt idx="25">
                  <c:v>844.33333333333337</c:v>
                </c:pt>
                <c:pt idx="26">
                  <c:v>886.66666666666663</c:v>
                </c:pt>
                <c:pt idx="27">
                  <c:v>938.66666666666663</c:v>
                </c:pt>
                <c:pt idx="28">
                  <c:v>988</c:v>
                </c:pt>
                <c:pt idx="29">
                  <c:v>1039.6666666666667</c:v>
                </c:pt>
                <c:pt idx="30">
                  <c:v>1091</c:v>
                </c:pt>
                <c:pt idx="31">
                  <c:v>1132</c:v>
                </c:pt>
                <c:pt idx="32">
                  <c:v>1168.6666666666667</c:v>
                </c:pt>
                <c:pt idx="33">
                  <c:v>1211.6666666666667</c:v>
                </c:pt>
                <c:pt idx="34">
                  <c:v>1269.6666666666667</c:v>
                </c:pt>
                <c:pt idx="35">
                  <c:v>1341.3333333333333</c:v>
                </c:pt>
                <c:pt idx="36">
                  <c:v>1411.3333333333333</c:v>
                </c:pt>
                <c:pt idx="37">
                  <c:v>1469.3333333333333</c:v>
                </c:pt>
                <c:pt idx="38">
                  <c:v>1499.3333333333333</c:v>
                </c:pt>
                <c:pt idx="39">
                  <c:v>1530.3333333333333</c:v>
                </c:pt>
                <c:pt idx="40">
                  <c:v>1548.3333333333333</c:v>
                </c:pt>
                <c:pt idx="41">
                  <c:v>1586.6666666666667</c:v>
                </c:pt>
              </c:numCache>
            </c:numRef>
          </c:val>
          <c:smooth val="0"/>
          <c:extLst>
            <c:ext xmlns:c16="http://schemas.microsoft.com/office/drawing/2014/chart" uri="{C3380CC4-5D6E-409C-BE32-E72D297353CC}">
              <c16:uniqueId val="{00000002-31EC-4A87-8825-43745A69E09B}"/>
            </c:ext>
          </c:extLst>
        </c:ser>
        <c:dLbls>
          <c:showLegendKey val="0"/>
          <c:showVal val="0"/>
          <c:showCatName val="0"/>
          <c:showSerName val="0"/>
          <c:showPercent val="0"/>
          <c:showBubbleSize val="0"/>
        </c:dLbls>
        <c:marker val="1"/>
        <c:smooth val="0"/>
        <c:axId val="365241536"/>
        <c:axId val="365242096"/>
      </c:lineChart>
      <c:catAx>
        <c:axId val="3652415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panose="02020603050405020304" pitchFamily="18" charset="0"/>
                    <a:ea typeface="+mn-ea"/>
                    <a:cs typeface="+mn-cs"/>
                  </a:defRPr>
                </a:pPr>
                <a:r>
                  <a:rPr lang="en-US"/>
                  <a:t>Time after initiating saline treatment irrigations (days)</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panose="02020603050405020304" pitchFamily="18" charset="0"/>
                  <a:ea typeface="+mn-ea"/>
                  <a:cs typeface="+mn-cs"/>
                </a:defRPr>
              </a:pPr>
              <a:endParaRPr lang="en-US"/>
            </a:p>
          </c:txPr>
        </c:title>
        <c:numFmt formatCode="General" sourceLinked="1"/>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Times" panose="02020603050405020304" pitchFamily="18" charset="0"/>
                <a:ea typeface="+mn-ea"/>
                <a:cs typeface="+mn-cs"/>
              </a:defRPr>
            </a:pPr>
            <a:endParaRPr lang="en-US"/>
          </a:p>
        </c:txPr>
        <c:crossAx val="365242096"/>
        <c:crosses val="autoZero"/>
        <c:auto val="1"/>
        <c:lblAlgn val="ctr"/>
        <c:lblOffset val="100"/>
        <c:noMultiLvlLbl val="0"/>
      </c:catAx>
      <c:valAx>
        <c:axId val="365242096"/>
        <c:scaling>
          <c:orientation val="minMax"/>
          <c:max val="3300"/>
          <c:min val="0"/>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Times" panose="02020603050405020304" pitchFamily="18" charset="0"/>
                    <a:ea typeface="+mn-ea"/>
                    <a:cs typeface="+mn-cs"/>
                  </a:defRPr>
                </a:pPr>
                <a:r>
                  <a:rPr lang="en-US"/>
                  <a:t>Cumulative ET per three cells (g)</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Times" panose="02020603050405020304" pitchFamily="18" charset="0"/>
                  <a:ea typeface="+mn-ea"/>
                  <a:cs typeface="+mn-cs"/>
                </a:defRPr>
              </a:pPr>
              <a:endParaRPr lang="en-US"/>
            </a:p>
          </c:txPr>
        </c:title>
        <c:numFmt formatCode="0" sourceLinked="0"/>
        <c:majorTickMark val="out"/>
        <c:minorTickMark val="out"/>
        <c:tickLblPos val="nextTo"/>
        <c:spPr>
          <a:noFill/>
          <a:ln w="9525">
            <a:solidFill>
              <a:schemeClr val="tx1"/>
            </a:solid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Times" panose="02020603050405020304" pitchFamily="18" charset="0"/>
                <a:ea typeface="+mn-ea"/>
                <a:cs typeface="+mn-cs"/>
              </a:defRPr>
            </a:pPr>
            <a:endParaRPr lang="en-US"/>
          </a:p>
        </c:txPr>
        <c:crossAx val="365241536"/>
        <c:crossesAt val="1"/>
        <c:crossBetween val="between"/>
      </c:valAx>
      <c:spPr>
        <a:noFill/>
        <a:ln>
          <a:solidFill>
            <a:schemeClr val="tx1"/>
          </a:solidFill>
        </a:ln>
        <a:effectLst/>
      </c:spPr>
    </c:plotArea>
    <c:legend>
      <c:legendPos val="tr"/>
      <c:layout>
        <c:manualLayout>
          <c:xMode val="edge"/>
          <c:yMode val="edge"/>
          <c:x val="0.16814329663400723"/>
          <c:y val="0.12279546046628537"/>
          <c:w val="0.15064588377458196"/>
          <c:h val="0.21154758451134573"/>
        </c:manualLayout>
      </c:layout>
      <c:overlay val="1"/>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Times" panose="02020603050405020304" pitchFamily="18" charset="0"/>
              <a:ea typeface="+mn-ea"/>
              <a:cs typeface="+mn-cs"/>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sz="1000" b="0">
          <a:solidFill>
            <a:sysClr val="windowText" lastClr="000000"/>
          </a:solidFill>
          <a:latin typeface="Times" panose="02020603050405020304" pitchFamily="18"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lineChart>
        <c:grouping val="standard"/>
        <c:varyColors val="0"/>
        <c:ser>
          <c:idx val="0"/>
          <c:order val="0"/>
          <c:tx>
            <c:v>Treatment 1</c:v>
          </c:tx>
          <c:spPr>
            <a:ln w="9525" cap="rnd">
              <a:solidFill>
                <a:schemeClr val="tx1"/>
              </a:solidFill>
              <a:round/>
            </a:ln>
            <a:effectLst/>
          </c:spPr>
          <c:marker>
            <c:symbol val="x"/>
            <c:size val="5"/>
            <c:spPr>
              <a:noFill/>
              <a:ln w="9525">
                <a:solidFill>
                  <a:schemeClr val="tx1"/>
                </a:solidFill>
              </a:ln>
              <a:effectLst/>
            </c:spPr>
          </c:marker>
          <c:errBars>
            <c:errDir val="y"/>
            <c:errBarType val="both"/>
            <c:errValType val="cust"/>
            <c:noEndCap val="0"/>
            <c:plus>
              <c:numRef>
                <c:f>'ET weekly'!$P$55:$P$96</c:f>
                <c:numCache>
                  <c:formatCode>General</c:formatCode>
                  <c:ptCount val="42"/>
                  <c:pt idx="0">
                    <c:v>1.7320508075688772</c:v>
                  </c:pt>
                  <c:pt idx="1">
                    <c:v>5.7735026918962582</c:v>
                  </c:pt>
                  <c:pt idx="2">
                    <c:v>10.214368964029694</c:v>
                  </c:pt>
                  <c:pt idx="3">
                    <c:v>14.798648586948742</c:v>
                  </c:pt>
                  <c:pt idx="4">
                    <c:v>18.583146486355105</c:v>
                  </c:pt>
                  <c:pt idx="5">
                    <c:v>21.939310229205834</c:v>
                  </c:pt>
                  <c:pt idx="6">
                    <c:v>23.6924741918892</c:v>
                  </c:pt>
                  <c:pt idx="7">
                    <c:v>26.633312473917616</c:v>
                  </c:pt>
                  <c:pt idx="8">
                    <c:v>29.19474838619659</c:v>
                  </c:pt>
                  <c:pt idx="9">
                    <c:v>32.046840717924134</c:v>
                  </c:pt>
                  <c:pt idx="10">
                    <c:v>34.355979586286409</c:v>
                  </c:pt>
                  <c:pt idx="11">
                    <c:v>36.963946398258713</c:v>
                  </c:pt>
                  <c:pt idx="12">
                    <c:v>40.779897008207364</c:v>
                  </c:pt>
                  <c:pt idx="13">
                    <c:v>43.312815655415427</c:v>
                  </c:pt>
                  <c:pt idx="14">
                    <c:v>45.077710678338576</c:v>
                  </c:pt>
                  <c:pt idx="15">
                    <c:v>50.964039609643713</c:v>
                  </c:pt>
                  <c:pt idx="16">
                    <c:v>56.083271421461617</c:v>
                  </c:pt>
                  <c:pt idx="17">
                    <c:v>64.127477210111067</c:v>
                  </c:pt>
                  <c:pt idx="18">
                    <c:v>61.733297336202611</c:v>
                  </c:pt>
                  <c:pt idx="19">
                    <c:v>67.815927332743897</c:v>
                  </c:pt>
                  <c:pt idx="20">
                    <c:v>72.286467152111769</c:v>
                  </c:pt>
                  <c:pt idx="21">
                    <c:v>76.350070945175517</c:v>
                  </c:pt>
                  <c:pt idx="22">
                    <c:v>81.14390509048313</c:v>
                  </c:pt>
                  <c:pt idx="23">
                    <c:v>83.763556116806157</c:v>
                  </c:pt>
                  <c:pt idx="24">
                    <c:v>87.762938267433441</c:v>
                  </c:pt>
                  <c:pt idx="25">
                    <c:v>91.489525812156955</c:v>
                  </c:pt>
                  <c:pt idx="26">
                    <c:v>99.289140057376528</c:v>
                  </c:pt>
                  <c:pt idx="27">
                    <c:v>106.00628912160511</c:v>
                  </c:pt>
                  <c:pt idx="28">
                    <c:v>108.86842211281164</c:v>
                  </c:pt>
                  <c:pt idx="29">
                    <c:v>113.69403385109234</c:v>
                  </c:pt>
                  <c:pt idx="30">
                    <c:v>123.31396244275557</c:v>
                  </c:pt>
                  <c:pt idx="31">
                    <c:v>126.04099862081915</c:v>
                  </c:pt>
                  <c:pt idx="32">
                    <c:v>127.49248343856721</c:v>
                  </c:pt>
                  <c:pt idx="33">
                    <c:v>134.77512134416105</c:v>
                  </c:pt>
                  <c:pt idx="34">
                    <c:v>141.47202314709907</c:v>
                  </c:pt>
                  <c:pt idx="35">
                    <c:v>146.29194555180862</c:v>
                  </c:pt>
                  <c:pt idx="36">
                    <c:v>151.15885683611134</c:v>
                  </c:pt>
                  <c:pt idx="37">
                    <c:v>158.57595446136636</c:v>
                  </c:pt>
                  <c:pt idx="38">
                    <c:v>160.01666579870152</c:v>
                  </c:pt>
                  <c:pt idx="39">
                    <c:v>156.00427344574035</c:v>
                  </c:pt>
                  <c:pt idx="40">
                    <c:v>163.5919720931725</c:v>
                  </c:pt>
                  <c:pt idx="41">
                    <c:v>163.53083297449854</c:v>
                  </c:pt>
                </c:numCache>
              </c:numRef>
            </c:plus>
            <c:minus>
              <c:numRef>
                <c:f>'ET weekly'!$P$55:$P$96</c:f>
                <c:numCache>
                  <c:formatCode>General</c:formatCode>
                  <c:ptCount val="42"/>
                  <c:pt idx="0">
                    <c:v>1.7320508075688772</c:v>
                  </c:pt>
                  <c:pt idx="1">
                    <c:v>5.7735026918962582</c:v>
                  </c:pt>
                  <c:pt idx="2">
                    <c:v>10.214368964029694</c:v>
                  </c:pt>
                  <c:pt idx="3">
                    <c:v>14.798648586948742</c:v>
                  </c:pt>
                  <c:pt idx="4">
                    <c:v>18.583146486355105</c:v>
                  </c:pt>
                  <c:pt idx="5">
                    <c:v>21.939310229205834</c:v>
                  </c:pt>
                  <c:pt idx="6">
                    <c:v>23.6924741918892</c:v>
                  </c:pt>
                  <c:pt idx="7">
                    <c:v>26.633312473917616</c:v>
                  </c:pt>
                  <c:pt idx="8">
                    <c:v>29.19474838619659</c:v>
                  </c:pt>
                  <c:pt idx="9">
                    <c:v>32.046840717924134</c:v>
                  </c:pt>
                  <c:pt idx="10">
                    <c:v>34.355979586286409</c:v>
                  </c:pt>
                  <c:pt idx="11">
                    <c:v>36.963946398258713</c:v>
                  </c:pt>
                  <c:pt idx="12">
                    <c:v>40.779897008207364</c:v>
                  </c:pt>
                  <c:pt idx="13">
                    <c:v>43.312815655415427</c:v>
                  </c:pt>
                  <c:pt idx="14">
                    <c:v>45.077710678338576</c:v>
                  </c:pt>
                  <c:pt idx="15">
                    <c:v>50.964039609643713</c:v>
                  </c:pt>
                  <c:pt idx="16">
                    <c:v>56.083271421461617</c:v>
                  </c:pt>
                  <c:pt idx="17">
                    <c:v>64.127477210111067</c:v>
                  </c:pt>
                  <c:pt idx="18">
                    <c:v>61.733297336202611</c:v>
                  </c:pt>
                  <c:pt idx="19">
                    <c:v>67.815927332743897</c:v>
                  </c:pt>
                  <c:pt idx="20">
                    <c:v>72.286467152111769</c:v>
                  </c:pt>
                  <c:pt idx="21">
                    <c:v>76.350070945175517</c:v>
                  </c:pt>
                  <c:pt idx="22">
                    <c:v>81.14390509048313</c:v>
                  </c:pt>
                  <c:pt idx="23">
                    <c:v>83.763556116806157</c:v>
                  </c:pt>
                  <c:pt idx="24">
                    <c:v>87.762938267433441</c:v>
                  </c:pt>
                  <c:pt idx="25">
                    <c:v>91.489525812156955</c:v>
                  </c:pt>
                  <c:pt idx="26">
                    <c:v>99.289140057376528</c:v>
                  </c:pt>
                  <c:pt idx="27">
                    <c:v>106.00628912160511</c:v>
                  </c:pt>
                  <c:pt idx="28">
                    <c:v>108.86842211281164</c:v>
                  </c:pt>
                  <c:pt idx="29">
                    <c:v>113.69403385109234</c:v>
                  </c:pt>
                  <c:pt idx="30">
                    <c:v>123.31396244275557</c:v>
                  </c:pt>
                  <c:pt idx="31">
                    <c:v>126.04099862081915</c:v>
                  </c:pt>
                  <c:pt idx="32">
                    <c:v>127.49248343856721</c:v>
                  </c:pt>
                  <c:pt idx="33">
                    <c:v>134.77512134416105</c:v>
                  </c:pt>
                  <c:pt idx="34">
                    <c:v>141.47202314709907</c:v>
                  </c:pt>
                  <c:pt idx="35">
                    <c:v>146.29194555180862</c:v>
                  </c:pt>
                  <c:pt idx="36">
                    <c:v>151.15885683611134</c:v>
                  </c:pt>
                  <c:pt idx="37">
                    <c:v>158.57595446136636</c:v>
                  </c:pt>
                  <c:pt idx="38">
                    <c:v>160.01666579870152</c:v>
                  </c:pt>
                  <c:pt idx="39">
                    <c:v>156.00427344574035</c:v>
                  </c:pt>
                  <c:pt idx="40">
                    <c:v>163.5919720931725</c:v>
                  </c:pt>
                  <c:pt idx="41">
                    <c:v>163.53083297449854</c:v>
                  </c:pt>
                </c:numCache>
              </c:numRef>
            </c:minus>
            <c:spPr>
              <a:noFill/>
              <a:ln w="9525" cap="flat" cmpd="sng" algn="ctr">
                <a:solidFill>
                  <a:schemeClr val="tx1">
                    <a:lumMod val="65000"/>
                    <a:lumOff val="35000"/>
                  </a:schemeClr>
                </a:solidFill>
                <a:round/>
              </a:ln>
              <a:effectLst/>
            </c:spPr>
          </c:errBars>
          <c:val>
            <c:numRef>
              <c:f>'ET weekly'!$P$5:$P$46</c:f>
              <c:numCache>
                <c:formatCode>0.00</c:formatCode>
                <c:ptCount val="42"/>
                <c:pt idx="0">
                  <c:v>24</c:v>
                </c:pt>
                <c:pt idx="1">
                  <c:v>48.666666666666664</c:v>
                </c:pt>
                <c:pt idx="2">
                  <c:v>72.666666666666671</c:v>
                </c:pt>
                <c:pt idx="3">
                  <c:v>104</c:v>
                </c:pt>
                <c:pt idx="4">
                  <c:v>127.33333333333333</c:v>
                </c:pt>
                <c:pt idx="5">
                  <c:v>156.33333333333334</c:v>
                </c:pt>
                <c:pt idx="6">
                  <c:v>172.33333333333334</c:v>
                </c:pt>
                <c:pt idx="7">
                  <c:v>199.66666666666666</c:v>
                </c:pt>
                <c:pt idx="8">
                  <c:v>222.66666666666666</c:v>
                </c:pt>
                <c:pt idx="9">
                  <c:v>250</c:v>
                </c:pt>
                <c:pt idx="10">
                  <c:v>274.66666666666669</c:v>
                </c:pt>
                <c:pt idx="11">
                  <c:v>299.66666666666669</c:v>
                </c:pt>
                <c:pt idx="12">
                  <c:v>333</c:v>
                </c:pt>
                <c:pt idx="13">
                  <c:v>368</c:v>
                </c:pt>
                <c:pt idx="14">
                  <c:v>393</c:v>
                </c:pt>
                <c:pt idx="15" formatCode="0.0">
                  <c:v>426.66666666666669</c:v>
                </c:pt>
                <c:pt idx="16" formatCode="0.0">
                  <c:v>462.66666666666669</c:v>
                </c:pt>
                <c:pt idx="17">
                  <c:v>505.66666666666669</c:v>
                </c:pt>
                <c:pt idx="18">
                  <c:v>552</c:v>
                </c:pt>
                <c:pt idx="19">
                  <c:v>594</c:v>
                </c:pt>
                <c:pt idx="20">
                  <c:v>645.66666666666663</c:v>
                </c:pt>
                <c:pt idx="21">
                  <c:v>709.66666666666663</c:v>
                </c:pt>
                <c:pt idx="22">
                  <c:v>766.66666666666663</c:v>
                </c:pt>
                <c:pt idx="23">
                  <c:v>819.33333333333337</c:v>
                </c:pt>
                <c:pt idx="24">
                  <c:v>875.33333333333337</c:v>
                </c:pt>
                <c:pt idx="25">
                  <c:v>929.33333333333337</c:v>
                </c:pt>
                <c:pt idx="26">
                  <c:v>985.33333333333337</c:v>
                </c:pt>
                <c:pt idx="27">
                  <c:v>1048.6666666666667</c:v>
                </c:pt>
                <c:pt idx="28">
                  <c:v>1111.3333333333333</c:v>
                </c:pt>
                <c:pt idx="29">
                  <c:v>1179.3333333333333</c:v>
                </c:pt>
                <c:pt idx="30">
                  <c:v>1246.6666666666667</c:v>
                </c:pt>
                <c:pt idx="31">
                  <c:v>1310.3333333333333</c:v>
                </c:pt>
                <c:pt idx="32">
                  <c:v>1374.6666666666667</c:v>
                </c:pt>
                <c:pt idx="33">
                  <c:v>1447.3333333333333</c:v>
                </c:pt>
                <c:pt idx="34">
                  <c:v>1529.6666666666667</c:v>
                </c:pt>
                <c:pt idx="35">
                  <c:v>1627.3333333333333</c:v>
                </c:pt>
                <c:pt idx="36">
                  <c:v>1718</c:v>
                </c:pt>
                <c:pt idx="37">
                  <c:v>1798.3333333333333</c:v>
                </c:pt>
                <c:pt idx="38">
                  <c:v>1838.3333333333333</c:v>
                </c:pt>
                <c:pt idx="39">
                  <c:v>1872.6666666666667</c:v>
                </c:pt>
                <c:pt idx="40">
                  <c:v>1901.6666666666667</c:v>
                </c:pt>
                <c:pt idx="41">
                  <c:v>1958.3333333333333</c:v>
                </c:pt>
              </c:numCache>
            </c:numRef>
          </c:val>
          <c:smooth val="0"/>
          <c:extLst>
            <c:ext xmlns:c16="http://schemas.microsoft.com/office/drawing/2014/chart" uri="{C3380CC4-5D6E-409C-BE32-E72D297353CC}">
              <c16:uniqueId val="{00000000-1B36-4503-B2D9-E66E66EBC1D2}"/>
            </c:ext>
          </c:extLst>
        </c:ser>
        <c:ser>
          <c:idx val="1"/>
          <c:order val="1"/>
          <c:tx>
            <c:v>Treatment 2</c:v>
          </c:tx>
          <c:spPr>
            <a:ln w="12700" cap="rnd">
              <a:solidFill>
                <a:schemeClr val="tx1"/>
              </a:solidFill>
              <a:prstDash val="sysDot"/>
              <a:round/>
            </a:ln>
            <a:effectLst/>
          </c:spPr>
          <c:marker>
            <c:symbol val="triangle"/>
            <c:size val="5"/>
            <c:spPr>
              <a:solidFill>
                <a:schemeClr val="tx1"/>
              </a:solidFill>
              <a:ln w="12700">
                <a:solidFill>
                  <a:schemeClr val="tx1"/>
                </a:solidFill>
              </a:ln>
              <a:effectLst/>
            </c:spPr>
          </c:marker>
          <c:errBars>
            <c:errDir val="y"/>
            <c:errBarType val="both"/>
            <c:errValType val="cust"/>
            <c:noEndCap val="0"/>
            <c:plus>
              <c:numRef>
                <c:f>'ET weekly'!$Q$55:$Q$96</c:f>
                <c:numCache>
                  <c:formatCode>General</c:formatCode>
                  <c:ptCount val="42"/>
                  <c:pt idx="0">
                    <c:v>1</c:v>
                  </c:pt>
                  <c:pt idx="1">
                    <c:v>3.214550253664318</c:v>
                  </c:pt>
                  <c:pt idx="2">
                    <c:v>6.3508529610858826</c:v>
                  </c:pt>
                  <c:pt idx="3">
                    <c:v>9.2376043070340135</c:v>
                  </c:pt>
                  <c:pt idx="4">
                    <c:v>10.692676621563626</c:v>
                  </c:pt>
                  <c:pt idx="5">
                    <c:v>15.30795000427338</c:v>
                  </c:pt>
                  <c:pt idx="6">
                    <c:v>15.30795000427338</c:v>
                  </c:pt>
                  <c:pt idx="7">
                    <c:v>17.925772879665004</c:v>
                  </c:pt>
                  <c:pt idx="8">
                    <c:v>19.924858845171276</c:v>
                  </c:pt>
                  <c:pt idx="9">
                    <c:v>21.656407827707714</c:v>
                  </c:pt>
                  <c:pt idx="10">
                    <c:v>20.231987873991358</c:v>
                  </c:pt>
                  <c:pt idx="11">
                    <c:v>22.278539748675929</c:v>
                  </c:pt>
                  <c:pt idx="12">
                    <c:v>20.647840887931437</c:v>
                  </c:pt>
                  <c:pt idx="13">
                    <c:v>19.157244060668017</c:v>
                  </c:pt>
                  <c:pt idx="14">
                    <c:v>18.009256878986797</c:v>
                  </c:pt>
                  <c:pt idx="15">
                    <c:v>16.46207763315433</c:v>
                  </c:pt>
                  <c:pt idx="16">
                    <c:v>15.307950004273378</c:v>
                  </c:pt>
                  <c:pt idx="17">
                    <c:v>12.124355652982141</c:v>
                  </c:pt>
                  <c:pt idx="18">
                    <c:v>9.2915732431775702</c:v>
                  </c:pt>
                  <c:pt idx="19">
                    <c:v>7.5055534994651349</c:v>
                  </c:pt>
                  <c:pt idx="20">
                    <c:v>11.590225767142474</c:v>
                  </c:pt>
                  <c:pt idx="21">
                    <c:v>7.5055534994651349</c:v>
                  </c:pt>
                  <c:pt idx="22">
                    <c:v>10.263202878893768</c:v>
                  </c:pt>
                  <c:pt idx="23">
                    <c:v>12.858201014657274</c:v>
                  </c:pt>
                  <c:pt idx="24">
                    <c:v>17.349351572897472</c:v>
                  </c:pt>
                  <c:pt idx="25">
                    <c:v>22.143471573656495</c:v>
                  </c:pt>
                  <c:pt idx="26">
                    <c:v>27.300793639257691</c:v>
                  </c:pt>
                  <c:pt idx="27">
                    <c:v>29.444863728670914</c:v>
                  </c:pt>
                  <c:pt idx="28">
                    <c:v>32.578111260988315</c:v>
                  </c:pt>
                  <c:pt idx="29">
                    <c:v>37.28717384481336</c:v>
                  </c:pt>
                  <c:pt idx="30">
                    <c:v>43.485629810317796</c:v>
                  </c:pt>
                  <c:pt idx="31">
                    <c:v>45.456939330902308</c:v>
                  </c:pt>
                  <c:pt idx="32">
                    <c:v>44.635561308594887</c:v>
                  </c:pt>
                  <c:pt idx="33">
                    <c:v>47.437678414245077</c:v>
                  </c:pt>
                  <c:pt idx="34">
                    <c:v>48.21134029803914</c:v>
                  </c:pt>
                  <c:pt idx="35">
                    <c:v>46.479386111838146</c:v>
                  </c:pt>
                  <c:pt idx="36">
                    <c:v>43.592812863284394</c:v>
                  </c:pt>
                  <c:pt idx="37">
                    <c:v>45.324754090158429</c:v>
                  </c:pt>
                  <c:pt idx="38">
                    <c:v>43.405068828421413</c:v>
                  </c:pt>
                  <c:pt idx="39">
                    <c:v>43.981056528161453</c:v>
                  </c:pt>
                  <c:pt idx="40">
                    <c:v>42.099089459670424</c:v>
                  </c:pt>
                  <c:pt idx="41">
                    <c:v>40.611985094714754</c:v>
                  </c:pt>
                </c:numCache>
              </c:numRef>
            </c:plus>
            <c:minus>
              <c:numRef>
                <c:f>'ET weekly'!$Q$55:$Q$96</c:f>
                <c:numCache>
                  <c:formatCode>General</c:formatCode>
                  <c:ptCount val="42"/>
                  <c:pt idx="0">
                    <c:v>1</c:v>
                  </c:pt>
                  <c:pt idx="1">
                    <c:v>3.214550253664318</c:v>
                  </c:pt>
                  <c:pt idx="2">
                    <c:v>6.3508529610858826</c:v>
                  </c:pt>
                  <c:pt idx="3">
                    <c:v>9.2376043070340135</c:v>
                  </c:pt>
                  <c:pt idx="4">
                    <c:v>10.692676621563626</c:v>
                  </c:pt>
                  <c:pt idx="5">
                    <c:v>15.30795000427338</c:v>
                  </c:pt>
                  <c:pt idx="6">
                    <c:v>15.30795000427338</c:v>
                  </c:pt>
                  <c:pt idx="7">
                    <c:v>17.925772879665004</c:v>
                  </c:pt>
                  <c:pt idx="8">
                    <c:v>19.924858845171276</c:v>
                  </c:pt>
                  <c:pt idx="9">
                    <c:v>21.656407827707714</c:v>
                  </c:pt>
                  <c:pt idx="10">
                    <c:v>20.231987873991358</c:v>
                  </c:pt>
                  <c:pt idx="11">
                    <c:v>22.278539748675929</c:v>
                  </c:pt>
                  <c:pt idx="12">
                    <c:v>20.647840887931437</c:v>
                  </c:pt>
                  <c:pt idx="13">
                    <c:v>19.157244060668017</c:v>
                  </c:pt>
                  <c:pt idx="14">
                    <c:v>18.009256878986797</c:v>
                  </c:pt>
                  <c:pt idx="15">
                    <c:v>16.46207763315433</c:v>
                  </c:pt>
                  <c:pt idx="16">
                    <c:v>15.307950004273378</c:v>
                  </c:pt>
                  <c:pt idx="17">
                    <c:v>12.124355652982141</c:v>
                  </c:pt>
                  <c:pt idx="18">
                    <c:v>9.2915732431775702</c:v>
                  </c:pt>
                  <c:pt idx="19">
                    <c:v>7.5055534994651349</c:v>
                  </c:pt>
                  <c:pt idx="20">
                    <c:v>11.590225767142474</c:v>
                  </c:pt>
                  <c:pt idx="21">
                    <c:v>7.5055534994651349</c:v>
                  </c:pt>
                  <c:pt idx="22">
                    <c:v>10.263202878893768</c:v>
                  </c:pt>
                  <c:pt idx="23">
                    <c:v>12.858201014657274</c:v>
                  </c:pt>
                  <c:pt idx="24">
                    <c:v>17.349351572897472</c:v>
                  </c:pt>
                  <c:pt idx="25">
                    <c:v>22.143471573656495</c:v>
                  </c:pt>
                  <c:pt idx="26">
                    <c:v>27.300793639257691</c:v>
                  </c:pt>
                  <c:pt idx="27">
                    <c:v>29.444863728670914</c:v>
                  </c:pt>
                  <c:pt idx="28">
                    <c:v>32.578111260988315</c:v>
                  </c:pt>
                  <c:pt idx="29">
                    <c:v>37.28717384481336</c:v>
                  </c:pt>
                  <c:pt idx="30">
                    <c:v>43.485629810317796</c:v>
                  </c:pt>
                  <c:pt idx="31">
                    <c:v>45.456939330902308</c:v>
                  </c:pt>
                  <c:pt idx="32">
                    <c:v>44.635561308594887</c:v>
                  </c:pt>
                  <c:pt idx="33">
                    <c:v>47.437678414245077</c:v>
                  </c:pt>
                  <c:pt idx="34">
                    <c:v>48.21134029803914</c:v>
                  </c:pt>
                  <c:pt idx="35">
                    <c:v>46.479386111838146</c:v>
                  </c:pt>
                  <c:pt idx="36">
                    <c:v>43.592812863284394</c:v>
                  </c:pt>
                  <c:pt idx="37">
                    <c:v>45.324754090158429</c:v>
                  </c:pt>
                  <c:pt idx="38">
                    <c:v>43.405068828421413</c:v>
                  </c:pt>
                  <c:pt idx="39">
                    <c:v>43.981056528161453</c:v>
                  </c:pt>
                  <c:pt idx="40">
                    <c:v>42.099089459670424</c:v>
                  </c:pt>
                  <c:pt idx="41">
                    <c:v>40.611985094714754</c:v>
                  </c:pt>
                </c:numCache>
              </c:numRef>
            </c:minus>
            <c:spPr>
              <a:noFill/>
              <a:ln w="9525" cap="flat" cmpd="sng" algn="ctr">
                <a:solidFill>
                  <a:schemeClr val="tx1">
                    <a:lumMod val="65000"/>
                    <a:lumOff val="35000"/>
                  </a:schemeClr>
                </a:solidFill>
                <a:round/>
              </a:ln>
              <a:effectLst/>
            </c:spPr>
          </c:errBars>
          <c:val>
            <c:numRef>
              <c:f>'ET weekly'!$Q$5:$Q$46</c:f>
              <c:numCache>
                <c:formatCode>0.00</c:formatCode>
                <c:ptCount val="42"/>
                <c:pt idx="0">
                  <c:v>23</c:v>
                </c:pt>
                <c:pt idx="1">
                  <c:v>50.333333333333336</c:v>
                </c:pt>
                <c:pt idx="2">
                  <c:v>75.666666666666671</c:v>
                </c:pt>
                <c:pt idx="3">
                  <c:v>109.33333333333333</c:v>
                </c:pt>
                <c:pt idx="4">
                  <c:v>134.66666666666666</c:v>
                </c:pt>
                <c:pt idx="5">
                  <c:v>168.33333333333334</c:v>
                </c:pt>
                <c:pt idx="6">
                  <c:v>185.33333333333334</c:v>
                </c:pt>
                <c:pt idx="7">
                  <c:v>219.33333333333334</c:v>
                </c:pt>
                <c:pt idx="8">
                  <c:v>246</c:v>
                </c:pt>
                <c:pt idx="9">
                  <c:v>271</c:v>
                </c:pt>
                <c:pt idx="10">
                  <c:v>297.66666666666669</c:v>
                </c:pt>
                <c:pt idx="11">
                  <c:v>324.33333333333331</c:v>
                </c:pt>
                <c:pt idx="12">
                  <c:v>358.33333333333331</c:v>
                </c:pt>
                <c:pt idx="13">
                  <c:v>393</c:v>
                </c:pt>
                <c:pt idx="14">
                  <c:v>413.33333333333331</c:v>
                </c:pt>
                <c:pt idx="15" formatCode="0.0">
                  <c:v>446</c:v>
                </c:pt>
                <c:pt idx="16" formatCode="0.0">
                  <c:v>482.33333333333331</c:v>
                </c:pt>
                <c:pt idx="17">
                  <c:v>523</c:v>
                </c:pt>
                <c:pt idx="18">
                  <c:v>563.33333333333337</c:v>
                </c:pt>
                <c:pt idx="19">
                  <c:v>605.33333333333337</c:v>
                </c:pt>
                <c:pt idx="20">
                  <c:v>649.33333333333337</c:v>
                </c:pt>
                <c:pt idx="21">
                  <c:v>726.66666666666663</c:v>
                </c:pt>
                <c:pt idx="22">
                  <c:v>790.66666666666663</c:v>
                </c:pt>
                <c:pt idx="23">
                  <c:v>848.33333333333337</c:v>
                </c:pt>
                <c:pt idx="24">
                  <c:v>905</c:v>
                </c:pt>
                <c:pt idx="25">
                  <c:v>961.66666666666663</c:v>
                </c:pt>
                <c:pt idx="26">
                  <c:v>1015.6666666666666</c:v>
                </c:pt>
                <c:pt idx="27">
                  <c:v>1081</c:v>
                </c:pt>
                <c:pt idx="28">
                  <c:v>1149.6666666666667</c:v>
                </c:pt>
                <c:pt idx="29">
                  <c:v>1221.3333333333333</c:v>
                </c:pt>
                <c:pt idx="30">
                  <c:v>1286</c:v>
                </c:pt>
                <c:pt idx="31">
                  <c:v>1347.6666666666667</c:v>
                </c:pt>
                <c:pt idx="32">
                  <c:v>1410.6666666666667</c:v>
                </c:pt>
                <c:pt idx="33">
                  <c:v>1476.3333333333333</c:v>
                </c:pt>
                <c:pt idx="34">
                  <c:v>1557.3333333333333</c:v>
                </c:pt>
                <c:pt idx="35">
                  <c:v>1662.3333333333333</c:v>
                </c:pt>
                <c:pt idx="36">
                  <c:v>1760.6666666666667</c:v>
                </c:pt>
                <c:pt idx="37">
                  <c:v>1844.6666666666667</c:v>
                </c:pt>
                <c:pt idx="38">
                  <c:v>1885</c:v>
                </c:pt>
                <c:pt idx="39">
                  <c:v>1930.3333333333333</c:v>
                </c:pt>
                <c:pt idx="40">
                  <c:v>1963.6666666666667</c:v>
                </c:pt>
                <c:pt idx="41">
                  <c:v>2019.3333333333333</c:v>
                </c:pt>
              </c:numCache>
            </c:numRef>
          </c:val>
          <c:smooth val="0"/>
          <c:extLst>
            <c:ext xmlns:c16="http://schemas.microsoft.com/office/drawing/2014/chart" uri="{C3380CC4-5D6E-409C-BE32-E72D297353CC}">
              <c16:uniqueId val="{00000001-1B36-4503-B2D9-E66E66EBC1D2}"/>
            </c:ext>
          </c:extLst>
        </c:ser>
        <c:ser>
          <c:idx val="2"/>
          <c:order val="2"/>
          <c:tx>
            <c:v>Treatment 3</c:v>
          </c:tx>
          <c:spPr>
            <a:ln w="12700" cap="rnd">
              <a:solidFill>
                <a:schemeClr val="tx1"/>
              </a:solidFill>
              <a:prstDash val="dash"/>
              <a:round/>
            </a:ln>
            <a:effectLst/>
          </c:spPr>
          <c:marker>
            <c:symbol val="triangle"/>
            <c:size val="5"/>
            <c:spPr>
              <a:solidFill>
                <a:schemeClr val="bg1"/>
              </a:solidFill>
              <a:ln w="9525">
                <a:solidFill>
                  <a:schemeClr val="tx1"/>
                </a:solidFill>
              </a:ln>
              <a:effectLst/>
            </c:spPr>
          </c:marker>
          <c:errBars>
            <c:errDir val="y"/>
            <c:errBarType val="both"/>
            <c:errValType val="cust"/>
            <c:noEndCap val="0"/>
            <c:plus>
              <c:numRef>
                <c:f>'ET weekly'!$R$55:$R$96</c:f>
                <c:numCache>
                  <c:formatCode>General</c:formatCode>
                  <c:ptCount val="42"/>
                  <c:pt idx="0">
                    <c:v>3.7859388972001873</c:v>
                  </c:pt>
                  <c:pt idx="1">
                    <c:v>3.0550504633038935</c:v>
                  </c:pt>
                  <c:pt idx="2">
                    <c:v>4.0414518843273806</c:v>
                  </c:pt>
                  <c:pt idx="3">
                    <c:v>5.5677643628300215</c:v>
                  </c:pt>
                  <c:pt idx="4">
                    <c:v>8.6216781042517088</c:v>
                  </c:pt>
                  <c:pt idx="5">
                    <c:v>8.8881944173155887</c:v>
                  </c:pt>
                  <c:pt idx="6">
                    <c:v>10.214368964029708</c:v>
                  </c:pt>
                  <c:pt idx="7">
                    <c:v>13.428824718989123</c:v>
                  </c:pt>
                  <c:pt idx="8">
                    <c:v>12.503332889007368</c:v>
                  </c:pt>
                  <c:pt idx="9">
                    <c:v>16.862186493255653</c:v>
                  </c:pt>
                  <c:pt idx="10">
                    <c:v>22.715633383201094</c:v>
                  </c:pt>
                  <c:pt idx="11">
                    <c:v>31.214312956291913</c:v>
                  </c:pt>
                  <c:pt idx="12">
                    <c:v>39.715656022950611</c:v>
                  </c:pt>
                  <c:pt idx="13">
                    <c:v>46.003623045726883</c:v>
                  </c:pt>
                  <c:pt idx="14">
                    <c:v>51.643005334701428</c:v>
                  </c:pt>
                  <c:pt idx="15">
                    <c:v>60.484157705413359</c:v>
                  </c:pt>
                  <c:pt idx="16">
                    <c:v>68.694977982382383</c:v>
                  </c:pt>
                  <c:pt idx="17">
                    <c:v>78.14303125252637</c:v>
                  </c:pt>
                  <c:pt idx="18">
                    <c:v>87.990529793457398</c:v>
                  </c:pt>
                  <c:pt idx="19">
                    <c:v>97.438869725245539</c:v>
                  </c:pt>
                  <c:pt idx="20">
                    <c:v>100.40086321010079</c:v>
                  </c:pt>
                  <c:pt idx="21">
                    <c:v>99.292497198932409</c:v>
                  </c:pt>
                  <c:pt idx="22">
                    <c:v>102.57355084685999</c:v>
                  </c:pt>
                  <c:pt idx="23">
                    <c:v>104.31203190428226</c:v>
                  </c:pt>
                  <c:pt idx="24">
                    <c:v>108.77959367454909</c:v>
                  </c:pt>
                  <c:pt idx="25">
                    <c:v>115.51767541520793</c:v>
                  </c:pt>
                  <c:pt idx="26">
                    <c:v>119</c:v>
                  </c:pt>
                  <c:pt idx="27">
                    <c:v>123.00541993478716</c:v>
                  </c:pt>
                  <c:pt idx="28">
                    <c:v>124.50301201175817</c:v>
                  </c:pt>
                  <c:pt idx="29">
                    <c:v>127.50294114254777</c:v>
                  </c:pt>
                  <c:pt idx="30">
                    <c:v>139.52419145080182</c:v>
                  </c:pt>
                  <c:pt idx="31">
                    <c:v>143.53512926574226</c:v>
                  </c:pt>
                  <c:pt idx="32">
                    <c:v>144.00115740275609</c:v>
                  </c:pt>
                  <c:pt idx="33">
                    <c:v>145.00114942073162</c:v>
                  </c:pt>
                  <c:pt idx="34">
                    <c:v>147.51384115849379</c:v>
                  </c:pt>
                  <c:pt idx="35">
                    <c:v>151.13349507416726</c:v>
                  </c:pt>
                  <c:pt idx="36">
                    <c:v>160.64972248134552</c:v>
                  </c:pt>
                  <c:pt idx="37">
                    <c:v>160.88608806647431</c:v>
                  </c:pt>
                  <c:pt idx="38">
                    <c:v>159.427099327561</c:v>
                  </c:pt>
                  <c:pt idx="39">
                    <c:v>157.44522857171634</c:v>
                  </c:pt>
                  <c:pt idx="40">
                    <c:v>156.87255974197654</c:v>
                  </c:pt>
                  <c:pt idx="41">
                    <c:v>158.39928451016857</c:v>
                  </c:pt>
                </c:numCache>
              </c:numRef>
            </c:plus>
            <c:minus>
              <c:numRef>
                <c:f>'ET weekly'!$R$55:$R$96</c:f>
                <c:numCache>
                  <c:formatCode>General</c:formatCode>
                  <c:ptCount val="42"/>
                  <c:pt idx="0">
                    <c:v>3.7859388972001873</c:v>
                  </c:pt>
                  <c:pt idx="1">
                    <c:v>3.0550504633038935</c:v>
                  </c:pt>
                  <c:pt idx="2">
                    <c:v>4.0414518843273806</c:v>
                  </c:pt>
                  <c:pt idx="3">
                    <c:v>5.5677643628300215</c:v>
                  </c:pt>
                  <c:pt idx="4">
                    <c:v>8.6216781042517088</c:v>
                  </c:pt>
                  <c:pt idx="5">
                    <c:v>8.8881944173155887</c:v>
                  </c:pt>
                  <c:pt idx="6">
                    <c:v>10.214368964029708</c:v>
                  </c:pt>
                  <c:pt idx="7">
                    <c:v>13.428824718989123</c:v>
                  </c:pt>
                  <c:pt idx="8">
                    <c:v>12.503332889007368</c:v>
                  </c:pt>
                  <c:pt idx="9">
                    <c:v>16.862186493255653</c:v>
                  </c:pt>
                  <c:pt idx="10">
                    <c:v>22.715633383201094</c:v>
                  </c:pt>
                  <c:pt idx="11">
                    <c:v>31.214312956291913</c:v>
                  </c:pt>
                  <c:pt idx="12">
                    <c:v>39.715656022950611</c:v>
                  </c:pt>
                  <c:pt idx="13">
                    <c:v>46.003623045726883</c:v>
                  </c:pt>
                  <c:pt idx="14">
                    <c:v>51.643005334701428</c:v>
                  </c:pt>
                  <c:pt idx="15">
                    <c:v>60.484157705413359</c:v>
                  </c:pt>
                  <c:pt idx="16">
                    <c:v>68.694977982382383</c:v>
                  </c:pt>
                  <c:pt idx="17">
                    <c:v>78.14303125252637</c:v>
                  </c:pt>
                  <c:pt idx="18">
                    <c:v>87.990529793457398</c:v>
                  </c:pt>
                  <c:pt idx="19">
                    <c:v>97.438869725245539</c:v>
                  </c:pt>
                  <c:pt idx="20">
                    <c:v>100.40086321010079</c:v>
                  </c:pt>
                  <c:pt idx="21">
                    <c:v>99.292497198932409</c:v>
                  </c:pt>
                  <c:pt idx="22">
                    <c:v>102.57355084685999</c:v>
                  </c:pt>
                  <c:pt idx="23">
                    <c:v>104.31203190428226</c:v>
                  </c:pt>
                  <c:pt idx="24">
                    <c:v>108.77959367454909</c:v>
                  </c:pt>
                  <c:pt idx="25">
                    <c:v>115.51767541520793</c:v>
                  </c:pt>
                  <c:pt idx="26">
                    <c:v>119</c:v>
                  </c:pt>
                  <c:pt idx="27">
                    <c:v>123.00541993478716</c:v>
                  </c:pt>
                  <c:pt idx="28">
                    <c:v>124.50301201175817</c:v>
                  </c:pt>
                  <c:pt idx="29">
                    <c:v>127.50294114254777</c:v>
                  </c:pt>
                  <c:pt idx="30">
                    <c:v>139.52419145080182</c:v>
                  </c:pt>
                  <c:pt idx="31">
                    <c:v>143.53512926574226</c:v>
                  </c:pt>
                  <c:pt idx="32">
                    <c:v>144.00115740275609</c:v>
                  </c:pt>
                  <c:pt idx="33">
                    <c:v>145.00114942073162</c:v>
                  </c:pt>
                  <c:pt idx="34">
                    <c:v>147.51384115849379</c:v>
                  </c:pt>
                  <c:pt idx="35">
                    <c:v>151.13349507416726</c:v>
                  </c:pt>
                  <c:pt idx="36">
                    <c:v>160.64972248134552</c:v>
                  </c:pt>
                  <c:pt idx="37">
                    <c:v>160.88608806647431</c:v>
                  </c:pt>
                  <c:pt idx="38">
                    <c:v>159.427099327561</c:v>
                  </c:pt>
                  <c:pt idx="39">
                    <c:v>157.44522857171634</c:v>
                  </c:pt>
                  <c:pt idx="40">
                    <c:v>156.87255974197654</c:v>
                  </c:pt>
                  <c:pt idx="41">
                    <c:v>158.39928451016857</c:v>
                  </c:pt>
                </c:numCache>
              </c:numRef>
            </c:minus>
            <c:spPr>
              <a:noFill/>
              <a:ln w="9525" cap="flat" cmpd="sng" algn="ctr">
                <a:solidFill>
                  <a:schemeClr val="tx1">
                    <a:lumMod val="65000"/>
                    <a:lumOff val="35000"/>
                  </a:schemeClr>
                </a:solidFill>
                <a:round/>
              </a:ln>
              <a:effectLst/>
            </c:spPr>
          </c:errBars>
          <c:val>
            <c:numRef>
              <c:f>'ET weekly'!$R$5:$R$46</c:f>
              <c:numCache>
                <c:formatCode>0.00</c:formatCode>
                <c:ptCount val="42"/>
                <c:pt idx="0">
                  <c:v>21.666666666666668</c:v>
                </c:pt>
                <c:pt idx="1">
                  <c:v>48.333333333333336</c:v>
                </c:pt>
                <c:pt idx="2">
                  <c:v>70.666666666666671</c:v>
                </c:pt>
                <c:pt idx="3">
                  <c:v>104</c:v>
                </c:pt>
                <c:pt idx="4">
                  <c:v>128.33333333333334</c:v>
                </c:pt>
                <c:pt idx="5">
                  <c:v>160</c:v>
                </c:pt>
                <c:pt idx="6">
                  <c:v>179.66666666666666</c:v>
                </c:pt>
                <c:pt idx="7">
                  <c:v>208.33333333333334</c:v>
                </c:pt>
                <c:pt idx="8">
                  <c:v>233.66666666666666</c:v>
                </c:pt>
                <c:pt idx="9">
                  <c:v>259.33333333333331</c:v>
                </c:pt>
                <c:pt idx="10">
                  <c:v>283</c:v>
                </c:pt>
                <c:pt idx="11">
                  <c:v>311.66666666666669</c:v>
                </c:pt>
                <c:pt idx="12">
                  <c:v>344.33333333333331</c:v>
                </c:pt>
                <c:pt idx="13">
                  <c:v>381.66666666666669</c:v>
                </c:pt>
                <c:pt idx="14">
                  <c:v>403</c:v>
                </c:pt>
                <c:pt idx="15" formatCode="0.0">
                  <c:v>437.33333333333331</c:v>
                </c:pt>
                <c:pt idx="16" formatCode="0.0">
                  <c:v>475</c:v>
                </c:pt>
                <c:pt idx="17">
                  <c:v>517.66666666666663</c:v>
                </c:pt>
                <c:pt idx="18">
                  <c:v>559.66666666666663</c:v>
                </c:pt>
                <c:pt idx="19">
                  <c:v>602.33333333333337</c:v>
                </c:pt>
                <c:pt idx="20">
                  <c:v>647.33333333333337</c:v>
                </c:pt>
                <c:pt idx="21">
                  <c:v>718</c:v>
                </c:pt>
                <c:pt idx="22">
                  <c:v>780.33333333333337</c:v>
                </c:pt>
                <c:pt idx="23">
                  <c:v>836</c:v>
                </c:pt>
                <c:pt idx="24">
                  <c:v>895</c:v>
                </c:pt>
                <c:pt idx="25">
                  <c:v>951.66666666666663</c:v>
                </c:pt>
                <c:pt idx="26">
                  <c:v>1007</c:v>
                </c:pt>
                <c:pt idx="27">
                  <c:v>1071.6666666666667</c:v>
                </c:pt>
                <c:pt idx="28">
                  <c:v>1140</c:v>
                </c:pt>
                <c:pt idx="29">
                  <c:v>1212</c:v>
                </c:pt>
                <c:pt idx="30">
                  <c:v>1284</c:v>
                </c:pt>
                <c:pt idx="31">
                  <c:v>1347.6666666666667</c:v>
                </c:pt>
                <c:pt idx="32">
                  <c:v>1412.3333333333333</c:v>
                </c:pt>
                <c:pt idx="33">
                  <c:v>1482.3333333333333</c:v>
                </c:pt>
                <c:pt idx="34">
                  <c:v>1566.6666666666667</c:v>
                </c:pt>
                <c:pt idx="35">
                  <c:v>1671.6666666666667</c:v>
                </c:pt>
                <c:pt idx="36">
                  <c:v>1765.3333333333333</c:v>
                </c:pt>
                <c:pt idx="37">
                  <c:v>1845.6666666666667</c:v>
                </c:pt>
                <c:pt idx="38">
                  <c:v>1882</c:v>
                </c:pt>
                <c:pt idx="39">
                  <c:v>1924</c:v>
                </c:pt>
                <c:pt idx="40">
                  <c:v>1955</c:v>
                </c:pt>
                <c:pt idx="41">
                  <c:v>2009.6666666666667</c:v>
                </c:pt>
              </c:numCache>
            </c:numRef>
          </c:val>
          <c:smooth val="0"/>
          <c:extLst>
            <c:ext xmlns:c16="http://schemas.microsoft.com/office/drawing/2014/chart" uri="{C3380CC4-5D6E-409C-BE32-E72D297353CC}">
              <c16:uniqueId val="{00000002-1B36-4503-B2D9-E66E66EBC1D2}"/>
            </c:ext>
          </c:extLst>
        </c:ser>
        <c:ser>
          <c:idx val="3"/>
          <c:order val="3"/>
          <c:tx>
            <c:v>Treatment 4</c:v>
          </c:tx>
          <c:spPr>
            <a:ln w="28575" cap="rnd">
              <a:solidFill>
                <a:schemeClr val="dk1">
                  <a:tint val="98500"/>
                </a:schemeClr>
              </a:solidFill>
              <a:round/>
            </a:ln>
            <a:effectLst/>
          </c:spPr>
          <c:marker>
            <c:symbol val="circle"/>
            <c:size val="5"/>
            <c:spPr>
              <a:solidFill>
                <a:schemeClr val="dk1">
                  <a:tint val="98500"/>
                </a:schemeClr>
              </a:solidFill>
              <a:ln w="9525">
                <a:solidFill>
                  <a:schemeClr val="dk1">
                    <a:tint val="98500"/>
                  </a:schemeClr>
                </a:solidFill>
              </a:ln>
              <a:effectLst/>
            </c:spPr>
          </c:marker>
          <c:errBars>
            <c:errDir val="y"/>
            <c:errBarType val="both"/>
            <c:errValType val="cust"/>
            <c:noEndCap val="0"/>
            <c:plus>
              <c:numRef>
                <c:f>'ET weekly'!$S$55:$S$96</c:f>
                <c:numCache>
                  <c:formatCode>General</c:formatCode>
                  <c:ptCount val="42"/>
                  <c:pt idx="0">
                    <c:v>4</c:v>
                  </c:pt>
                  <c:pt idx="1">
                    <c:v>6.5064070986477232</c:v>
                  </c:pt>
                  <c:pt idx="2">
                    <c:v>10.692676621563612</c:v>
                  </c:pt>
                  <c:pt idx="3">
                    <c:v>13.868429375143169</c:v>
                  </c:pt>
                  <c:pt idx="4">
                    <c:v>17.785762095938765</c:v>
                  </c:pt>
                  <c:pt idx="5">
                    <c:v>21.283796653792763</c:v>
                  </c:pt>
                  <c:pt idx="6">
                    <c:v>25.324559884296821</c:v>
                  </c:pt>
                  <c:pt idx="7">
                    <c:v>28.827070610799147</c:v>
                  </c:pt>
                  <c:pt idx="8">
                    <c:v>31.342197327777267</c:v>
                  </c:pt>
                  <c:pt idx="9">
                    <c:v>37.287173844813296</c:v>
                  </c:pt>
                  <c:pt idx="10">
                    <c:v>41.32795663954365</c:v>
                  </c:pt>
                  <c:pt idx="11">
                    <c:v>47.148700936505136</c:v>
                  </c:pt>
                  <c:pt idx="12">
                    <c:v>52.04805471869242</c:v>
                  </c:pt>
                  <c:pt idx="13">
                    <c:v>54.555781850628286</c:v>
                  </c:pt>
                  <c:pt idx="14">
                    <c:v>56.871199506721702</c:v>
                  </c:pt>
                  <c:pt idx="15">
                    <c:v>63.955713844294969</c:v>
                  </c:pt>
                  <c:pt idx="16">
                    <c:v>69.514986393822397</c:v>
                  </c:pt>
                  <c:pt idx="17">
                    <c:v>71.584448962978783</c:v>
                  </c:pt>
                  <c:pt idx="18">
                    <c:v>77.948701079620307</c:v>
                  </c:pt>
                  <c:pt idx="19">
                    <c:v>83.428612198293905</c:v>
                  </c:pt>
                  <c:pt idx="20">
                    <c:v>81.205500634706837</c:v>
                  </c:pt>
                  <c:pt idx="21">
                    <c:v>79.764235928975921</c:v>
                  </c:pt>
                  <c:pt idx="22">
                    <c:v>85.582319046245374</c:v>
                  </c:pt>
                  <c:pt idx="23">
                    <c:v>92.867288822993714</c:v>
                  </c:pt>
                  <c:pt idx="24">
                    <c:v>98.784276751582965</c:v>
                  </c:pt>
                  <c:pt idx="25">
                    <c:v>109.02751946183129</c:v>
                  </c:pt>
                  <c:pt idx="26">
                    <c:v>117.51170154499508</c:v>
                  </c:pt>
                  <c:pt idx="27">
                    <c:v>123.40583454602137</c:v>
                  </c:pt>
                  <c:pt idx="28">
                    <c:v>126.5754057205954</c:v>
                  </c:pt>
                  <c:pt idx="29">
                    <c:v>128.84228084496692</c:v>
                  </c:pt>
                  <c:pt idx="30">
                    <c:v>134.85918581987659</c:v>
                  </c:pt>
                  <c:pt idx="31">
                    <c:v>138.68068839363804</c:v>
                  </c:pt>
                  <c:pt idx="32">
                    <c:v>139.37120697379834</c:v>
                  </c:pt>
                  <c:pt idx="33">
                    <c:v>144.94251734164592</c:v>
                  </c:pt>
                  <c:pt idx="34">
                    <c:v>153.52198539622916</c:v>
                  </c:pt>
                  <c:pt idx="35">
                    <c:v>154.77833612406269</c:v>
                  </c:pt>
                  <c:pt idx="36">
                    <c:v>156.286062505053</c:v>
                  </c:pt>
                  <c:pt idx="37">
                    <c:v>159.339260698674</c:v>
                  </c:pt>
                  <c:pt idx="38">
                    <c:v>163.08382302770968</c:v>
                  </c:pt>
                  <c:pt idx="39">
                    <c:v>156.08971779076288</c:v>
                  </c:pt>
                  <c:pt idx="40">
                    <c:v>159.1236416543228</c:v>
                  </c:pt>
                  <c:pt idx="41">
                    <c:v>155.51312913491688</c:v>
                  </c:pt>
                </c:numCache>
              </c:numRef>
            </c:plus>
            <c:minus>
              <c:numRef>
                <c:f>'ET weekly'!$S$55:$S$96</c:f>
                <c:numCache>
                  <c:formatCode>General</c:formatCode>
                  <c:ptCount val="42"/>
                  <c:pt idx="0">
                    <c:v>4</c:v>
                  </c:pt>
                  <c:pt idx="1">
                    <c:v>6.5064070986477232</c:v>
                  </c:pt>
                  <c:pt idx="2">
                    <c:v>10.692676621563612</c:v>
                  </c:pt>
                  <c:pt idx="3">
                    <c:v>13.868429375143169</c:v>
                  </c:pt>
                  <c:pt idx="4">
                    <c:v>17.785762095938765</c:v>
                  </c:pt>
                  <c:pt idx="5">
                    <c:v>21.283796653792763</c:v>
                  </c:pt>
                  <c:pt idx="6">
                    <c:v>25.324559884296821</c:v>
                  </c:pt>
                  <c:pt idx="7">
                    <c:v>28.827070610799147</c:v>
                  </c:pt>
                  <c:pt idx="8">
                    <c:v>31.342197327777267</c:v>
                  </c:pt>
                  <c:pt idx="9">
                    <c:v>37.287173844813296</c:v>
                  </c:pt>
                  <c:pt idx="10">
                    <c:v>41.32795663954365</c:v>
                  </c:pt>
                  <c:pt idx="11">
                    <c:v>47.148700936505136</c:v>
                  </c:pt>
                  <c:pt idx="12">
                    <c:v>52.04805471869242</c:v>
                  </c:pt>
                  <c:pt idx="13">
                    <c:v>54.555781850628286</c:v>
                  </c:pt>
                  <c:pt idx="14">
                    <c:v>56.871199506721702</c:v>
                  </c:pt>
                  <c:pt idx="15">
                    <c:v>63.955713844294969</c:v>
                  </c:pt>
                  <c:pt idx="16">
                    <c:v>69.514986393822397</c:v>
                  </c:pt>
                  <c:pt idx="17">
                    <c:v>71.584448962978783</c:v>
                  </c:pt>
                  <c:pt idx="18">
                    <c:v>77.948701079620307</c:v>
                  </c:pt>
                  <c:pt idx="19">
                    <c:v>83.428612198293905</c:v>
                  </c:pt>
                  <c:pt idx="20">
                    <c:v>81.205500634706837</c:v>
                  </c:pt>
                  <c:pt idx="21">
                    <c:v>79.764235928975921</c:v>
                  </c:pt>
                  <c:pt idx="22">
                    <c:v>85.582319046245374</c:v>
                  </c:pt>
                  <c:pt idx="23">
                    <c:v>92.867288822993714</c:v>
                  </c:pt>
                  <c:pt idx="24">
                    <c:v>98.784276751582965</c:v>
                  </c:pt>
                  <c:pt idx="25">
                    <c:v>109.02751946183129</c:v>
                  </c:pt>
                  <c:pt idx="26">
                    <c:v>117.51170154499508</c:v>
                  </c:pt>
                  <c:pt idx="27">
                    <c:v>123.40583454602137</c:v>
                  </c:pt>
                  <c:pt idx="28">
                    <c:v>126.5754057205954</c:v>
                  </c:pt>
                  <c:pt idx="29">
                    <c:v>128.84228084496692</c:v>
                  </c:pt>
                  <c:pt idx="30">
                    <c:v>134.85918581987659</c:v>
                  </c:pt>
                  <c:pt idx="31">
                    <c:v>138.68068839363804</c:v>
                  </c:pt>
                  <c:pt idx="32">
                    <c:v>139.37120697379834</c:v>
                  </c:pt>
                  <c:pt idx="33">
                    <c:v>144.94251734164592</c:v>
                  </c:pt>
                  <c:pt idx="34">
                    <c:v>153.52198539622916</c:v>
                  </c:pt>
                  <c:pt idx="35">
                    <c:v>154.77833612406269</c:v>
                  </c:pt>
                  <c:pt idx="36">
                    <c:v>156.286062505053</c:v>
                  </c:pt>
                  <c:pt idx="37">
                    <c:v>159.339260698674</c:v>
                  </c:pt>
                  <c:pt idx="38">
                    <c:v>163.08382302770968</c:v>
                  </c:pt>
                  <c:pt idx="39">
                    <c:v>156.08971779076288</c:v>
                  </c:pt>
                  <c:pt idx="40">
                    <c:v>159.1236416543228</c:v>
                  </c:pt>
                  <c:pt idx="41">
                    <c:v>155.51312913491688</c:v>
                  </c:pt>
                </c:numCache>
              </c:numRef>
            </c:minus>
            <c:spPr>
              <a:noFill/>
              <a:ln w="9525" cap="flat" cmpd="sng" algn="ctr">
                <a:solidFill>
                  <a:schemeClr val="tx1">
                    <a:lumMod val="65000"/>
                    <a:lumOff val="35000"/>
                  </a:schemeClr>
                </a:solidFill>
                <a:round/>
              </a:ln>
              <a:effectLst/>
            </c:spPr>
          </c:errBars>
          <c:val>
            <c:numRef>
              <c:f>'ET weekly'!$S$5:$S$46</c:f>
              <c:numCache>
                <c:formatCode>0.00</c:formatCode>
                <c:ptCount val="42"/>
                <c:pt idx="0">
                  <c:v>21</c:v>
                </c:pt>
                <c:pt idx="1">
                  <c:v>46.333333333333336</c:v>
                </c:pt>
                <c:pt idx="2">
                  <c:v>69.666666666666671</c:v>
                </c:pt>
                <c:pt idx="3">
                  <c:v>98.666666666666671</c:v>
                </c:pt>
                <c:pt idx="4">
                  <c:v>119.66666666666667</c:v>
                </c:pt>
                <c:pt idx="5">
                  <c:v>150</c:v>
                </c:pt>
                <c:pt idx="6">
                  <c:v>163.66666666666666</c:v>
                </c:pt>
                <c:pt idx="7">
                  <c:v>193</c:v>
                </c:pt>
                <c:pt idx="8">
                  <c:v>214.33333333333334</c:v>
                </c:pt>
                <c:pt idx="9">
                  <c:v>240.33333333333334</c:v>
                </c:pt>
                <c:pt idx="10">
                  <c:v>265</c:v>
                </c:pt>
                <c:pt idx="11">
                  <c:v>291</c:v>
                </c:pt>
                <c:pt idx="12">
                  <c:v>322</c:v>
                </c:pt>
                <c:pt idx="13">
                  <c:v>353.33333333333331</c:v>
                </c:pt>
                <c:pt idx="14">
                  <c:v>373.33333333333331</c:v>
                </c:pt>
                <c:pt idx="15" formatCode="0.0">
                  <c:v>406.66666666666669</c:v>
                </c:pt>
                <c:pt idx="16" formatCode="0.0">
                  <c:v>440.66666666666669</c:v>
                </c:pt>
                <c:pt idx="17">
                  <c:v>477.33333333333331</c:v>
                </c:pt>
                <c:pt idx="18">
                  <c:v>516</c:v>
                </c:pt>
                <c:pt idx="19">
                  <c:v>554.33333333333337</c:v>
                </c:pt>
                <c:pt idx="20">
                  <c:v>599.33333333333337</c:v>
                </c:pt>
                <c:pt idx="21">
                  <c:v>665.33333333333337</c:v>
                </c:pt>
                <c:pt idx="22">
                  <c:v>723.66666666666663</c:v>
                </c:pt>
                <c:pt idx="23">
                  <c:v>777.33333333333337</c:v>
                </c:pt>
                <c:pt idx="24">
                  <c:v>832.33333333333337</c:v>
                </c:pt>
                <c:pt idx="25">
                  <c:v>885</c:v>
                </c:pt>
                <c:pt idx="26">
                  <c:v>936</c:v>
                </c:pt>
                <c:pt idx="27">
                  <c:v>999</c:v>
                </c:pt>
                <c:pt idx="28">
                  <c:v>1065.3333333333333</c:v>
                </c:pt>
                <c:pt idx="29">
                  <c:v>1131.6666666666667</c:v>
                </c:pt>
                <c:pt idx="30">
                  <c:v>1199</c:v>
                </c:pt>
                <c:pt idx="31">
                  <c:v>1259.3333333333333</c:v>
                </c:pt>
                <c:pt idx="32">
                  <c:v>1317.6666666666667</c:v>
                </c:pt>
                <c:pt idx="33">
                  <c:v>1383.3333333333333</c:v>
                </c:pt>
                <c:pt idx="34">
                  <c:v>1468</c:v>
                </c:pt>
                <c:pt idx="35">
                  <c:v>1569.3333333333333</c:v>
                </c:pt>
                <c:pt idx="36">
                  <c:v>1661.3333333333333</c:v>
                </c:pt>
                <c:pt idx="37">
                  <c:v>1743</c:v>
                </c:pt>
                <c:pt idx="38">
                  <c:v>1782.3333333333333</c:v>
                </c:pt>
                <c:pt idx="39">
                  <c:v>1821</c:v>
                </c:pt>
                <c:pt idx="40">
                  <c:v>1857.3333333333333</c:v>
                </c:pt>
                <c:pt idx="41">
                  <c:v>1905.6666666666667</c:v>
                </c:pt>
              </c:numCache>
            </c:numRef>
          </c:val>
          <c:smooth val="0"/>
          <c:extLst>
            <c:ext xmlns:c16="http://schemas.microsoft.com/office/drawing/2014/chart" uri="{C3380CC4-5D6E-409C-BE32-E72D297353CC}">
              <c16:uniqueId val="{00000001-2F8C-4586-BFA1-91F5A41F37E5}"/>
            </c:ext>
          </c:extLst>
        </c:ser>
        <c:ser>
          <c:idx val="4"/>
          <c:order val="4"/>
          <c:tx>
            <c:v>Treatment 5</c:v>
          </c:tx>
          <c:spPr>
            <a:ln w="28575" cap="rnd">
              <a:solidFill>
                <a:schemeClr val="dk1">
                  <a:tint val="30000"/>
                </a:schemeClr>
              </a:solidFill>
              <a:round/>
            </a:ln>
            <a:effectLst/>
          </c:spPr>
          <c:marker>
            <c:symbol val="circle"/>
            <c:size val="5"/>
            <c:spPr>
              <a:solidFill>
                <a:schemeClr val="dk1">
                  <a:tint val="30000"/>
                </a:schemeClr>
              </a:solidFill>
              <a:ln w="9525">
                <a:solidFill>
                  <a:schemeClr val="dk1">
                    <a:tint val="30000"/>
                  </a:schemeClr>
                </a:solidFill>
              </a:ln>
              <a:effectLst/>
            </c:spPr>
          </c:marker>
          <c:errBars>
            <c:errDir val="y"/>
            <c:errBarType val="both"/>
            <c:errValType val="cust"/>
            <c:noEndCap val="0"/>
            <c:plus>
              <c:numRef>
                <c:f>'ET weekly'!$T$55:$T$96</c:f>
                <c:numCache>
                  <c:formatCode>General</c:formatCode>
                  <c:ptCount val="42"/>
                  <c:pt idx="0">
                    <c:v>1.1547005383792515</c:v>
                  </c:pt>
                  <c:pt idx="1">
                    <c:v>3.0550504633038931</c:v>
                  </c:pt>
                  <c:pt idx="2">
                    <c:v>3.6055512754639891</c:v>
                  </c:pt>
                  <c:pt idx="3">
                    <c:v>7.2111025509279782</c:v>
                  </c:pt>
                  <c:pt idx="4">
                    <c:v>6.1101009266077861</c:v>
                  </c:pt>
                  <c:pt idx="5">
                    <c:v>9.0737717258774655</c:v>
                  </c:pt>
                  <c:pt idx="6">
                    <c:v>7.9372539331937721</c:v>
                  </c:pt>
                  <c:pt idx="7">
                    <c:v>10.785793124908958</c:v>
                  </c:pt>
                  <c:pt idx="8">
                    <c:v>12.662279942148386</c:v>
                  </c:pt>
                  <c:pt idx="9">
                    <c:v>11.015141094572204</c:v>
                  </c:pt>
                  <c:pt idx="10">
                    <c:v>10.692676621563626</c:v>
                  </c:pt>
                  <c:pt idx="11">
                    <c:v>11.015141094572202</c:v>
                  </c:pt>
                  <c:pt idx="12">
                    <c:v>10.408329997330663</c:v>
                  </c:pt>
                  <c:pt idx="13">
                    <c:v>9.2915732431775702</c:v>
                  </c:pt>
                  <c:pt idx="14">
                    <c:v>9.5043849529221696</c:v>
                  </c:pt>
                  <c:pt idx="15">
                    <c:v>11.060440015358038</c:v>
                  </c:pt>
                  <c:pt idx="16">
                    <c:v>12.529964086141668</c:v>
                  </c:pt>
                  <c:pt idx="17">
                    <c:v>11.532562594670797</c:v>
                  </c:pt>
                  <c:pt idx="18">
                    <c:v>11</c:v>
                  </c:pt>
                  <c:pt idx="19">
                    <c:v>12.013880860626733</c:v>
                  </c:pt>
                  <c:pt idx="20">
                    <c:v>8.7368949480541058</c:v>
                  </c:pt>
                  <c:pt idx="21">
                    <c:v>10.785793124908958</c:v>
                  </c:pt>
                  <c:pt idx="22">
                    <c:v>7.6376261582597333</c:v>
                  </c:pt>
                  <c:pt idx="23">
                    <c:v>10.692676621563628</c:v>
                  </c:pt>
                  <c:pt idx="24">
                    <c:v>14.422205101855956</c:v>
                  </c:pt>
                  <c:pt idx="25">
                    <c:v>18.520259177452136</c:v>
                  </c:pt>
                  <c:pt idx="26">
                    <c:v>28.746014216467181</c:v>
                  </c:pt>
                  <c:pt idx="27">
                    <c:v>33.650160970392598</c:v>
                  </c:pt>
                  <c:pt idx="28">
                    <c:v>36.055512754639892</c:v>
                  </c:pt>
                  <c:pt idx="29">
                    <c:v>39.425034347903029</c:v>
                  </c:pt>
                  <c:pt idx="30">
                    <c:v>39.610604640676719</c:v>
                  </c:pt>
                  <c:pt idx="31">
                    <c:v>36.226141573915008</c:v>
                  </c:pt>
                  <c:pt idx="32">
                    <c:v>36.460023770334182</c:v>
                  </c:pt>
                  <c:pt idx="33">
                    <c:v>35.641735835019787</c:v>
                  </c:pt>
                  <c:pt idx="34">
                    <c:v>34.55912807542073</c:v>
                  </c:pt>
                  <c:pt idx="35">
                    <c:v>34.597687784012386</c:v>
                  </c:pt>
                  <c:pt idx="36">
                    <c:v>36.755951898978211</c:v>
                  </c:pt>
                  <c:pt idx="37">
                    <c:v>36.637867477970566</c:v>
                  </c:pt>
                  <c:pt idx="38">
                    <c:v>37.819747927945443</c:v>
                  </c:pt>
                  <c:pt idx="39">
                    <c:v>39.425034347903029</c:v>
                  </c:pt>
                  <c:pt idx="40">
                    <c:v>39.949968710876355</c:v>
                  </c:pt>
                  <c:pt idx="41">
                    <c:v>40.3773864103824</c:v>
                  </c:pt>
                </c:numCache>
              </c:numRef>
            </c:plus>
            <c:minus>
              <c:numRef>
                <c:f>'ET weekly'!$T$55:$T$96</c:f>
                <c:numCache>
                  <c:formatCode>General</c:formatCode>
                  <c:ptCount val="42"/>
                  <c:pt idx="0">
                    <c:v>1.1547005383792515</c:v>
                  </c:pt>
                  <c:pt idx="1">
                    <c:v>3.0550504633038931</c:v>
                  </c:pt>
                  <c:pt idx="2">
                    <c:v>3.6055512754639891</c:v>
                  </c:pt>
                  <c:pt idx="3">
                    <c:v>7.2111025509279782</c:v>
                  </c:pt>
                  <c:pt idx="4">
                    <c:v>6.1101009266077861</c:v>
                  </c:pt>
                  <c:pt idx="5">
                    <c:v>9.0737717258774655</c:v>
                  </c:pt>
                  <c:pt idx="6">
                    <c:v>7.9372539331937721</c:v>
                  </c:pt>
                  <c:pt idx="7">
                    <c:v>10.785793124908958</c:v>
                  </c:pt>
                  <c:pt idx="8">
                    <c:v>12.662279942148386</c:v>
                  </c:pt>
                  <c:pt idx="9">
                    <c:v>11.015141094572204</c:v>
                  </c:pt>
                  <c:pt idx="10">
                    <c:v>10.692676621563626</c:v>
                  </c:pt>
                  <c:pt idx="11">
                    <c:v>11.015141094572202</c:v>
                  </c:pt>
                  <c:pt idx="12">
                    <c:v>10.408329997330663</c:v>
                  </c:pt>
                  <c:pt idx="13">
                    <c:v>9.2915732431775702</c:v>
                  </c:pt>
                  <c:pt idx="14">
                    <c:v>9.5043849529221696</c:v>
                  </c:pt>
                  <c:pt idx="15">
                    <c:v>11.060440015358038</c:v>
                  </c:pt>
                  <c:pt idx="16">
                    <c:v>12.529964086141668</c:v>
                  </c:pt>
                  <c:pt idx="17">
                    <c:v>11.532562594670797</c:v>
                  </c:pt>
                  <c:pt idx="18">
                    <c:v>11</c:v>
                  </c:pt>
                  <c:pt idx="19">
                    <c:v>12.013880860626733</c:v>
                  </c:pt>
                  <c:pt idx="20">
                    <c:v>8.7368949480541058</c:v>
                  </c:pt>
                  <c:pt idx="21">
                    <c:v>10.785793124908958</c:v>
                  </c:pt>
                  <c:pt idx="22">
                    <c:v>7.6376261582597333</c:v>
                  </c:pt>
                  <c:pt idx="23">
                    <c:v>10.692676621563628</c:v>
                  </c:pt>
                  <c:pt idx="24">
                    <c:v>14.422205101855956</c:v>
                  </c:pt>
                  <c:pt idx="25">
                    <c:v>18.520259177452136</c:v>
                  </c:pt>
                  <c:pt idx="26">
                    <c:v>28.746014216467181</c:v>
                  </c:pt>
                  <c:pt idx="27">
                    <c:v>33.650160970392598</c:v>
                  </c:pt>
                  <c:pt idx="28">
                    <c:v>36.055512754639892</c:v>
                  </c:pt>
                  <c:pt idx="29">
                    <c:v>39.425034347903029</c:v>
                  </c:pt>
                  <c:pt idx="30">
                    <c:v>39.610604640676719</c:v>
                  </c:pt>
                  <c:pt idx="31">
                    <c:v>36.226141573915008</c:v>
                  </c:pt>
                  <c:pt idx="32">
                    <c:v>36.460023770334182</c:v>
                  </c:pt>
                  <c:pt idx="33">
                    <c:v>35.641735835019787</c:v>
                  </c:pt>
                  <c:pt idx="34">
                    <c:v>34.55912807542073</c:v>
                  </c:pt>
                  <c:pt idx="35">
                    <c:v>34.597687784012386</c:v>
                  </c:pt>
                  <c:pt idx="36">
                    <c:v>36.755951898978211</c:v>
                  </c:pt>
                  <c:pt idx="37">
                    <c:v>36.637867477970566</c:v>
                  </c:pt>
                  <c:pt idx="38">
                    <c:v>37.819747927945443</c:v>
                  </c:pt>
                  <c:pt idx="39">
                    <c:v>39.425034347903029</c:v>
                  </c:pt>
                  <c:pt idx="40">
                    <c:v>39.949968710876355</c:v>
                  </c:pt>
                  <c:pt idx="41">
                    <c:v>40.3773864103824</c:v>
                  </c:pt>
                </c:numCache>
              </c:numRef>
            </c:minus>
            <c:spPr>
              <a:noFill/>
              <a:ln w="9525" cap="flat" cmpd="sng" algn="ctr">
                <a:solidFill>
                  <a:schemeClr val="tx1">
                    <a:lumMod val="65000"/>
                    <a:lumOff val="35000"/>
                  </a:schemeClr>
                </a:solidFill>
                <a:round/>
              </a:ln>
              <a:effectLst/>
            </c:spPr>
          </c:errBars>
          <c:val>
            <c:numRef>
              <c:f>'ET weekly'!$T$5:$T$46</c:f>
              <c:numCache>
                <c:formatCode>0.00</c:formatCode>
                <c:ptCount val="42"/>
                <c:pt idx="0">
                  <c:v>22.666666666666668</c:v>
                </c:pt>
                <c:pt idx="1">
                  <c:v>47.333333333333336</c:v>
                </c:pt>
                <c:pt idx="2">
                  <c:v>71</c:v>
                </c:pt>
                <c:pt idx="3">
                  <c:v>102</c:v>
                </c:pt>
                <c:pt idx="4">
                  <c:v>125.66666666666667</c:v>
                </c:pt>
                <c:pt idx="5">
                  <c:v>155.33333333333334</c:v>
                </c:pt>
                <c:pt idx="6">
                  <c:v>170</c:v>
                </c:pt>
                <c:pt idx="7">
                  <c:v>199.33333333333334</c:v>
                </c:pt>
                <c:pt idx="8">
                  <c:v>222.33333333333334</c:v>
                </c:pt>
                <c:pt idx="9">
                  <c:v>245.66666666666666</c:v>
                </c:pt>
                <c:pt idx="10">
                  <c:v>268.33333333333331</c:v>
                </c:pt>
                <c:pt idx="11">
                  <c:v>290.66666666666669</c:v>
                </c:pt>
                <c:pt idx="12">
                  <c:v>318.66666666666669</c:v>
                </c:pt>
                <c:pt idx="13">
                  <c:v>349.33333333333331</c:v>
                </c:pt>
                <c:pt idx="14">
                  <c:v>369.66666666666669</c:v>
                </c:pt>
                <c:pt idx="15" formatCode="0.0">
                  <c:v>397.33333333333331</c:v>
                </c:pt>
                <c:pt idx="16" formatCode="0.0">
                  <c:v>431</c:v>
                </c:pt>
                <c:pt idx="17">
                  <c:v>465</c:v>
                </c:pt>
                <c:pt idx="18">
                  <c:v>500</c:v>
                </c:pt>
                <c:pt idx="19">
                  <c:v>537.33333333333337</c:v>
                </c:pt>
                <c:pt idx="20">
                  <c:v>578.33333333333337</c:v>
                </c:pt>
                <c:pt idx="21">
                  <c:v>645.66666666666663</c:v>
                </c:pt>
                <c:pt idx="22">
                  <c:v>696.66666666666663</c:v>
                </c:pt>
                <c:pt idx="23">
                  <c:v>750.33333333333337</c:v>
                </c:pt>
                <c:pt idx="24">
                  <c:v>807</c:v>
                </c:pt>
                <c:pt idx="25">
                  <c:v>861</c:v>
                </c:pt>
                <c:pt idx="26">
                  <c:v>915.66666666666663</c:v>
                </c:pt>
                <c:pt idx="27">
                  <c:v>975.66666666666663</c:v>
                </c:pt>
                <c:pt idx="28">
                  <c:v>1038</c:v>
                </c:pt>
                <c:pt idx="29">
                  <c:v>1104.6666666666667</c:v>
                </c:pt>
                <c:pt idx="30">
                  <c:v>1170</c:v>
                </c:pt>
                <c:pt idx="31">
                  <c:v>1230.3333333333333</c:v>
                </c:pt>
                <c:pt idx="32">
                  <c:v>1291.6666666666667</c:v>
                </c:pt>
                <c:pt idx="33">
                  <c:v>1353.6666666666667</c:v>
                </c:pt>
                <c:pt idx="34">
                  <c:v>1427.3333333333333</c:v>
                </c:pt>
                <c:pt idx="35">
                  <c:v>1519</c:v>
                </c:pt>
                <c:pt idx="36">
                  <c:v>1608</c:v>
                </c:pt>
                <c:pt idx="37">
                  <c:v>1687.3333333333333</c:v>
                </c:pt>
                <c:pt idx="38">
                  <c:v>1722.3333333333333</c:v>
                </c:pt>
                <c:pt idx="39">
                  <c:v>1761.3333333333333</c:v>
                </c:pt>
                <c:pt idx="40">
                  <c:v>1789</c:v>
                </c:pt>
                <c:pt idx="41">
                  <c:v>1840.3333333333333</c:v>
                </c:pt>
              </c:numCache>
            </c:numRef>
          </c:val>
          <c:smooth val="0"/>
          <c:extLst>
            <c:ext xmlns:c16="http://schemas.microsoft.com/office/drawing/2014/chart" uri="{C3380CC4-5D6E-409C-BE32-E72D297353CC}">
              <c16:uniqueId val="{00000002-2F8C-4586-BFA1-91F5A41F37E5}"/>
            </c:ext>
          </c:extLst>
        </c:ser>
        <c:dLbls>
          <c:showLegendKey val="0"/>
          <c:showVal val="0"/>
          <c:showCatName val="0"/>
          <c:showSerName val="0"/>
          <c:showPercent val="0"/>
          <c:showBubbleSize val="0"/>
        </c:dLbls>
        <c:marker val="1"/>
        <c:smooth val="0"/>
        <c:axId val="117926336"/>
        <c:axId val="117926896"/>
      </c:lineChart>
      <c:catAx>
        <c:axId val="117926336"/>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Times" panose="02020603050405020304" pitchFamily="18" charset="0"/>
                    <a:ea typeface="+mn-ea"/>
                    <a:cs typeface="+mn-cs"/>
                  </a:defRPr>
                </a:pPr>
                <a:r>
                  <a:rPr lang="en-US"/>
                  <a:t>Time after initiating saline treatment irrigations (days)</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Times" panose="02020603050405020304" pitchFamily="18" charset="0"/>
                  <a:ea typeface="+mn-ea"/>
                  <a:cs typeface="+mn-cs"/>
                </a:defRPr>
              </a:pPr>
              <a:endParaRPr lang="en-US"/>
            </a:p>
          </c:txPr>
        </c:title>
        <c:numFmt formatCode="General" sourceLinked="1"/>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Times" panose="02020603050405020304" pitchFamily="18" charset="0"/>
                <a:ea typeface="+mn-ea"/>
                <a:cs typeface="+mn-cs"/>
              </a:defRPr>
            </a:pPr>
            <a:endParaRPr lang="en-US"/>
          </a:p>
        </c:txPr>
        <c:crossAx val="117926896"/>
        <c:crosses val="autoZero"/>
        <c:auto val="1"/>
        <c:lblAlgn val="ctr"/>
        <c:lblOffset val="100"/>
        <c:noMultiLvlLbl val="0"/>
      </c:catAx>
      <c:valAx>
        <c:axId val="117926896"/>
        <c:scaling>
          <c:orientation val="minMax"/>
          <c:max val="3300"/>
          <c:min val="0"/>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Times" panose="02020603050405020304" pitchFamily="18" charset="0"/>
                    <a:ea typeface="+mn-ea"/>
                    <a:cs typeface="+mn-cs"/>
                  </a:defRPr>
                </a:pPr>
                <a:r>
                  <a:rPr lang="en-US"/>
                  <a:t>Cumulative ET per three cells (g)</a:t>
                </a:r>
              </a:p>
            </c:rich>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Times" panose="02020603050405020304" pitchFamily="18" charset="0"/>
                  <a:ea typeface="+mn-ea"/>
                  <a:cs typeface="+mn-cs"/>
                </a:defRPr>
              </a:pPr>
              <a:endParaRPr lang="en-US"/>
            </a:p>
          </c:txPr>
        </c:title>
        <c:numFmt formatCode="0" sourceLinked="0"/>
        <c:majorTickMark val="out"/>
        <c:minorTickMark val="out"/>
        <c:tickLblPos val="nextTo"/>
        <c:spPr>
          <a:noFill/>
          <a:ln w="9525">
            <a:solidFill>
              <a:schemeClr val="tx1"/>
            </a:solidFill>
          </a:ln>
          <a:effectLst/>
        </c:spPr>
        <c:txPr>
          <a:bodyPr rot="-60000000" spcFirstLastPara="1" vertOverflow="ellipsis" vert="horz" wrap="square" anchor="ctr" anchorCtr="1"/>
          <a:lstStyle/>
          <a:p>
            <a:pPr>
              <a:defRPr sz="1000" b="0" i="0" u="none" strike="noStrike" kern="1200" baseline="0">
                <a:solidFill>
                  <a:sysClr val="windowText" lastClr="000000"/>
                </a:solidFill>
                <a:latin typeface="Times" panose="02020603050405020304" pitchFamily="18" charset="0"/>
                <a:ea typeface="+mn-ea"/>
                <a:cs typeface="+mn-cs"/>
              </a:defRPr>
            </a:pPr>
            <a:endParaRPr lang="en-US"/>
          </a:p>
        </c:txPr>
        <c:crossAx val="117926336"/>
        <c:crossesAt val="1"/>
        <c:crossBetween val="between"/>
      </c:valAx>
      <c:spPr>
        <a:noFill/>
        <a:ln>
          <a:solidFill>
            <a:schemeClr val="tx1"/>
          </a:solidFill>
        </a:ln>
        <a:effectLst/>
      </c:spPr>
    </c:plotArea>
    <c:legend>
      <c:legendPos val="l"/>
      <c:layout>
        <c:manualLayout>
          <c:xMode val="edge"/>
          <c:yMode val="edge"/>
          <c:x val="0.15551967453451634"/>
          <c:y val="0.12777355173130461"/>
          <c:w val="0.14899195570330764"/>
          <c:h val="0.19887679481241316"/>
        </c:manualLayout>
      </c:layout>
      <c:overlay val="1"/>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Times" panose="02020603050405020304" pitchFamily="18" charset="0"/>
              <a:ea typeface="+mn-ea"/>
              <a:cs typeface="+mn-cs"/>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sz="1000" b="0">
          <a:solidFill>
            <a:sysClr val="windowText" lastClr="000000"/>
          </a:solidFill>
          <a:latin typeface="Times" panose="02020603050405020304" pitchFamily="18"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colors2.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colors3.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1</xdr:colOff>
      <xdr:row>12</xdr:row>
      <xdr:rowOff>9525</xdr:rowOff>
    </xdr:from>
    <xdr:to>
      <xdr:col>1</xdr:col>
      <xdr:colOff>590551</xdr:colOff>
      <xdr:row>15</xdr:row>
      <xdr:rowOff>0</xdr:rowOff>
    </xdr:to>
    <xdr:sp macro="" textlink="">
      <xdr:nvSpPr>
        <xdr:cNvPr id="5" name="Left Brace 4">
          <a:extLst>
            <a:ext uri="{FF2B5EF4-FFF2-40B4-BE49-F238E27FC236}">
              <a16:creationId xmlns:a16="http://schemas.microsoft.com/office/drawing/2014/main" id="{00000000-0008-0000-0000-000005000000}"/>
            </a:ext>
          </a:extLst>
        </xdr:cNvPr>
        <xdr:cNvSpPr/>
      </xdr:nvSpPr>
      <xdr:spPr>
        <a:xfrm>
          <a:off x="609601" y="1543050"/>
          <a:ext cx="590550" cy="57150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15</xdr:row>
      <xdr:rowOff>9525</xdr:rowOff>
    </xdr:from>
    <xdr:to>
      <xdr:col>2</xdr:col>
      <xdr:colOff>0</xdr:colOff>
      <xdr:row>18</xdr:row>
      <xdr:rowOff>0</xdr:rowOff>
    </xdr:to>
    <xdr:sp macro="" textlink="">
      <xdr:nvSpPr>
        <xdr:cNvPr id="6" name="Left Brace 5">
          <a:extLst>
            <a:ext uri="{FF2B5EF4-FFF2-40B4-BE49-F238E27FC236}">
              <a16:creationId xmlns:a16="http://schemas.microsoft.com/office/drawing/2014/main" id="{00000000-0008-0000-0000-000006000000}"/>
            </a:ext>
          </a:extLst>
        </xdr:cNvPr>
        <xdr:cNvSpPr/>
      </xdr:nvSpPr>
      <xdr:spPr>
        <a:xfrm>
          <a:off x="609600" y="2124075"/>
          <a:ext cx="609600" cy="57150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26</xdr:row>
      <xdr:rowOff>9525</xdr:rowOff>
    </xdr:from>
    <xdr:to>
      <xdr:col>1</xdr:col>
      <xdr:colOff>590551</xdr:colOff>
      <xdr:row>29</xdr:row>
      <xdr:rowOff>0</xdr:rowOff>
    </xdr:to>
    <xdr:sp macro="" textlink="">
      <xdr:nvSpPr>
        <xdr:cNvPr id="7" name="Left Brace 6">
          <a:extLst>
            <a:ext uri="{FF2B5EF4-FFF2-40B4-BE49-F238E27FC236}">
              <a16:creationId xmlns:a16="http://schemas.microsoft.com/office/drawing/2014/main" id="{00000000-0008-0000-0000-000007000000}"/>
            </a:ext>
          </a:extLst>
        </xdr:cNvPr>
        <xdr:cNvSpPr/>
      </xdr:nvSpPr>
      <xdr:spPr>
        <a:xfrm>
          <a:off x="647701" y="1543050"/>
          <a:ext cx="590550" cy="57150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29</xdr:row>
      <xdr:rowOff>9525</xdr:rowOff>
    </xdr:from>
    <xdr:to>
      <xdr:col>2</xdr:col>
      <xdr:colOff>0</xdr:colOff>
      <xdr:row>32</xdr:row>
      <xdr:rowOff>0</xdr:rowOff>
    </xdr:to>
    <xdr:sp macro="" textlink="">
      <xdr:nvSpPr>
        <xdr:cNvPr id="8" name="Left Brace 7">
          <a:extLst>
            <a:ext uri="{FF2B5EF4-FFF2-40B4-BE49-F238E27FC236}">
              <a16:creationId xmlns:a16="http://schemas.microsoft.com/office/drawing/2014/main" id="{00000000-0008-0000-0000-000008000000}"/>
            </a:ext>
          </a:extLst>
        </xdr:cNvPr>
        <xdr:cNvSpPr/>
      </xdr:nvSpPr>
      <xdr:spPr>
        <a:xfrm>
          <a:off x="647700" y="2124075"/>
          <a:ext cx="609600" cy="57150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12</xdr:row>
      <xdr:rowOff>9525</xdr:rowOff>
    </xdr:from>
    <xdr:to>
      <xdr:col>10</xdr:col>
      <xdr:colOff>590551</xdr:colOff>
      <xdr:row>15</xdr:row>
      <xdr:rowOff>0</xdr:rowOff>
    </xdr:to>
    <xdr:sp macro="" textlink="">
      <xdr:nvSpPr>
        <xdr:cNvPr id="10379" name="Left Brace 10378">
          <a:extLst>
            <a:ext uri="{FF2B5EF4-FFF2-40B4-BE49-F238E27FC236}">
              <a16:creationId xmlns:a16="http://schemas.microsoft.com/office/drawing/2014/main" id="{00000000-0008-0000-0000-00008B280000}"/>
            </a:ext>
          </a:extLst>
        </xdr:cNvPr>
        <xdr:cNvSpPr/>
      </xdr:nvSpPr>
      <xdr:spPr>
        <a:xfrm>
          <a:off x="730251" y="1470025"/>
          <a:ext cx="590550" cy="53816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15</xdr:row>
      <xdr:rowOff>9525</xdr:rowOff>
    </xdr:from>
    <xdr:to>
      <xdr:col>11</xdr:col>
      <xdr:colOff>0</xdr:colOff>
      <xdr:row>18</xdr:row>
      <xdr:rowOff>0</xdr:rowOff>
    </xdr:to>
    <xdr:sp macro="" textlink="">
      <xdr:nvSpPr>
        <xdr:cNvPr id="10380" name="Left Brace 10379">
          <a:extLst>
            <a:ext uri="{FF2B5EF4-FFF2-40B4-BE49-F238E27FC236}">
              <a16:creationId xmlns:a16="http://schemas.microsoft.com/office/drawing/2014/main" id="{00000000-0008-0000-0000-00008C280000}"/>
            </a:ext>
          </a:extLst>
        </xdr:cNvPr>
        <xdr:cNvSpPr/>
      </xdr:nvSpPr>
      <xdr:spPr>
        <a:xfrm>
          <a:off x="730250" y="2017713"/>
          <a:ext cx="642938" cy="538162"/>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12</xdr:row>
      <xdr:rowOff>9525</xdr:rowOff>
    </xdr:from>
    <xdr:to>
      <xdr:col>19</xdr:col>
      <xdr:colOff>590551</xdr:colOff>
      <xdr:row>15</xdr:row>
      <xdr:rowOff>0</xdr:rowOff>
    </xdr:to>
    <xdr:sp macro="" textlink="">
      <xdr:nvSpPr>
        <xdr:cNvPr id="10383" name="Left Brace 10382">
          <a:extLst>
            <a:ext uri="{FF2B5EF4-FFF2-40B4-BE49-F238E27FC236}">
              <a16:creationId xmlns:a16="http://schemas.microsoft.com/office/drawing/2014/main" id="{00000000-0008-0000-0000-00008F280000}"/>
            </a:ext>
          </a:extLst>
        </xdr:cNvPr>
        <xdr:cNvSpPr/>
      </xdr:nvSpPr>
      <xdr:spPr>
        <a:xfrm>
          <a:off x="7032626" y="1470025"/>
          <a:ext cx="590550" cy="53816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15</xdr:row>
      <xdr:rowOff>9525</xdr:rowOff>
    </xdr:from>
    <xdr:to>
      <xdr:col>20</xdr:col>
      <xdr:colOff>0</xdr:colOff>
      <xdr:row>18</xdr:row>
      <xdr:rowOff>0</xdr:rowOff>
    </xdr:to>
    <xdr:sp macro="" textlink="">
      <xdr:nvSpPr>
        <xdr:cNvPr id="10384" name="Left Brace 10383">
          <a:extLst>
            <a:ext uri="{FF2B5EF4-FFF2-40B4-BE49-F238E27FC236}">
              <a16:creationId xmlns:a16="http://schemas.microsoft.com/office/drawing/2014/main" id="{00000000-0008-0000-0000-000090280000}"/>
            </a:ext>
          </a:extLst>
        </xdr:cNvPr>
        <xdr:cNvSpPr/>
      </xdr:nvSpPr>
      <xdr:spPr>
        <a:xfrm>
          <a:off x="7032625" y="2017713"/>
          <a:ext cx="642938" cy="538162"/>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40</xdr:row>
      <xdr:rowOff>9525</xdr:rowOff>
    </xdr:from>
    <xdr:to>
      <xdr:col>1</xdr:col>
      <xdr:colOff>590551</xdr:colOff>
      <xdr:row>43</xdr:row>
      <xdr:rowOff>0</xdr:rowOff>
    </xdr:to>
    <xdr:sp macro="" textlink="">
      <xdr:nvSpPr>
        <xdr:cNvPr id="10387" name="Left Brace 10386">
          <a:extLst>
            <a:ext uri="{FF2B5EF4-FFF2-40B4-BE49-F238E27FC236}">
              <a16:creationId xmlns:a16="http://schemas.microsoft.com/office/drawing/2014/main" id="{00000000-0008-0000-0000-000093280000}"/>
            </a:ext>
          </a:extLst>
        </xdr:cNvPr>
        <xdr:cNvSpPr/>
      </xdr:nvSpPr>
      <xdr:spPr>
        <a:xfrm>
          <a:off x="690564" y="4200525"/>
          <a:ext cx="59055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43</xdr:row>
      <xdr:rowOff>9525</xdr:rowOff>
    </xdr:from>
    <xdr:to>
      <xdr:col>2</xdr:col>
      <xdr:colOff>0</xdr:colOff>
      <xdr:row>46</xdr:row>
      <xdr:rowOff>0</xdr:rowOff>
    </xdr:to>
    <xdr:sp macro="" textlink="">
      <xdr:nvSpPr>
        <xdr:cNvPr id="10388" name="Left Brace 10387">
          <a:extLst>
            <a:ext uri="{FF2B5EF4-FFF2-40B4-BE49-F238E27FC236}">
              <a16:creationId xmlns:a16="http://schemas.microsoft.com/office/drawing/2014/main" id="{00000000-0008-0000-0000-000094280000}"/>
            </a:ext>
          </a:extLst>
        </xdr:cNvPr>
        <xdr:cNvSpPr/>
      </xdr:nvSpPr>
      <xdr:spPr>
        <a:xfrm>
          <a:off x="690563" y="4772025"/>
          <a:ext cx="607218"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26</xdr:row>
      <xdr:rowOff>9525</xdr:rowOff>
    </xdr:from>
    <xdr:to>
      <xdr:col>19</xdr:col>
      <xdr:colOff>590551</xdr:colOff>
      <xdr:row>29</xdr:row>
      <xdr:rowOff>0</xdr:rowOff>
    </xdr:to>
    <xdr:sp macro="" textlink="">
      <xdr:nvSpPr>
        <xdr:cNvPr id="10397" name="Left Brace 10396">
          <a:extLst>
            <a:ext uri="{FF2B5EF4-FFF2-40B4-BE49-F238E27FC236}">
              <a16:creationId xmlns:a16="http://schemas.microsoft.com/office/drawing/2014/main" id="{00000000-0008-0000-0000-00009D280000}"/>
            </a:ext>
          </a:extLst>
        </xdr:cNvPr>
        <xdr:cNvSpPr/>
      </xdr:nvSpPr>
      <xdr:spPr>
        <a:xfrm>
          <a:off x="690564" y="4200525"/>
          <a:ext cx="59055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29</xdr:row>
      <xdr:rowOff>9525</xdr:rowOff>
    </xdr:from>
    <xdr:to>
      <xdr:col>20</xdr:col>
      <xdr:colOff>0</xdr:colOff>
      <xdr:row>32</xdr:row>
      <xdr:rowOff>0</xdr:rowOff>
    </xdr:to>
    <xdr:sp macro="" textlink="">
      <xdr:nvSpPr>
        <xdr:cNvPr id="10398" name="Left Brace 10397">
          <a:extLst>
            <a:ext uri="{FF2B5EF4-FFF2-40B4-BE49-F238E27FC236}">
              <a16:creationId xmlns:a16="http://schemas.microsoft.com/office/drawing/2014/main" id="{00000000-0008-0000-0000-00009E280000}"/>
            </a:ext>
          </a:extLst>
        </xdr:cNvPr>
        <xdr:cNvSpPr/>
      </xdr:nvSpPr>
      <xdr:spPr>
        <a:xfrm>
          <a:off x="690563" y="4772025"/>
          <a:ext cx="607218"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26</xdr:row>
      <xdr:rowOff>9525</xdr:rowOff>
    </xdr:from>
    <xdr:to>
      <xdr:col>10</xdr:col>
      <xdr:colOff>590551</xdr:colOff>
      <xdr:row>29</xdr:row>
      <xdr:rowOff>0</xdr:rowOff>
    </xdr:to>
    <xdr:sp macro="" textlink="">
      <xdr:nvSpPr>
        <xdr:cNvPr id="10415" name="Left Brace 10414">
          <a:extLst>
            <a:ext uri="{FF2B5EF4-FFF2-40B4-BE49-F238E27FC236}">
              <a16:creationId xmlns:a16="http://schemas.microsoft.com/office/drawing/2014/main" id="{00000000-0008-0000-0000-0000AF280000}"/>
            </a:ext>
          </a:extLst>
        </xdr:cNvPr>
        <xdr:cNvSpPr/>
      </xdr:nvSpPr>
      <xdr:spPr>
        <a:xfrm>
          <a:off x="690564" y="4200525"/>
          <a:ext cx="59055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29</xdr:row>
      <xdr:rowOff>9525</xdr:rowOff>
    </xdr:from>
    <xdr:to>
      <xdr:col>11</xdr:col>
      <xdr:colOff>0</xdr:colOff>
      <xdr:row>32</xdr:row>
      <xdr:rowOff>0</xdr:rowOff>
    </xdr:to>
    <xdr:sp macro="" textlink="">
      <xdr:nvSpPr>
        <xdr:cNvPr id="10416" name="Left Brace 10415">
          <a:extLst>
            <a:ext uri="{FF2B5EF4-FFF2-40B4-BE49-F238E27FC236}">
              <a16:creationId xmlns:a16="http://schemas.microsoft.com/office/drawing/2014/main" id="{00000000-0008-0000-0000-0000B0280000}"/>
            </a:ext>
          </a:extLst>
        </xdr:cNvPr>
        <xdr:cNvSpPr/>
      </xdr:nvSpPr>
      <xdr:spPr>
        <a:xfrm>
          <a:off x="690563" y="4772025"/>
          <a:ext cx="607218"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26</xdr:row>
      <xdr:rowOff>9525</xdr:rowOff>
    </xdr:from>
    <xdr:to>
      <xdr:col>19</xdr:col>
      <xdr:colOff>590551</xdr:colOff>
      <xdr:row>29</xdr:row>
      <xdr:rowOff>0</xdr:rowOff>
    </xdr:to>
    <xdr:sp macro="" textlink="">
      <xdr:nvSpPr>
        <xdr:cNvPr id="10417" name="Left Brace 10416">
          <a:extLst>
            <a:ext uri="{FF2B5EF4-FFF2-40B4-BE49-F238E27FC236}">
              <a16:creationId xmlns:a16="http://schemas.microsoft.com/office/drawing/2014/main" id="{00000000-0008-0000-0000-0000B1280000}"/>
            </a:ext>
          </a:extLst>
        </xdr:cNvPr>
        <xdr:cNvSpPr/>
      </xdr:nvSpPr>
      <xdr:spPr>
        <a:xfrm>
          <a:off x="690564" y="4200525"/>
          <a:ext cx="59055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29</xdr:row>
      <xdr:rowOff>9525</xdr:rowOff>
    </xdr:from>
    <xdr:to>
      <xdr:col>20</xdr:col>
      <xdr:colOff>0</xdr:colOff>
      <xdr:row>32</xdr:row>
      <xdr:rowOff>0</xdr:rowOff>
    </xdr:to>
    <xdr:sp macro="" textlink="">
      <xdr:nvSpPr>
        <xdr:cNvPr id="10418" name="Left Brace 10417">
          <a:extLst>
            <a:ext uri="{FF2B5EF4-FFF2-40B4-BE49-F238E27FC236}">
              <a16:creationId xmlns:a16="http://schemas.microsoft.com/office/drawing/2014/main" id="{00000000-0008-0000-0000-0000B2280000}"/>
            </a:ext>
          </a:extLst>
        </xdr:cNvPr>
        <xdr:cNvSpPr/>
      </xdr:nvSpPr>
      <xdr:spPr>
        <a:xfrm>
          <a:off x="690563" y="4772025"/>
          <a:ext cx="607218"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40</xdr:row>
      <xdr:rowOff>9525</xdr:rowOff>
    </xdr:from>
    <xdr:to>
      <xdr:col>1</xdr:col>
      <xdr:colOff>590551</xdr:colOff>
      <xdr:row>43</xdr:row>
      <xdr:rowOff>0</xdr:rowOff>
    </xdr:to>
    <xdr:sp macro="" textlink="">
      <xdr:nvSpPr>
        <xdr:cNvPr id="10421" name="Left Brace 10420">
          <a:extLst>
            <a:ext uri="{FF2B5EF4-FFF2-40B4-BE49-F238E27FC236}">
              <a16:creationId xmlns:a16="http://schemas.microsoft.com/office/drawing/2014/main" id="{00000000-0008-0000-0000-0000B5280000}"/>
            </a:ext>
          </a:extLst>
        </xdr:cNvPr>
        <xdr:cNvSpPr/>
      </xdr:nvSpPr>
      <xdr:spPr>
        <a:xfrm>
          <a:off x="690564" y="4200525"/>
          <a:ext cx="59055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43</xdr:row>
      <xdr:rowOff>9525</xdr:rowOff>
    </xdr:from>
    <xdr:to>
      <xdr:col>2</xdr:col>
      <xdr:colOff>0</xdr:colOff>
      <xdr:row>46</xdr:row>
      <xdr:rowOff>0</xdr:rowOff>
    </xdr:to>
    <xdr:sp macro="" textlink="">
      <xdr:nvSpPr>
        <xdr:cNvPr id="10422" name="Left Brace 10421">
          <a:extLst>
            <a:ext uri="{FF2B5EF4-FFF2-40B4-BE49-F238E27FC236}">
              <a16:creationId xmlns:a16="http://schemas.microsoft.com/office/drawing/2014/main" id="{00000000-0008-0000-0000-0000B6280000}"/>
            </a:ext>
          </a:extLst>
        </xdr:cNvPr>
        <xdr:cNvSpPr/>
      </xdr:nvSpPr>
      <xdr:spPr>
        <a:xfrm>
          <a:off x="690563" y="4772025"/>
          <a:ext cx="607218"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40</xdr:row>
      <xdr:rowOff>9525</xdr:rowOff>
    </xdr:from>
    <xdr:to>
      <xdr:col>10</xdr:col>
      <xdr:colOff>590551</xdr:colOff>
      <xdr:row>43</xdr:row>
      <xdr:rowOff>0</xdr:rowOff>
    </xdr:to>
    <xdr:sp macro="" textlink="">
      <xdr:nvSpPr>
        <xdr:cNvPr id="10391" name="Left Brace 10390">
          <a:extLst>
            <a:ext uri="{FF2B5EF4-FFF2-40B4-BE49-F238E27FC236}">
              <a16:creationId xmlns:a16="http://schemas.microsoft.com/office/drawing/2014/main" id="{00000000-0008-0000-0000-000097280000}"/>
            </a:ext>
          </a:extLst>
        </xdr:cNvPr>
        <xdr:cNvSpPr/>
      </xdr:nvSpPr>
      <xdr:spPr>
        <a:xfrm>
          <a:off x="690564" y="6867525"/>
          <a:ext cx="59055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43</xdr:row>
      <xdr:rowOff>9525</xdr:rowOff>
    </xdr:from>
    <xdr:to>
      <xdr:col>11</xdr:col>
      <xdr:colOff>0</xdr:colOff>
      <xdr:row>46</xdr:row>
      <xdr:rowOff>0</xdr:rowOff>
    </xdr:to>
    <xdr:sp macro="" textlink="">
      <xdr:nvSpPr>
        <xdr:cNvPr id="10392" name="Left Brace 10391">
          <a:extLst>
            <a:ext uri="{FF2B5EF4-FFF2-40B4-BE49-F238E27FC236}">
              <a16:creationId xmlns:a16="http://schemas.microsoft.com/office/drawing/2014/main" id="{00000000-0008-0000-0000-000098280000}"/>
            </a:ext>
          </a:extLst>
        </xdr:cNvPr>
        <xdr:cNvSpPr/>
      </xdr:nvSpPr>
      <xdr:spPr>
        <a:xfrm>
          <a:off x="690563" y="7439025"/>
          <a:ext cx="607218"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40</xdr:row>
      <xdr:rowOff>9525</xdr:rowOff>
    </xdr:from>
    <xdr:to>
      <xdr:col>10</xdr:col>
      <xdr:colOff>590551</xdr:colOff>
      <xdr:row>43</xdr:row>
      <xdr:rowOff>0</xdr:rowOff>
    </xdr:to>
    <xdr:sp macro="" textlink="">
      <xdr:nvSpPr>
        <xdr:cNvPr id="10399" name="Left Brace 10398">
          <a:extLst>
            <a:ext uri="{FF2B5EF4-FFF2-40B4-BE49-F238E27FC236}">
              <a16:creationId xmlns:a16="http://schemas.microsoft.com/office/drawing/2014/main" id="{00000000-0008-0000-0000-00009F280000}"/>
            </a:ext>
          </a:extLst>
        </xdr:cNvPr>
        <xdr:cNvSpPr/>
      </xdr:nvSpPr>
      <xdr:spPr>
        <a:xfrm>
          <a:off x="690564" y="6867525"/>
          <a:ext cx="59055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43</xdr:row>
      <xdr:rowOff>9525</xdr:rowOff>
    </xdr:from>
    <xdr:to>
      <xdr:col>11</xdr:col>
      <xdr:colOff>0</xdr:colOff>
      <xdr:row>46</xdr:row>
      <xdr:rowOff>0</xdr:rowOff>
    </xdr:to>
    <xdr:sp macro="" textlink="">
      <xdr:nvSpPr>
        <xdr:cNvPr id="10400" name="Left Brace 10399">
          <a:extLst>
            <a:ext uri="{FF2B5EF4-FFF2-40B4-BE49-F238E27FC236}">
              <a16:creationId xmlns:a16="http://schemas.microsoft.com/office/drawing/2014/main" id="{00000000-0008-0000-0000-0000A0280000}"/>
            </a:ext>
          </a:extLst>
        </xdr:cNvPr>
        <xdr:cNvSpPr/>
      </xdr:nvSpPr>
      <xdr:spPr>
        <a:xfrm>
          <a:off x="690563" y="7439025"/>
          <a:ext cx="607218"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40</xdr:row>
      <xdr:rowOff>9525</xdr:rowOff>
    </xdr:from>
    <xdr:to>
      <xdr:col>19</xdr:col>
      <xdr:colOff>590551</xdr:colOff>
      <xdr:row>43</xdr:row>
      <xdr:rowOff>0</xdr:rowOff>
    </xdr:to>
    <xdr:sp macro="" textlink="">
      <xdr:nvSpPr>
        <xdr:cNvPr id="10403" name="Left Brace 10402">
          <a:extLst>
            <a:ext uri="{FF2B5EF4-FFF2-40B4-BE49-F238E27FC236}">
              <a16:creationId xmlns:a16="http://schemas.microsoft.com/office/drawing/2014/main" id="{00000000-0008-0000-0000-0000A3280000}"/>
            </a:ext>
          </a:extLst>
        </xdr:cNvPr>
        <xdr:cNvSpPr/>
      </xdr:nvSpPr>
      <xdr:spPr>
        <a:xfrm>
          <a:off x="690564" y="6867525"/>
          <a:ext cx="59055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43</xdr:row>
      <xdr:rowOff>9525</xdr:rowOff>
    </xdr:from>
    <xdr:to>
      <xdr:col>20</xdr:col>
      <xdr:colOff>0</xdr:colOff>
      <xdr:row>46</xdr:row>
      <xdr:rowOff>0</xdr:rowOff>
    </xdr:to>
    <xdr:sp macro="" textlink="">
      <xdr:nvSpPr>
        <xdr:cNvPr id="10404" name="Left Brace 10403">
          <a:extLst>
            <a:ext uri="{FF2B5EF4-FFF2-40B4-BE49-F238E27FC236}">
              <a16:creationId xmlns:a16="http://schemas.microsoft.com/office/drawing/2014/main" id="{00000000-0008-0000-0000-0000A4280000}"/>
            </a:ext>
          </a:extLst>
        </xdr:cNvPr>
        <xdr:cNvSpPr/>
      </xdr:nvSpPr>
      <xdr:spPr>
        <a:xfrm>
          <a:off x="690563" y="7439025"/>
          <a:ext cx="607218"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40</xdr:row>
      <xdr:rowOff>9525</xdr:rowOff>
    </xdr:from>
    <xdr:to>
      <xdr:col>19</xdr:col>
      <xdr:colOff>590551</xdr:colOff>
      <xdr:row>43</xdr:row>
      <xdr:rowOff>0</xdr:rowOff>
    </xdr:to>
    <xdr:sp macro="" textlink="">
      <xdr:nvSpPr>
        <xdr:cNvPr id="10407" name="Left Brace 10406">
          <a:extLst>
            <a:ext uri="{FF2B5EF4-FFF2-40B4-BE49-F238E27FC236}">
              <a16:creationId xmlns:a16="http://schemas.microsoft.com/office/drawing/2014/main" id="{00000000-0008-0000-0000-0000A7280000}"/>
            </a:ext>
          </a:extLst>
        </xdr:cNvPr>
        <xdr:cNvSpPr/>
      </xdr:nvSpPr>
      <xdr:spPr>
        <a:xfrm>
          <a:off x="690564" y="6867525"/>
          <a:ext cx="59055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43</xdr:row>
      <xdr:rowOff>9525</xdr:rowOff>
    </xdr:from>
    <xdr:to>
      <xdr:col>20</xdr:col>
      <xdr:colOff>0</xdr:colOff>
      <xdr:row>46</xdr:row>
      <xdr:rowOff>0</xdr:rowOff>
    </xdr:to>
    <xdr:sp macro="" textlink="">
      <xdr:nvSpPr>
        <xdr:cNvPr id="10408" name="Left Brace 10407">
          <a:extLst>
            <a:ext uri="{FF2B5EF4-FFF2-40B4-BE49-F238E27FC236}">
              <a16:creationId xmlns:a16="http://schemas.microsoft.com/office/drawing/2014/main" id="{00000000-0008-0000-0000-0000A8280000}"/>
            </a:ext>
          </a:extLst>
        </xdr:cNvPr>
        <xdr:cNvSpPr/>
      </xdr:nvSpPr>
      <xdr:spPr>
        <a:xfrm>
          <a:off x="690563" y="7439025"/>
          <a:ext cx="607218"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54</xdr:row>
      <xdr:rowOff>9525</xdr:rowOff>
    </xdr:from>
    <xdr:to>
      <xdr:col>1</xdr:col>
      <xdr:colOff>590551</xdr:colOff>
      <xdr:row>57</xdr:row>
      <xdr:rowOff>0</xdr:rowOff>
    </xdr:to>
    <xdr:sp macro="" textlink="">
      <xdr:nvSpPr>
        <xdr:cNvPr id="10429" name="Left Brace 10428">
          <a:extLst>
            <a:ext uri="{FF2B5EF4-FFF2-40B4-BE49-F238E27FC236}">
              <a16:creationId xmlns:a16="http://schemas.microsoft.com/office/drawing/2014/main" id="{00000000-0008-0000-0000-0000BD280000}"/>
            </a:ext>
          </a:extLst>
        </xdr:cNvPr>
        <xdr:cNvSpPr/>
      </xdr:nvSpPr>
      <xdr:spPr>
        <a:xfrm>
          <a:off x="690564" y="6867525"/>
          <a:ext cx="59055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57</xdr:row>
      <xdr:rowOff>9525</xdr:rowOff>
    </xdr:from>
    <xdr:to>
      <xdr:col>2</xdr:col>
      <xdr:colOff>0</xdr:colOff>
      <xdr:row>60</xdr:row>
      <xdr:rowOff>0</xdr:rowOff>
    </xdr:to>
    <xdr:sp macro="" textlink="">
      <xdr:nvSpPr>
        <xdr:cNvPr id="10430" name="Left Brace 10429">
          <a:extLst>
            <a:ext uri="{FF2B5EF4-FFF2-40B4-BE49-F238E27FC236}">
              <a16:creationId xmlns:a16="http://schemas.microsoft.com/office/drawing/2014/main" id="{00000000-0008-0000-0000-0000BE280000}"/>
            </a:ext>
          </a:extLst>
        </xdr:cNvPr>
        <xdr:cNvSpPr/>
      </xdr:nvSpPr>
      <xdr:spPr>
        <a:xfrm>
          <a:off x="690563" y="7439025"/>
          <a:ext cx="607218"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54</xdr:row>
      <xdr:rowOff>9525</xdr:rowOff>
    </xdr:from>
    <xdr:to>
      <xdr:col>1</xdr:col>
      <xdr:colOff>590551</xdr:colOff>
      <xdr:row>57</xdr:row>
      <xdr:rowOff>0</xdr:rowOff>
    </xdr:to>
    <xdr:sp macro="" textlink="">
      <xdr:nvSpPr>
        <xdr:cNvPr id="10433" name="Left Brace 10432">
          <a:extLst>
            <a:ext uri="{FF2B5EF4-FFF2-40B4-BE49-F238E27FC236}">
              <a16:creationId xmlns:a16="http://schemas.microsoft.com/office/drawing/2014/main" id="{00000000-0008-0000-0000-0000C1280000}"/>
            </a:ext>
          </a:extLst>
        </xdr:cNvPr>
        <xdr:cNvSpPr/>
      </xdr:nvSpPr>
      <xdr:spPr>
        <a:xfrm>
          <a:off x="690564" y="6867525"/>
          <a:ext cx="59055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57</xdr:row>
      <xdr:rowOff>9525</xdr:rowOff>
    </xdr:from>
    <xdr:to>
      <xdr:col>2</xdr:col>
      <xdr:colOff>0</xdr:colOff>
      <xdr:row>60</xdr:row>
      <xdr:rowOff>0</xdr:rowOff>
    </xdr:to>
    <xdr:sp macro="" textlink="">
      <xdr:nvSpPr>
        <xdr:cNvPr id="10434" name="Left Brace 10433">
          <a:extLst>
            <a:ext uri="{FF2B5EF4-FFF2-40B4-BE49-F238E27FC236}">
              <a16:creationId xmlns:a16="http://schemas.microsoft.com/office/drawing/2014/main" id="{00000000-0008-0000-0000-0000C2280000}"/>
            </a:ext>
          </a:extLst>
        </xdr:cNvPr>
        <xdr:cNvSpPr/>
      </xdr:nvSpPr>
      <xdr:spPr>
        <a:xfrm>
          <a:off x="690563" y="7439025"/>
          <a:ext cx="607218"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54</xdr:row>
      <xdr:rowOff>9525</xdr:rowOff>
    </xdr:from>
    <xdr:to>
      <xdr:col>10</xdr:col>
      <xdr:colOff>590551</xdr:colOff>
      <xdr:row>57</xdr:row>
      <xdr:rowOff>0</xdr:rowOff>
    </xdr:to>
    <xdr:sp macro="" textlink="">
      <xdr:nvSpPr>
        <xdr:cNvPr id="10435" name="Left Brace 10434">
          <a:extLst>
            <a:ext uri="{FF2B5EF4-FFF2-40B4-BE49-F238E27FC236}">
              <a16:creationId xmlns:a16="http://schemas.microsoft.com/office/drawing/2014/main" id="{00000000-0008-0000-0000-0000C3280000}"/>
            </a:ext>
          </a:extLst>
        </xdr:cNvPr>
        <xdr:cNvSpPr/>
      </xdr:nvSpPr>
      <xdr:spPr>
        <a:xfrm>
          <a:off x="6655595" y="6867525"/>
          <a:ext cx="59055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57</xdr:row>
      <xdr:rowOff>9525</xdr:rowOff>
    </xdr:from>
    <xdr:to>
      <xdr:col>11</xdr:col>
      <xdr:colOff>0</xdr:colOff>
      <xdr:row>60</xdr:row>
      <xdr:rowOff>0</xdr:rowOff>
    </xdr:to>
    <xdr:sp macro="" textlink="">
      <xdr:nvSpPr>
        <xdr:cNvPr id="10436" name="Left Brace 10435">
          <a:extLst>
            <a:ext uri="{FF2B5EF4-FFF2-40B4-BE49-F238E27FC236}">
              <a16:creationId xmlns:a16="http://schemas.microsoft.com/office/drawing/2014/main" id="{00000000-0008-0000-0000-0000C4280000}"/>
            </a:ext>
          </a:extLst>
        </xdr:cNvPr>
        <xdr:cNvSpPr/>
      </xdr:nvSpPr>
      <xdr:spPr>
        <a:xfrm>
          <a:off x="6655594" y="7439025"/>
          <a:ext cx="607219"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54</xdr:row>
      <xdr:rowOff>9525</xdr:rowOff>
    </xdr:from>
    <xdr:to>
      <xdr:col>10</xdr:col>
      <xdr:colOff>590551</xdr:colOff>
      <xdr:row>57</xdr:row>
      <xdr:rowOff>0</xdr:rowOff>
    </xdr:to>
    <xdr:sp macro="" textlink="">
      <xdr:nvSpPr>
        <xdr:cNvPr id="10439" name="Left Brace 10438">
          <a:extLst>
            <a:ext uri="{FF2B5EF4-FFF2-40B4-BE49-F238E27FC236}">
              <a16:creationId xmlns:a16="http://schemas.microsoft.com/office/drawing/2014/main" id="{00000000-0008-0000-0000-0000C7280000}"/>
            </a:ext>
          </a:extLst>
        </xdr:cNvPr>
        <xdr:cNvSpPr/>
      </xdr:nvSpPr>
      <xdr:spPr>
        <a:xfrm>
          <a:off x="6655595" y="6867525"/>
          <a:ext cx="59055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57</xdr:row>
      <xdr:rowOff>9525</xdr:rowOff>
    </xdr:from>
    <xdr:to>
      <xdr:col>11</xdr:col>
      <xdr:colOff>0</xdr:colOff>
      <xdr:row>60</xdr:row>
      <xdr:rowOff>0</xdr:rowOff>
    </xdr:to>
    <xdr:sp macro="" textlink="">
      <xdr:nvSpPr>
        <xdr:cNvPr id="10440" name="Left Brace 10439">
          <a:extLst>
            <a:ext uri="{FF2B5EF4-FFF2-40B4-BE49-F238E27FC236}">
              <a16:creationId xmlns:a16="http://schemas.microsoft.com/office/drawing/2014/main" id="{00000000-0008-0000-0000-0000C8280000}"/>
            </a:ext>
          </a:extLst>
        </xdr:cNvPr>
        <xdr:cNvSpPr/>
      </xdr:nvSpPr>
      <xdr:spPr>
        <a:xfrm>
          <a:off x="6655594" y="7439025"/>
          <a:ext cx="607219"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54</xdr:row>
      <xdr:rowOff>9525</xdr:rowOff>
    </xdr:from>
    <xdr:to>
      <xdr:col>19</xdr:col>
      <xdr:colOff>590551</xdr:colOff>
      <xdr:row>57</xdr:row>
      <xdr:rowOff>0</xdr:rowOff>
    </xdr:to>
    <xdr:sp macro="" textlink="">
      <xdr:nvSpPr>
        <xdr:cNvPr id="10443" name="Left Brace 10442">
          <a:extLst>
            <a:ext uri="{FF2B5EF4-FFF2-40B4-BE49-F238E27FC236}">
              <a16:creationId xmlns:a16="http://schemas.microsoft.com/office/drawing/2014/main" id="{00000000-0008-0000-0000-0000CB280000}"/>
            </a:ext>
          </a:extLst>
        </xdr:cNvPr>
        <xdr:cNvSpPr/>
      </xdr:nvSpPr>
      <xdr:spPr>
        <a:xfrm>
          <a:off x="12918282" y="6867525"/>
          <a:ext cx="59055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57</xdr:row>
      <xdr:rowOff>9525</xdr:rowOff>
    </xdr:from>
    <xdr:to>
      <xdr:col>20</xdr:col>
      <xdr:colOff>0</xdr:colOff>
      <xdr:row>60</xdr:row>
      <xdr:rowOff>0</xdr:rowOff>
    </xdr:to>
    <xdr:sp macro="" textlink="">
      <xdr:nvSpPr>
        <xdr:cNvPr id="10444" name="Left Brace 10443">
          <a:extLst>
            <a:ext uri="{FF2B5EF4-FFF2-40B4-BE49-F238E27FC236}">
              <a16:creationId xmlns:a16="http://schemas.microsoft.com/office/drawing/2014/main" id="{00000000-0008-0000-0000-0000CC280000}"/>
            </a:ext>
          </a:extLst>
        </xdr:cNvPr>
        <xdr:cNvSpPr/>
      </xdr:nvSpPr>
      <xdr:spPr>
        <a:xfrm>
          <a:off x="12918281" y="7439025"/>
          <a:ext cx="607219"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54</xdr:row>
      <xdr:rowOff>9525</xdr:rowOff>
    </xdr:from>
    <xdr:to>
      <xdr:col>19</xdr:col>
      <xdr:colOff>590551</xdr:colOff>
      <xdr:row>57</xdr:row>
      <xdr:rowOff>0</xdr:rowOff>
    </xdr:to>
    <xdr:sp macro="" textlink="">
      <xdr:nvSpPr>
        <xdr:cNvPr id="10447" name="Left Brace 10446">
          <a:extLst>
            <a:ext uri="{FF2B5EF4-FFF2-40B4-BE49-F238E27FC236}">
              <a16:creationId xmlns:a16="http://schemas.microsoft.com/office/drawing/2014/main" id="{00000000-0008-0000-0000-0000CF280000}"/>
            </a:ext>
          </a:extLst>
        </xdr:cNvPr>
        <xdr:cNvSpPr/>
      </xdr:nvSpPr>
      <xdr:spPr>
        <a:xfrm>
          <a:off x="12918282" y="6867525"/>
          <a:ext cx="59055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57</xdr:row>
      <xdr:rowOff>9525</xdr:rowOff>
    </xdr:from>
    <xdr:to>
      <xdr:col>20</xdr:col>
      <xdr:colOff>0</xdr:colOff>
      <xdr:row>60</xdr:row>
      <xdr:rowOff>0</xdr:rowOff>
    </xdr:to>
    <xdr:sp macro="" textlink="">
      <xdr:nvSpPr>
        <xdr:cNvPr id="10448" name="Left Brace 10447">
          <a:extLst>
            <a:ext uri="{FF2B5EF4-FFF2-40B4-BE49-F238E27FC236}">
              <a16:creationId xmlns:a16="http://schemas.microsoft.com/office/drawing/2014/main" id="{00000000-0008-0000-0000-0000D0280000}"/>
            </a:ext>
          </a:extLst>
        </xdr:cNvPr>
        <xdr:cNvSpPr/>
      </xdr:nvSpPr>
      <xdr:spPr>
        <a:xfrm>
          <a:off x="12918281" y="7439025"/>
          <a:ext cx="607219"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68</xdr:row>
      <xdr:rowOff>9525</xdr:rowOff>
    </xdr:from>
    <xdr:to>
      <xdr:col>1</xdr:col>
      <xdr:colOff>590551</xdr:colOff>
      <xdr:row>71</xdr:row>
      <xdr:rowOff>0</xdr:rowOff>
    </xdr:to>
    <xdr:sp macro="" textlink="">
      <xdr:nvSpPr>
        <xdr:cNvPr id="10453" name="Left Brace 10452">
          <a:extLst>
            <a:ext uri="{FF2B5EF4-FFF2-40B4-BE49-F238E27FC236}">
              <a16:creationId xmlns:a16="http://schemas.microsoft.com/office/drawing/2014/main" id="{00000000-0008-0000-0000-0000D5280000}"/>
            </a:ext>
          </a:extLst>
        </xdr:cNvPr>
        <xdr:cNvSpPr/>
      </xdr:nvSpPr>
      <xdr:spPr>
        <a:xfrm>
          <a:off x="695326" y="9534525"/>
          <a:ext cx="59055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71</xdr:row>
      <xdr:rowOff>9525</xdr:rowOff>
    </xdr:from>
    <xdr:to>
      <xdr:col>2</xdr:col>
      <xdr:colOff>0</xdr:colOff>
      <xdr:row>74</xdr:row>
      <xdr:rowOff>0</xdr:rowOff>
    </xdr:to>
    <xdr:sp macro="" textlink="">
      <xdr:nvSpPr>
        <xdr:cNvPr id="10454" name="Left Brace 10453">
          <a:extLst>
            <a:ext uri="{FF2B5EF4-FFF2-40B4-BE49-F238E27FC236}">
              <a16:creationId xmlns:a16="http://schemas.microsoft.com/office/drawing/2014/main" id="{00000000-0008-0000-0000-0000D6280000}"/>
            </a:ext>
          </a:extLst>
        </xdr:cNvPr>
        <xdr:cNvSpPr/>
      </xdr:nvSpPr>
      <xdr:spPr>
        <a:xfrm>
          <a:off x="695325" y="10106025"/>
          <a:ext cx="60960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68</xdr:row>
      <xdr:rowOff>9525</xdr:rowOff>
    </xdr:from>
    <xdr:to>
      <xdr:col>1</xdr:col>
      <xdr:colOff>590551</xdr:colOff>
      <xdr:row>71</xdr:row>
      <xdr:rowOff>0</xdr:rowOff>
    </xdr:to>
    <xdr:sp macro="" textlink="">
      <xdr:nvSpPr>
        <xdr:cNvPr id="10455" name="Left Brace 10454">
          <a:extLst>
            <a:ext uri="{FF2B5EF4-FFF2-40B4-BE49-F238E27FC236}">
              <a16:creationId xmlns:a16="http://schemas.microsoft.com/office/drawing/2014/main" id="{00000000-0008-0000-0000-0000D7280000}"/>
            </a:ext>
          </a:extLst>
        </xdr:cNvPr>
        <xdr:cNvSpPr/>
      </xdr:nvSpPr>
      <xdr:spPr>
        <a:xfrm>
          <a:off x="695326" y="9534525"/>
          <a:ext cx="59055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71</xdr:row>
      <xdr:rowOff>9525</xdr:rowOff>
    </xdr:from>
    <xdr:to>
      <xdr:col>2</xdr:col>
      <xdr:colOff>0</xdr:colOff>
      <xdr:row>74</xdr:row>
      <xdr:rowOff>0</xdr:rowOff>
    </xdr:to>
    <xdr:sp macro="" textlink="">
      <xdr:nvSpPr>
        <xdr:cNvPr id="10456" name="Left Brace 10455">
          <a:extLst>
            <a:ext uri="{FF2B5EF4-FFF2-40B4-BE49-F238E27FC236}">
              <a16:creationId xmlns:a16="http://schemas.microsoft.com/office/drawing/2014/main" id="{00000000-0008-0000-0000-0000D8280000}"/>
            </a:ext>
          </a:extLst>
        </xdr:cNvPr>
        <xdr:cNvSpPr/>
      </xdr:nvSpPr>
      <xdr:spPr>
        <a:xfrm>
          <a:off x="695325" y="10106025"/>
          <a:ext cx="60960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68</xdr:row>
      <xdr:rowOff>9525</xdr:rowOff>
    </xdr:from>
    <xdr:to>
      <xdr:col>10</xdr:col>
      <xdr:colOff>590551</xdr:colOff>
      <xdr:row>71</xdr:row>
      <xdr:rowOff>0</xdr:rowOff>
    </xdr:to>
    <xdr:sp macro="" textlink="">
      <xdr:nvSpPr>
        <xdr:cNvPr id="10459" name="Left Brace 10458">
          <a:extLst>
            <a:ext uri="{FF2B5EF4-FFF2-40B4-BE49-F238E27FC236}">
              <a16:creationId xmlns:a16="http://schemas.microsoft.com/office/drawing/2014/main" id="{00000000-0008-0000-0000-0000DB280000}"/>
            </a:ext>
          </a:extLst>
        </xdr:cNvPr>
        <xdr:cNvSpPr/>
      </xdr:nvSpPr>
      <xdr:spPr>
        <a:xfrm>
          <a:off x="6677026" y="9534525"/>
          <a:ext cx="59055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71</xdr:row>
      <xdr:rowOff>9525</xdr:rowOff>
    </xdr:from>
    <xdr:to>
      <xdr:col>11</xdr:col>
      <xdr:colOff>0</xdr:colOff>
      <xdr:row>74</xdr:row>
      <xdr:rowOff>0</xdr:rowOff>
    </xdr:to>
    <xdr:sp macro="" textlink="">
      <xdr:nvSpPr>
        <xdr:cNvPr id="10460" name="Left Brace 10459">
          <a:extLst>
            <a:ext uri="{FF2B5EF4-FFF2-40B4-BE49-F238E27FC236}">
              <a16:creationId xmlns:a16="http://schemas.microsoft.com/office/drawing/2014/main" id="{00000000-0008-0000-0000-0000DC280000}"/>
            </a:ext>
          </a:extLst>
        </xdr:cNvPr>
        <xdr:cNvSpPr/>
      </xdr:nvSpPr>
      <xdr:spPr>
        <a:xfrm>
          <a:off x="6677025" y="10106025"/>
          <a:ext cx="60960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68</xdr:row>
      <xdr:rowOff>9525</xdr:rowOff>
    </xdr:from>
    <xdr:to>
      <xdr:col>10</xdr:col>
      <xdr:colOff>590551</xdr:colOff>
      <xdr:row>71</xdr:row>
      <xdr:rowOff>0</xdr:rowOff>
    </xdr:to>
    <xdr:sp macro="" textlink="">
      <xdr:nvSpPr>
        <xdr:cNvPr id="10463" name="Left Brace 10462">
          <a:extLst>
            <a:ext uri="{FF2B5EF4-FFF2-40B4-BE49-F238E27FC236}">
              <a16:creationId xmlns:a16="http://schemas.microsoft.com/office/drawing/2014/main" id="{00000000-0008-0000-0000-0000DF280000}"/>
            </a:ext>
          </a:extLst>
        </xdr:cNvPr>
        <xdr:cNvSpPr/>
      </xdr:nvSpPr>
      <xdr:spPr>
        <a:xfrm>
          <a:off x="6677026" y="9534525"/>
          <a:ext cx="59055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71</xdr:row>
      <xdr:rowOff>9525</xdr:rowOff>
    </xdr:from>
    <xdr:to>
      <xdr:col>11</xdr:col>
      <xdr:colOff>0</xdr:colOff>
      <xdr:row>74</xdr:row>
      <xdr:rowOff>0</xdr:rowOff>
    </xdr:to>
    <xdr:sp macro="" textlink="">
      <xdr:nvSpPr>
        <xdr:cNvPr id="10464" name="Left Brace 10463">
          <a:extLst>
            <a:ext uri="{FF2B5EF4-FFF2-40B4-BE49-F238E27FC236}">
              <a16:creationId xmlns:a16="http://schemas.microsoft.com/office/drawing/2014/main" id="{00000000-0008-0000-0000-0000E0280000}"/>
            </a:ext>
          </a:extLst>
        </xdr:cNvPr>
        <xdr:cNvSpPr/>
      </xdr:nvSpPr>
      <xdr:spPr>
        <a:xfrm>
          <a:off x="6677025" y="10106025"/>
          <a:ext cx="60960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68</xdr:row>
      <xdr:rowOff>9525</xdr:rowOff>
    </xdr:from>
    <xdr:to>
      <xdr:col>19</xdr:col>
      <xdr:colOff>590551</xdr:colOff>
      <xdr:row>71</xdr:row>
      <xdr:rowOff>0</xdr:rowOff>
    </xdr:to>
    <xdr:sp macro="" textlink="">
      <xdr:nvSpPr>
        <xdr:cNvPr id="10469" name="Left Brace 10468">
          <a:extLst>
            <a:ext uri="{FF2B5EF4-FFF2-40B4-BE49-F238E27FC236}">
              <a16:creationId xmlns:a16="http://schemas.microsoft.com/office/drawing/2014/main" id="{00000000-0008-0000-0000-0000E5280000}"/>
            </a:ext>
          </a:extLst>
        </xdr:cNvPr>
        <xdr:cNvSpPr/>
      </xdr:nvSpPr>
      <xdr:spPr>
        <a:xfrm>
          <a:off x="12963526" y="9534525"/>
          <a:ext cx="59055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71</xdr:row>
      <xdr:rowOff>9525</xdr:rowOff>
    </xdr:from>
    <xdr:to>
      <xdr:col>20</xdr:col>
      <xdr:colOff>0</xdr:colOff>
      <xdr:row>74</xdr:row>
      <xdr:rowOff>0</xdr:rowOff>
    </xdr:to>
    <xdr:sp macro="" textlink="">
      <xdr:nvSpPr>
        <xdr:cNvPr id="10470" name="Left Brace 10469">
          <a:extLst>
            <a:ext uri="{FF2B5EF4-FFF2-40B4-BE49-F238E27FC236}">
              <a16:creationId xmlns:a16="http://schemas.microsoft.com/office/drawing/2014/main" id="{00000000-0008-0000-0000-0000E6280000}"/>
            </a:ext>
          </a:extLst>
        </xdr:cNvPr>
        <xdr:cNvSpPr/>
      </xdr:nvSpPr>
      <xdr:spPr>
        <a:xfrm>
          <a:off x="12963525" y="10106025"/>
          <a:ext cx="60960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68</xdr:row>
      <xdr:rowOff>9525</xdr:rowOff>
    </xdr:from>
    <xdr:to>
      <xdr:col>19</xdr:col>
      <xdr:colOff>590551</xdr:colOff>
      <xdr:row>71</xdr:row>
      <xdr:rowOff>0</xdr:rowOff>
    </xdr:to>
    <xdr:sp macro="" textlink="">
      <xdr:nvSpPr>
        <xdr:cNvPr id="10471" name="Left Brace 10470">
          <a:extLst>
            <a:ext uri="{FF2B5EF4-FFF2-40B4-BE49-F238E27FC236}">
              <a16:creationId xmlns:a16="http://schemas.microsoft.com/office/drawing/2014/main" id="{00000000-0008-0000-0000-0000E7280000}"/>
            </a:ext>
          </a:extLst>
        </xdr:cNvPr>
        <xdr:cNvSpPr/>
      </xdr:nvSpPr>
      <xdr:spPr>
        <a:xfrm>
          <a:off x="12963526" y="9534525"/>
          <a:ext cx="59055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71</xdr:row>
      <xdr:rowOff>9525</xdr:rowOff>
    </xdr:from>
    <xdr:to>
      <xdr:col>20</xdr:col>
      <xdr:colOff>0</xdr:colOff>
      <xdr:row>74</xdr:row>
      <xdr:rowOff>0</xdr:rowOff>
    </xdr:to>
    <xdr:sp macro="" textlink="">
      <xdr:nvSpPr>
        <xdr:cNvPr id="10472" name="Left Brace 10471">
          <a:extLst>
            <a:ext uri="{FF2B5EF4-FFF2-40B4-BE49-F238E27FC236}">
              <a16:creationId xmlns:a16="http://schemas.microsoft.com/office/drawing/2014/main" id="{00000000-0008-0000-0000-0000E8280000}"/>
            </a:ext>
          </a:extLst>
        </xdr:cNvPr>
        <xdr:cNvSpPr/>
      </xdr:nvSpPr>
      <xdr:spPr>
        <a:xfrm>
          <a:off x="12963525" y="10106025"/>
          <a:ext cx="60960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82</xdr:row>
      <xdr:rowOff>9525</xdr:rowOff>
    </xdr:from>
    <xdr:to>
      <xdr:col>1</xdr:col>
      <xdr:colOff>590551</xdr:colOff>
      <xdr:row>85</xdr:row>
      <xdr:rowOff>0</xdr:rowOff>
    </xdr:to>
    <xdr:sp macro="" textlink="">
      <xdr:nvSpPr>
        <xdr:cNvPr id="10475" name="Left Brace 10474">
          <a:extLst>
            <a:ext uri="{FF2B5EF4-FFF2-40B4-BE49-F238E27FC236}">
              <a16:creationId xmlns:a16="http://schemas.microsoft.com/office/drawing/2014/main" id="{00000000-0008-0000-0000-0000EB280000}"/>
            </a:ext>
          </a:extLst>
        </xdr:cNvPr>
        <xdr:cNvSpPr/>
      </xdr:nvSpPr>
      <xdr:spPr>
        <a:xfrm>
          <a:off x="695326" y="12201525"/>
          <a:ext cx="59055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85</xdr:row>
      <xdr:rowOff>9525</xdr:rowOff>
    </xdr:from>
    <xdr:to>
      <xdr:col>2</xdr:col>
      <xdr:colOff>0</xdr:colOff>
      <xdr:row>88</xdr:row>
      <xdr:rowOff>0</xdr:rowOff>
    </xdr:to>
    <xdr:sp macro="" textlink="">
      <xdr:nvSpPr>
        <xdr:cNvPr id="10476" name="Left Brace 10475">
          <a:extLst>
            <a:ext uri="{FF2B5EF4-FFF2-40B4-BE49-F238E27FC236}">
              <a16:creationId xmlns:a16="http://schemas.microsoft.com/office/drawing/2014/main" id="{00000000-0008-0000-0000-0000EC280000}"/>
            </a:ext>
          </a:extLst>
        </xdr:cNvPr>
        <xdr:cNvSpPr/>
      </xdr:nvSpPr>
      <xdr:spPr>
        <a:xfrm>
          <a:off x="695325" y="12773025"/>
          <a:ext cx="60960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82</xdr:row>
      <xdr:rowOff>9525</xdr:rowOff>
    </xdr:from>
    <xdr:to>
      <xdr:col>1</xdr:col>
      <xdr:colOff>590551</xdr:colOff>
      <xdr:row>85</xdr:row>
      <xdr:rowOff>0</xdr:rowOff>
    </xdr:to>
    <xdr:sp macro="" textlink="">
      <xdr:nvSpPr>
        <xdr:cNvPr id="10479" name="Left Brace 10478">
          <a:extLst>
            <a:ext uri="{FF2B5EF4-FFF2-40B4-BE49-F238E27FC236}">
              <a16:creationId xmlns:a16="http://schemas.microsoft.com/office/drawing/2014/main" id="{00000000-0008-0000-0000-0000EF280000}"/>
            </a:ext>
          </a:extLst>
        </xdr:cNvPr>
        <xdr:cNvSpPr/>
      </xdr:nvSpPr>
      <xdr:spPr>
        <a:xfrm>
          <a:off x="695326" y="12201525"/>
          <a:ext cx="59055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85</xdr:row>
      <xdr:rowOff>9525</xdr:rowOff>
    </xdr:from>
    <xdr:to>
      <xdr:col>2</xdr:col>
      <xdr:colOff>0</xdr:colOff>
      <xdr:row>88</xdr:row>
      <xdr:rowOff>0</xdr:rowOff>
    </xdr:to>
    <xdr:sp macro="" textlink="">
      <xdr:nvSpPr>
        <xdr:cNvPr id="10480" name="Left Brace 10479">
          <a:extLst>
            <a:ext uri="{FF2B5EF4-FFF2-40B4-BE49-F238E27FC236}">
              <a16:creationId xmlns:a16="http://schemas.microsoft.com/office/drawing/2014/main" id="{00000000-0008-0000-0000-0000F0280000}"/>
            </a:ext>
          </a:extLst>
        </xdr:cNvPr>
        <xdr:cNvSpPr/>
      </xdr:nvSpPr>
      <xdr:spPr>
        <a:xfrm>
          <a:off x="695325" y="12773025"/>
          <a:ext cx="60960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82</xdr:row>
      <xdr:rowOff>9525</xdr:rowOff>
    </xdr:from>
    <xdr:to>
      <xdr:col>10</xdr:col>
      <xdr:colOff>590551</xdr:colOff>
      <xdr:row>85</xdr:row>
      <xdr:rowOff>0</xdr:rowOff>
    </xdr:to>
    <xdr:sp macro="" textlink="">
      <xdr:nvSpPr>
        <xdr:cNvPr id="10483" name="Left Brace 10482">
          <a:extLst>
            <a:ext uri="{FF2B5EF4-FFF2-40B4-BE49-F238E27FC236}">
              <a16:creationId xmlns:a16="http://schemas.microsoft.com/office/drawing/2014/main" id="{00000000-0008-0000-0000-0000F3280000}"/>
            </a:ext>
          </a:extLst>
        </xdr:cNvPr>
        <xdr:cNvSpPr/>
      </xdr:nvSpPr>
      <xdr:spPr>
        <a:xfrm>
          <a:off x="6677026" y="12201525"/>
          <a:ext cx="59055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85</xdr:row>
      <xdr:rowOff>9525</xdr:rowOff>
    </xdr:from>
    <xdr:to>
      <xdr:col>11</xdr:col>
      <xdr:colOff>0</xdr:colOff>
      <xdr:row>88</xdr:row>
      <xdr:rowOff>0</xdr:rowOff>
    </xdr:to>
    <xdr:sp macro="" textlink="">
      <xdr:nvSpPr>
        <xdr:cNvPr id="10484" name="Left Brace 10483">
          <a:extLst>
            <a:ext uri="{FF2B5EF4-FFF2-40B4-BE49-F238E27FC236}">
              <a16:creationId xmlns:a16="http://schemas.microsoft.com/office/drawing/2014/main" id="{00000000-0008-0000-0000-0000F4280000}"/>
            </a:ext>
          </a:extLst>
        </xdr:cNvPr>
        <xdr:cNvSpPr/>
      </xdr:nvSpPr>
      <xdr:spPr>
        <a:xfrm>
          <a:off x="6677025" y="12773025"/>
          <a:ext cx="60960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82</xdr:row>
      <xdr:rowOff>9525</xdr:rowOff>
    </xdr:from>
    <xdr:to>
      <xdr:col>10</xdr:col>
      <xdr:colOff>590551</xdr:colOff>
      <xdr:row>85</xdr:row>
      <xdr:rowOff>0</xdr:rowOff>
    </xdr:to>
    <xdr:sp macro="" textlink="">
      <xdr:nvSpPr>
        <xdr:cNvPr id="10485" name="Left Brace 10484">
          <a:extLst>
            <a:ext uri="{FF2B5EF4-FFF2-40B4-BE49-F238E27FC236}">
              <a16:creationId xmlns:a16="http://schemas.microsoft.com/office/drawing/2014/main" id="{00000000-0008-0000-0000-0000F5280000}"/>
            </a:ext>
          </a:extLst>
        </xdr:cNvPr>
        <xdr:cNvSpPr/>
      </xdr:nvSpPr>
      <xdr:spPr>
        <a:xfrm>
          <a:off x="6677026" y="12201525"/>
          <a:ext cx="59055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85</xdr:row>
      <xdr:rowOff>9525</xdr:rowOff>
    </xdr:from>
    <xdr:to>
      <xdr:col>11</xdr:col>
      <xdr:colOff>0</xdr:colOff>
      <xdr:row>88</xdr:row>
      <xdr:rowOff>0</xdr:rowOff>
    </xdr:to>
    <xdr:sp macro="" textlink="">
      <xdr:nvSpPr>
        <xdr:cNvPr id="10486" name="Left Brace 10485">
          <a:extLst>
            <a:ext uri="{FF2B5EF4-FFF2-40B4-BE49-F238E27FC236}">
              <a16:creationId xmlns:a16="http://schemas.microsoft.com/office/drawing/2014/main" id="{00000000-0008-0000-0000-0000F6280000}"/>
            </a:ext>
          </a:extLst>
        </xdr:cNvPr>
        <xdr:cNvSpPr/>
      </xdr:nvSpPr>
      <xdr:spPr>
        <a:xfrm>
          <a:off x="6677025" y="12773025"/>
          <a:ext cx="60960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82</xdr:row>
      <xdr:rowOff>9525</xdr:rowOff>
    </xdr:from>
    <xdr:to>
      <xdr:col>19</xdr:col>
      <xdr:colOff>590551</xdr:colOff>
      <xdr:row>85</xdr:row>
      <xdr:rowOff>0</xdr:rowOff>
    </xdr:to>
    <xdr:sp macro="" textlink="">
      <xdr:nvSpPr>
        <xdr:cNvPr id="10489" name="Left Brace 10488">
          <a:extLst>
            <a:ext uri="{FF2B5EF4-FFF2-40B4-BE49-F238E27FC236}">
              <a16:creationId xmlns:a16="http://schemas.microsoft.com/office/drawing/2014/main" id="{00000000-0008-0000-0000-0000F9280000}"/>
            </a:ext>
          </a:extLst>
        </xdr:cNvPr>
        <xdr:cNvSpPr/>
      </xdr:nvSpPr>
      <xdr:spPr>
        <a:xfrm>
          <a:off x="12963526" y="12201525"/>
          <a:ext cx="59055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85</xdr:row>
      <xdr:rowOff>9525</xdr:rowOff>
    </xdr:from>
    <xdr:to>
      <xdr:col>20</xdr:col>
      <xdr:colOff>0</xdr:colOff>
      <xdr:row>88</xdr:row>
      <xdr:rowOff>0</xdr:rowOff>
    </xdr:to>
    <xdr:sp macro="" textlink="">
      <xdr:nvSpPr>
        <xdr:cNvPr id="10490" name="Left Brace 10489">
          <a:extLst>
            <a:ext uri="{FF2B5EF4-FFF2-40B4-BE49-F238E27FC236}">
              <a16:creationId xmlns:a16="http://schemas.microsoft.com/office/drawing/2014/main" id="{00000000-0008-0000-0000-0000FA280000}"/>
            </a:ext>
          </a:extLst>
        </xdr:cNvPr>
        <xdr:cNvSpPr/>
      </xdr:nvSpPr>
      <xdr:spPr>
        <a:xfrm>
          <a:off x="12963525" y="12773025"/>
          <a:ext cx="60960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82</xdr:row>
      <xdr:rowOff>9525</xdr:rowOff>
    </xdr:from>
    <xdr:to>
      <xdr:col>19</xdr:col>
      <xdr:colOff>590551</xdr:colOff>
      <xdr:row>85</xdr:row>
      <xdr:rowOff>0</xdr:rowOff>
    </xdr:to>
    <xdr:sp macro="" textlink="">
      <xdr:nvSpPr>
        <xdr:cNvPr id="10493" name="Left Brace 10492">
          <a:extLst>
            <a:ext uri="{FF2B5EF4-FFF2-40B4-BE49-F238E27FC236}">
              <a16:creationId xmlns:a16="http://schemas.microsoft.com/office/drawing/2014/main" id="{00000000-0008-0000-0000-0000FD280000}"/>
            </a:ext>
          </a:extLst>
        </xdr:cNvPr>
        <xdr:cNvSpPr/>
      </xdr:nvSpPr>
      <xdr:spPr>
        <a:xfrm>
          <a:off x="12963526" y="12201525"/>
          <a:ext cx="59055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85</xdr:row>
      <xdr:rowOff>9525</xdr:rowOff>
    </xdr:from>
    <xdr:to>
      <xdr:col>20</xdr:col>
      <xdr:colOff>0</xdr:colOff>
      <xdr:row>88</xdr:row>
      <xdr:rowOff>0</xdr:rowOff>
    </xdr:to>
    <xdr:sp macro="" textlink="">
      <xdr:nvSpPr>
        <xdr:cNvPr id="10494" name="Left Brace 10493">
          <a:extLst>
            <a:ext uri="{FF2B5EF4-FFF2-40B4-BE49-F238E27FC236}">
              <a16:creationId xmlns:a16="http://schemas.microsoft.com/office/drawing/2014/main" id="{00000000-0008-0000-0000-0000FE280000}"/>
            </a:ext>
          </a:extLst>
        </xdr:cNvPr>
        <xdr:cNvSpPr/>
      </xdr:nvSpPr>
      <xdr:spPr>
        <a:xfrm>
          <a:off x="12963525" y="12773025"/>
          <a:ext cx="60960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96</xdr:row>
      <xdr:rowOff>9525</xdr:rowOff>
    </xdr:from>
    <xdr:to>
      <xdr:col>1</xdr:col>
      <xdr:colOff>590551</xdr:colOff>
      <xdr:row>99</xdr:row>
      <xdr:rowOff>0</xdr:rowOff>
    </xdr:to>
    <xdr:sp macro="" textlink="">
      <xdr:nvSpPr>
        <xdr:cNvPr id="10497" name="Left Brace 10496">
          <a:extLst>
            <a:ext uri="{FF2B5EF4-FFF2-40B4-BE49-F238E27FC236}">
              <a16:creationId xmlns:a16="http://schemas.microsoft.com/office/drawing/2014/main" id="{00000000-0008-0000-0000-000001290000}"/>
            </a:ext>
          </a:extLst>
        </xdr:cNvPr>
        <xdr:cNvSpPr/>
      </xdr:nvSpPr>
      <xdr:spPr>
        <a:xfrm>
          <a:off x="695326" y="14868525"/>
          <a:ext cx="590550" cy="58102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99</xdr:row>
      <xdr:rowOff>9525</xdr:rowOff>
    </xdr:from>
    <xdr:to>
      <xdr:col>2</xdr:col>
      <xdr:colOff>0</xdr:colOff>
      <xdr:row>102</xdr:row>
      <xdr:rowOff>0</xdr:rowOff>
    </xdr:to>
    <xdr:sp macro="" textlink="">
      <xdr:nvSpPr>
        <xdr:cNvPr id="10498" name="Left Brace 10497">
          <a:extLst>
            <a:ext uri="{FF2B5EF4-FFF2-40B4-BE49-F238E27FC236}">
              <a16:creationId xmlns:a16="http://schemas.microsoft.com/office/drawing/2014/main" id="{00000000-0008-0000-0000-000002290000}"/>
            </a:ext>
          </a:extLst>
        </xdr:cNvPr>
        <xdr:cNvSpPr/>
      </xdr:nvSpPr>
      <xdr:spPr>
        <a:xfrm>
          <a:off x="695325" y="15459075"/>
          <a:ext cx="60960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96</xdr:row>
      <xdr:rowOff>9525</xdr:rowOff>
    </xdr:from>
    <xdr:to>
      <xdr:col>1</xdr:col>
      <xdr:colOff>590551</xdr:colOff>
      <xdr:row>99</xdr:row>
      <xdr:rowOff>0</xdr:rowOff>
    </xdr:to>
    <xdr:sp macro="" textlink="">
      <xdr:nvSpPr>
        <xdr:cNvPr id="10503" name="Left Brace 10502">
          <a:extLst>
            <a:ext uri="{FF2B5EF4-FFF2-40B4-BE49-F238E27FC236}">
              <a16:creationId xmlns:a16="http://schemas.microsoft.com/office/drawing/2014/main" id="{00000000-0008-0000-0000-000007290000}"/>
            </a:ext>
          </a:extLst>
        </xdr:cNvPr>
        <xdr:cNvSpPr/>
      </xdr:nvSpPr>
      <xdr:spPr>
        <a:xfrm>
          <a:off x="695326" y="14868525"/>
          <a:ext cx="590550" cy="58102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99</xdr:row>
      <xdr:rowOff>9525</xdr:rowOff>
    </xdr:from>
    <xdr:to>
      <xdr:col>2</xdr:col>
      <xdr:colOff>0</xdr:colOff>
      <xdr:row>102</xdr:row>
      <xdr:rowOff>0</xdr:rowOff>
    </xdr:to>
    <xdr:sp macro="" textlink="">
      <xdr:nvSpPr>
        <xdr:cNvPr id="10504" name="Left Brace 10503">
          <a:extLst>
            <a:ext uri="{FF2B5EF4-FFF2-40B4-BE49-F238E27FC236}">
              <a16:creationId xmlns:a16="http://schemas.microsoft.com/office/drawing/2014/main" id="{00000000-0008-0000-0000-000008290000}"/>
            </a:ext>
          </a:extLst>
        </xdr:cNvPr>
        <xdr:cNvSpPr/>
      </xdr:nvSpPr>
      <xdr:spPr>
        <a:xfrm>
          <a:off x="695325" y="15459075"/>
          <a:ext cx="60960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96</xdr:row>
      <xdr:rowOff>9525</xdr:rowOff>
    </xdr:from>
    <xdr:to>
      <xdr:col>10</xdr:col>
      <xdr:colOff>590551</xdr:colOff>
      <xdr:row>99</xdr:row>
      <xdr:rowOff>0</xdr:rowOff>
    </xdr:to>
    <xdr:sp macro="" textlink="">
      <xdr:nvSpPr>
        <xdr:cNvPr id="10505" name="Left Brace 10504">
          <a:extLst>
            <a:ext uri="{FF2B5EF4-FFF2-40B4-BE49-F238E27FC236}">
              <a16:creationId xmlns:a16="http://schemas.microsoft.com/office/drawing/2014/main" id="{00000000-0008-0000-0000-000009290000}"/>
            </a:ext>
          </a:extLst>
        </xdr:cNvPr>
        <xdr:cNvSpPr/>
      </xdr:nvSpPr>
      <xdr:spPr>
        <a:xfrm>
          <a:off x="6677026" y="14868525"/>
          <a:ext cx="590550" cy="58102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99</xdr:row>
      <xdr:rowOff>9525</xdr:rowOff>
    </xdr:from>
    <xdr:to>
      <xdr:col>11</xdr:col>
      <xdr:colOff>0</xdr:colOff>
      <xdr:row>102</xdr:row>
      <xdr:rowOff>0</xdr:rowOff>
    </xdr:to>
    <xdr:sp macro="" textlink="">
      <xdr:nvSpPr>
        <xdr:cNvPr id="10506" name="Left Brace 10505">
          <a:extLst>
            <a:ext uri="{FF2B5EF4-FFF2-40B4-BE49-F238E27FC236}">
              <a16:creationId xmlns:a16="http://schemas.microsoft.com/office/drawing/2014/main" id="{00000000-0008-0000-0000-00000A290000}"/>
            </a:ext>
          </a:extLst>
        </xdr:cNvPr>
        <xdr:cNvSpPr/>
      </xdr:nvSpPr>
      <xdr:spPr>
        <a:xfrm>
          <a:off x="6677025" y="15459075"/>
          <a:ext cx="60960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96</xdr:row>
      <xdr:rowOff>9525</xdr:rowOff>
    </xdr:from>
    <xdr:to>
      <xdr:col>10</xdr:col>
      <xdr:colOff>590551</xdr:colOff>
      <xdr:row>99</xdr:row>
      <xdr:rowOff>0</xdr:rowOff>
    </xdr:to>
    <xdr:sp macro="" textlink="">
      <xdr:nvSpPr>
        <xdr:cNvPr id="10509" name="Left Brace 10508">
          <a:extLst>
            <a:ext uri="{FF2B5EF4-FFF2-40B4-BE49-F238E27FC236}">
              <a16:creationId xmlns:a16="http://schemas.microsoft.com/office/drawing/2014/main" id="{00000000-0008-0000-0000-00000D290000}"/>
            </a:ext>
          </a:extLst>
        </xdr:cNvPr>
        <xdr:cNvSpPr/>
      </xdr:nvSpPr>
      <xdr:spPr>
        <a:xfrm>
          <a:off x="6677026" y="14868525"/>
          <a:ext cx="590550" cy="58102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99</xdr:row>
      <xdr:rowOff>9525</xdr:rowOff>
    </xdr:from>
    <xdr:to>
      <xdr:col>11</xdr:col>
      <xdr:colOff>0</xdr:colOff>
      <xdr:row>102</xdr:row>
      <xdr:rowOff>0</xdr:rowOff>
    </xdr:to>
    <xdr:sp macro="" textlink="">
      <xdr:nvSpPr>
        <xdr:cNvPr id="10510" name="Left Brace 10509">
          <a:extLst>
            <a:ext uri="{FF2B5EF4-FFF2-40B4-BE49-F238E27FC236}">
              <a16:creationId xmlns:a16="http://schemas.microsoft.com/office/drawing/2014/main" id="{00000000-0008-0000-0000-00000E290000}"/>
            </a:ext>
          </a:extLst>
        </xdr:cNvPr>
        <xdr:cNvSpPr/>
      </xdr:nvSpPr>
      <xdr:spPr>
        <a:xfrm>
          <a:off x="6677025" y="15459075"/>
          <a:ext cx="60960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96</xdr:row>
      <xdr:rowOff>9525</xdr:rowOff>
    </xdr:from>
    <xdr:to>
      <xdr:col>19</xdr:col>
      <xdr:colOff>590551</xdr:colOff>
      <xdr:row>99</xdr:row>
      <xdr:rowOff>0</xdr:rowOff>
    </xdr:to>
    <xdr:sp macro="" textlink="">
      <xdr:nvSpPr>
        <xdr:cNvPr id="10513" name="Left Brace 10512">
          <a:extLst>
            <a:ext uri="{FF2B5EF4-FFF2-40B4-BE49-F238E27FC236}">
              <a16:creationId xmlns:a16="http://schemas.microsoft.com/office/drawing/2014/main" id="{00000000-0008-0000-0000-000011290000}"/>
            </a:ext>
          </a:extLst>
        </xdr:cNvPr>
        <xdr:cNvSpPr/>
      </xdr:nvSpPr>
      <xdr:spPr>
        <a:xfrm>
          <a:off x="12963526" y="14868525"/>
          <a:ext cx="590550" cy="58102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99</xdr:row>
      <xdr:rowOff>9525</xdr:rowOff>
    </xdr:from>
    <xdr:to>
      <xdr:col>20</xdr:col>
      <xdr:colOff>0</xdr:colOff>
      <xdr:row>102</xdr:row>
      <xdr:rowOff>0</xdr:rowOff>
    </xdr:to>
    <xdr:sp macro="" textlink="">
      <xdr:nvSpPr>
        <xdr:cNvPr id="10514" name="Left Brace 10513">
          <a:extLst>
            <a:ext uri="{FF2B5EF4-FFF2-40B4-BE49-F238E27FC236}">
              <a16:creationId xmlns:a16="http://schemas.microsoft.com/office/drawing/2014/main" id="{00000000-0008-0000-0000-000012290000}"/>
            </a:ext>
          </a:extLst>
        </xdr:cNvPr>
        <xdr:cNvSpPr/>
      </xdr:nvSpPr>
      <xdr:spPr>
        <a:xfrm>
          <a:off x="12963525" y="15459075"/>
          <a:ext cx="60960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96</xdr:row>
      <xdr:rowOff>9525</xdr:rowOff>
    </xdr:from>
    <xdr:to>
      <xdr:col>19</xdr:col>
      <xdr:colOff>590551</xdr:colOff>
      <xdr:row>99</xdr:row>
      <xdr:rowOff>0</xdr:rowOff>
    </xdr:to>
    <xdr:sp macro="" textlink="">
      <xdr:nvSpPr>
        <xdr:cNvPr id="10521" name="Left Brace 10520">
          <a:extLst>
            <a:ext uri="{FF2B5EF4-FFF2-40B4-BE49-F238E27FC236}">
              <a16:creationId xmlns:a16="http://schemas.microsoft.com/office/drawing/2014/main" id="{00000000-0008-0000-0000-000019290000}"/>
            </a:ext>
          </a:extLst>
        </xdr:cNvPr>
        <xdr:cNvSpPr/>
      </xdr:nvSpPr>
      <xdr:spPr>
        <a:xfrm>
          <a:off x="12963526" y="14868525"/>
          <a:ext cx="590550" cy="58102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99</xdr:row>
      <xdr:rowOff>9525</xdr:rowOff>
    </xdr:from>
    <xdr:to>
      <xdr:col>20</xdr:col>
      <xdr:colOff>0</xdr:colOff>
      <xdr:row>102</xdr:row>
      <xdr:rowOff>0</xdr:rowOff>
    </xdr:to>
    <xdr:sp macro="" textlink="">
      <xdr:nvSpPr>
        <xdr:cNvPr id="10522" name="Left Brace 10521">
          <a:extLst>
            <a:ext uri="{FF2B5EF4-FFF2-40B4-BE49-F238E27FC236}">
              <a16:creationId xmlns:a16="http://schemas.microsoft.com/office/drawing/2014/main" id="{00000000-0008-0000-0000-00001A290000}"/>
            </a:ext>
          </a:extLst>
        </xdr:cNvPr>
        <xdr:cNvSpPr/>
      </xdr:nvSpPr>
      <xdr:spPr>
        <a:xfrm>
          <a:off x="12963525" y="15459075"/>
          <a:ext cx="60960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110</xdr:row>
      <xdr:rowOff>9525</xdr:rowOff>
    </xdr:from>
    <xdr:to>
      <xdr:col>1</xdr:col>
      <xdr:colOff>590551</xdr:colOff>
      <xdr:row>113</xdr:row>
      <xdr:rowOff>0</xdr:rowOff>
    </xdr:to>
    <xdr:sp macro="" textlink="">
      <xdr:nvSpPr>
        <xdr:cNvPr id="10523" name="Left Brace 10522">
          <a:extLst>
            <a:ext uri="{FF2B5EF4-FFF2-40B4-BE49-F238E27FC236}">
              <a16:creationId xmlns:a16="http://schemas.microsoft.com/office/drawing/2014/main" id="{00000000-0008-0000-0000-00001B290000}"/>
            </a:ext>
          </a:extLst>
        </xdr:cNvPr>
        <xdr:cNvSpPr/>
      </xdr:nvSpPr>
      <xdr:spPr>
        <a:xfrm>
          <a:off x="695326" y="17554575"/>
          <a:ext cx="59055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113</xdr:row>
      <xdr:rowOff>9525</xdr:rowOff>
    </xdr:from>
    <xdr:to>
      <xdr:col>2</xdr:col>
      <xdr:colOff>0</xdr:colOff>
      <xdr:row>116</xdr:row>
      <xdr:rowOff>0</xdr:rowOff>
    </xdr:to>
    <xdr:sp macro="" textlink="">
      <xdr:nvSpPr>
        <xdr:cNvPr id="10524" name="Left Brace 10523">
          <a:extLst>
            <a:ext uri="{FF2B5EF4-FFF2-40B4-BE49-F238E27FC236}">
              <a16:creationId xmlns:a16="http://schemas.microsoft.com/office/drawing/2014/main" id="{00000000-0008-0000-0000-00001C290000}"/>
            </a:ext>
          </a:extLst>
        </xdr:cNvPr>
        <xdr:cNvSpPr/>
      </xdr:nvSpPr>
      <xdr:spPr>
        <a:xfrm>
          <a:off x="695325" y="18126075"/>
          <a:ext cx="60960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110</xdr:row>
      <xdr:rowOff>9525</xdr:rowOff>
    </xdr:from>
    <xdr:to>
      <xdr:col>1</xdr:col>
      <xdr:colOff>590551</xdr:colOff>
      <xdr:row>113</xdr:row>
      <xdr:rowOff>0</xdr:rowOff>
    </xdr:to>
    <xdr:sp macro="" textlink="">
      <xdr:nvSpPr>
        <xdr:cNvPr id="10527" name="Left Brace 10526">
          <a:extLst>
            <a:ext uri="{FF2B5EF4-FFF2-40B4-BE49-F238E27FC236}">
              <a16:creationId xmlns:a16="http://schemas.microsoft.com/office/drawing/2014/main" id="{00000000-0008-0000-0000-00001F290000}"/>
            </a:ext>
          </a:extLst>
        </xdr:cNvPr>
        <xdr:cNvSpPr/>
      </xdr:nvSpPr>
      <xdr:spPr>
        <a:xfrm>
          <a:off x="695326" y="17554575"/>
          <a:ext cx="59055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113</xdr:row>
      <xdr:rowOff>9525</xdr:rowOff>
    </xdr:from>
    <xdr:to>
      <xdr:col>2</xdr:col>
      <xdr:colOff>0</xdr:colOff>
      <xdr:row>116</xdr:row>
      <xdr:rowOff>0</xdr:rowOff>
    </xdr:to>
    <xdr:sp macro="" textlink="">
      <xdr:nvSpPr>
        <xdr:cNvPr id="10528" name="Left Brace 10527">
          <a:extLst>
            <a:ext uri="{FF2B5EF4-FFF2-40B4-BE49-F238E27FC236}">
              <a16:creationId xmlns:a16="http://schemas.microsoft.com/office/drawing/2014/main" id="{00000000-0008-0000-0000-000020290000}"/>
            </a:ext>
          </a:extLst>
        </xdr:cNvPr>
        <xdr:cNvSpPr/>
      </xdr:nvSpPr>
      <xdr:spPr>
        <a:xfrm>
          <a:off x="695325" y="18126075"/>
          <a:ext cx="60960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110</xdr:row>
      <xdr:rowOff>9525</xdr:rowOff>
    </xdr:from>
    <xdr:to>
      <xdr:col>10</xdr:col>
      <xdr:colOff>590551</xdr:colOff>
      <xdr:row>113</xdr:row>
      <xdr:rowOff>0</xdr:rowOff>
    </xdr:to>
    <xdr:sp macro="" textlink="">
      <xdr:nvSpPr>
        <xdr:cNvPr id="10531" name="Left Brace 10530">
          <a:extLst>
            <a:ext uri="{FF2B5EF4-FFF2-40B4-BE49-F238E27FC236}">
              <a16:creationId xmlns:a16="http://schemas.microsoft.com/office/drawing/2014/main" id="{00000000-0008-0000-0000-000023290000}"/>
            </a:ext>
          </a:extLst>
        </xdr:cNvPr>
        <xdr:cNvSpPr/>
      </xdr:nvSpPr>
      <xdr:spPr>
        <a:xfrm>
          <a:off x="6677026" y="17554575"/>
          <a:ext cx="59055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113</xdr:row>
      <xdr:rowOff>9525</xdr:rowOff>
    </xdr:from>
    <xdr:to>
      <xdr:col>11</xdr:col>
      <xdr:colOff>0</xdr:colOff>
      <xdr:row>116</xdr:row>
      <xdr:rowOff>0</xdr:rowOff>
    </xdr:to>
    <xdr:sp macro="" textlink="">
      <xdr:nvSpPr>
        <xdr:cNvPr id="10532" name="Left Brace 10531">
          <a:extLst>
            <a:ext uri="{FF2B5EF4-FFF2-40B4-BE49-F238E27FC236}">
              <a16:creationId xmlns:a16="http://schemas.microsoft.com/office/drawing/2014/main" id="{00000000-0008-0000-0000-000024290000}"/>
            </a:ext>
          </a:extLst>
        </xdr:cNvPr>
        <xdr:cNvSpPr/>
      </xdr:nvSpPr>
      <xdr:spPr>
        <a:xfrm>
          <a:off x="6677025" y="18126075"/>
          <a:ext cx="60960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110</xdr:row>
      <xdr:rowOff>9525</xdr:rowOff>
    </xdr:from>
    <xdr:to>
      <xdr:col>10</xdr:col>
      <xdr:colOff>590551</xdr:colOff>
      <xdr:row>113</xdr:row>
      <xdr:rowOff>0</xdr:rowOff>
    </xdr:to>
    <xdr:sp macro="" textlink="">
      <xdr:nvSpPr>
        <xdr:cNvPr id="10535" name="Left Brace 10534">
          <a:extLst>
            <a:ext uri="{FF2B5EF4-FFF2-40B4-BE49-F238E27FC236}">
              <a16:creationId xmlns:a16="http://schemas.microsoft.com/office/drawing/2014/main" id="{00000000-0008-0000-0000-000027290000}"/>
            </a:ext>
          </a:extLst>
        </xdr:cNvPr>
        <xdr:cNvSpPr/>
      </xdr:nvSpPr>
      <xdr:spPr>
        <a:xfrm>
          <a:off x="6677026" y="17554575"/>
          <a:ext cx="59055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113</xdr:row>
      <xdr:rowOff>9525</xdr:rowOff>
    </xdr:from>
    <xdr:to>
      <xdr:col>11</xdr:col>
      <xdr:colOff>0</xdr:colOff>
      <xdr:row>116</xdr:row>
      <xdr:rowOff>0</xdr:rowOff>
    </xdr:to>
    <xdr:sp macro="" textlink="">
      <xdr:nvSpPr>
        <xdr:cNvPr id="10536" name="Left Brace 10535">
          <a:extLst>
            <a:ext uri="{FF2B5EF4-FFF2-40B4-BE49-F238E27FC236}">
              <a16:creationId xmlns:a16="http://schemas.microsoft.com/office/drawing/2014/main" id="{00000000-0008-0000-0000-000028290000}"/>
            </a:ext>
          </a:extLst>
        </xdr:cNvPr>
        <xdr:cNvSpPr/>
      </xdr:nvSpPr>
      <xdr:spPr>
        <a:xfrm>
          <a:off x="6677025" y="18126075"/>
          <a:ext cx="60960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110</xdr:row>
      <xdr:rowOff>9525</xdr:rowOff>
    </xdr:from>
    <xdr:to>
      <xdr:col>19</xdr:col>
      <xdr:colOff>590551</xdr:colOff>
      <xdr:row>113</xdr:row>
      <xdr:rowOff>0</xdr:rowOff>
    </xdr:to>
    <xdr:sp macro="" textlink="">
      <xdr:nvSpPr>
        <xdr:cNvPr id="10539" name="Left Brace 10538">
          <a:extLst>
            <a:ext uri="{FF2B5EF4-FFF2-40B4-BE49-F238E27FC236}">
              <a16:creationId xmlns:a16="http://schemas.microsoft.com/office/drawing/2014/main" id="{00000000-0008-0000-0000-00002B290000}"/>
            </a:ext>
          </a:extLst>
        </xdr:cNvPr>
        <xdr:cNvSpPr/>
      </xdr:nvSpPr>
      <xdr:spPr>
        <a:xfrm>
          <a:off x="12963526" y="17554575"/>
          <a:ext cx="59055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113</xdr:row>
      <xdr:rowOff>9525</xdr:rowOff>
    </xdr:from>
    <xdr:to>
      <xdr:col>20</xdr:col>
      <xdr:colOff>0</xdr:colOff>
      <xdr:row>116</xdr:row>
      <xdr:rowOff>0</xdr:rowOff>
    </xdr:to>
    <xdr:sp macro="" textlink="">
      <xdr:nvSpPr>
        <xdr:cNvPr id="10540" name="Left Brace 10539">
          <a:extLst>
            <a:ext uri="{FF2B5EF4-FFF2-40B4-BE49-F238E27FC236}">
              <a16:creationId xmlns:a16="http://schemas.microsoft.com/office/drawing/2014/main" id="{00000000-0008-0000-0000-00002C290000}"/>
            </a:ext>
          </a:extLst>
        </xdr:cNvPr>
        <xdr:cNvSpPr/>
      </xdr:nvSpPr>
      <xdr:spPr>
        <a:xfrm>
          <a:off x="12963525" y="18126075"/>
          <a:ext cx="60960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110</xdr:row>
      <xdr:rowOff>9525</xdr:rowOff>
    </xdr:from>
    <xdr:to>
      <xdr:col>19</xdr:col>
      <xdr:colOff>590551</xdr:colOff>
      <xdr:row>113</xdr:row>
      <xdr:rowOff>0</xdr:rowOff>
    </xdr:to>
    <xdr:sp macro="" textlink="">
      <xdr:nvSpPr>
        <xdr:cNvPr id="10541" name="Left Brace 10540">
          <a:extLst>
            <a:ext uri="{FF2B5EF4-FFF2-40B4-BE49-F238E27FC236}">
              <a16:creationId xmlns:a16="http://schemas.microsoft.com/office/drawing/2014/main" id="{00000000-0008-0000-0000-00002D290000}"/>
            </a:ext>
          </a:extLst>
        </xdr:cNvPr>
        <xdr:cNvSpPr/>
      </xdr:nvSpPr>
      <xdr:spPr>
        <a:xfrm>
          <a:off x="12963526" y="17554575"/>
          <a:ext cx="59055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113</xdr:row>
      <xdr:rowOff>9525</xdr:rowOff>
    </xdr:from>
    <xdr:to>
      <xdr:col>20</xdr:col>
      <xdr:colOff>0</xdr:colOff>
      <xdr:row>116</xdr:row>
      <xdr:rowOff>0</xdr:rowOff>
    </xdr:to>
    <xdr:sp macro="" textlink="">
      <xdr:nvSpPr>
        <xdr:cNvPr id="10542" name="Left Brace 10541">
          <a:extLst>
            <a:ext uri="{FF2B5EF4-FFF2-40B4-BE49-F238E27FC236}">
              <a16:creationId xmlns:a16="http://schemas.microsoft.com/office/drawing/2014/main" id="{00000000-0008-0000-0000-00002E290000}"/>
            </a:ext>
          </a:extLst>
        </xdr:cNvPr>
        <xdr:cNvSpPr/>
      </xdr:nvSpPr>
      <xdr:spPr>
        <a:xfrm>
          <a:off x="12963525" y="18126075"/>
          <a:ext cx="609600" cy="5619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124</xdr:row>
      <xdr:rowOff>9525</xdr:rowOff>
    </xdr:from>
    <xdr:to>
      <xdr:col>1</xdr:col>
      <xdr:colOff>590551</xdr:colOff>
      <xdr:row>127</xdr:row>
      <xdr:rowOff>0</xdr:rowOff>
    </xdr:to>
    <xdr:sp macro="" textlink="">
      <xdr:nvSpPr>
        <xdr:cNvPr id="88" name="Left Brace 87">
          <a:extLst>
            <a:ext uri="{FF2B5EF4-FFF2-40B4-BE49-F238E27FC236}">
              <a16:creationId xmlns:a16="http://schemas.microsoft.com/office/drawing/2014/main" id="{00000000-0008-0000-0000-000058000000}"/>
            </a:ext>
          </a:extLst>
        </xdr:cNvPr>
        <xdr:cNvSpPr/>
      </xdr:nvSpPr>
      <xdr:spPr>
        <a:xfrm>
          <a:off x="734787" y="1926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127</xdr:row>
      <xdr:rowOff>9525</xdr:rowOff>
    </xdr:from>
    <xdr:to>
      <xdr:col>2</xdr:col>
      <xdr:colOff>0</xdr:colOff>
      <xdr:row>130</xdr:row>
      <xdr:rowOff>0</xdr:rowOff>
    </xdr:to>
    <xdr:sp macro="" textlink="">
      <xdr:nvSpPr>
        <xdr:cNvPr id="89" name="Left Brace 88">
          <a:extLst>
            <a:ext uri="{FF2B5EF4-FFF2-40B4-BE49-F238E27FC236}">
              <a16:creationId xmlns:a16="http://schemas.microsoft.com/office/drawing/2014/main" id="{00000000-0008-0000-0000-000059000000}"/>
            </a:ext>
          </a:extLst>
        </xdr:cNvPr>
        <xdr:cNvSpPr/>
      </xdr:nvSpPr>
      <xdr:spPr>
        <a:xfrm>
          <a:off x="734786" y="19812454"/>
          <a:ext cx="644071"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124</xdr:row>
      <xdr:rowOff>9525</xdr:rowOff>
    </xdr:from>
    <xdr:to>
      <xdr:col>1</xdr:col>
      <xdr:colOff>590551</xdr:colOff>
      <xdr:row>127</xdr:row>
      <xdr:rowOff>0</xdr:rowOff>
    </xdr:to>
    <xdr:sp macro="" textlink="">
      <xdr:nvSpPr>
        <xdr:cNvPr id="90" name="Left Brace 89">
          <a:extLst>
            <a:ext uri="{FF2B5EF4-FFF2-40B4-BE49-F238E27FC236}">
              <a16:creationId xmlns:a16="http://schemas.microsoft.com/office/drawing/2014/main" id="{00000000-0008-0000-0000-00005A000000}"/>
            </a:ext>
          </a:extLst>
        </xdr:cNvPr>
        <xdr:cNvSpPr/>
      </xdr:nvSpPr>
      <xdr:spPr>
        <a:xfrm>
          <a:off x="734787" y="1926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127</xdr:row>
      <xdr:rowOff>9525</xdr:rowOff>
    </xdr:from>
    <xdr:to>
      <xdr:col>2</xdr:col>
      <xdr:colOff>0</xdr:colOff>
      <xdr:row>130</xdr:row>
      <xdr:rowOff>0</xdr:rowOff>
    </xdr:to>
    <xdr:sp macro="" textlink="">
      <xdr:nvSpPr>
        <xdr:cNvPr id="91" name="Left Brace 90">
          <a:extLst>
            <a:ext uri="{FF2B5EF4-FFF2-40B4-BE49-F238E27FC236}">
              <a16:creationId xmlns:a16="http://schemas.microsoft.com/office/drawing/2014/main" id="{00000000-0008-0000-0000-00005B000000}"/>
            </a:ext>
          </a:extLst>
        </xdr:cNvPr>
        <xdr:cNvSpPr/>
      </xdr:nvSpPr>
      <xdr:spPr>
        <a:xfrm>
          <a:off x="734786" y="19812454"/>
          <a:ext cx="644071"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124</xdr:row>
      <xdr:rowOff>9525</xdr:rowOff>
    </xdr:from>
    <xdr:to>
      <xdr:col>10</xdr:col>
      <xdr:colOff>590551</xdr:colOff>
      <xdr:row>127</xdr:row>
      <xdr:rowOff>0</xdr:rowOff>
    </xdr:to>
    <xdr:sp macro="" textlink="">
      <xdr:nvSpPr>
        <xdr:cNvPr id="92" name="Left Brace 91">
          <a:extLst>
            <a:ext uri="{FF2B5EF4-FFF2-40B4-BE49-F238E27FC236}">
              <a16:creationId xmlns:a16="http://schemas.microsoft.com/office/drawing/2014/main" id="{00000000-0008-0000-0000-00005C000000}"/>
            </a:ext>
          </a:extLst>
        </xdr:cNvPr>
        <xdr:cNvSpPr/>
      </xdr:nvSpPr>
      <xdr:spPr>
        <a:xfrm>
          <a:off x="7039430" y="1926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127</xdr:row>
      <xdr:rowOff>9525</xdr:rowOff>
    </xdr:from>
    <xdr:to>
      <xdr:col>11</xdr:col>
      <xdr:colOff>0</xdr:colOff>
      <xdr:row>130</xdr:row>
      <xdr:rowOff>0</xdr:rowOff>
    </xdr:to>
    <xdr:sp macro="" textlink="">
      <xdr:nvSpPr>
        <xdr:cNvPr id="93" name="Left Brace 92">
          <a:extLst>
            <a:ext uri="{FF2B5EF4-FFF2-40B4-BE49-F238E27FC236}">
              <a16:creationId xmlns:a16="http://schemas.microsoft.com/office/drawing/2014/main" id="{00000000-0008-0000-0000-00005D000000}"/>
            </a:ext>
          </a:extLst>
        </xdr:cNvPr>
        <xdr:cNvSpPr/>
      </xdr:nvSpPr>
      <xdr:spPr>
        <a:xfrm>
          <a:off x="7039429" y="19812454"/>
          <a:ext cx="644071"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124</xdr:row>
      <xdr:rowOff>9525</xdr:rowOff>
    </xdr:from>
    <xdr:to>
      <xdr:col>10</xdr:col>
      <xdr:colOff>590551</xdr:colOff>
      <xdr:row>127</xdr:row>
      <xdr:rowOff>0</xdr:rowOff>
    </xdr:to>
    <xdr:sp macro="" textlink="">
      <xdr:nvSpPr>
        <xdr:cNvPr id="94" name="Left Brace 93">
          <a:extLst>
            <a:ext uri="{FF2B5EF4-FFF2-40B4-BE49-F238E27FC236}">
              <a16:creationId xmlns:a16="http://schemas.microsoft.com/office/drawing/2014/main" id="{00000000-0008-0000-0000-00005E000000}"/>
            </a:ext>
          </a:extLst>
        </xdr:cNvPr>
        <xdr:cNvSpPr/>
      </xdr:nvSpPr>
      <xdr:spPr>
        <a:xfrm>
          <a:off x="7039430" y="1926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127</xdr:row>
      <xdr:rowOff>9525</xdr:rowOff>
    </xdr:from>
    <xdr:to>
      <xdr:col>11</xdr:col>
      <xdr:colOff>0</xdr:colOff>
      <xdr:row>130</xdr:row>
      <xdr:rowOff>0</xdr:rowOff>
    </xdr:to>
    <xdr:sp macro="" textlink="">
      <xdr:nvSpPr>
        <xdr:cNvPr id="95" name="Left Brace 94">
          <a:extLst>
            <a:ext uri="{FF2B5EF4-FFF2-40B4-BE49-F238E27FC236}">
              <a16:creationId xmlns:a16="http://schemas.microsoft.com/office/drawing/2014/main" id="{00000000-0008-0000-0000-00005F000000}"/>
            </a:ext>
          </a:extLst>
        </xdr:cNvPr>
        <xdr:cNvSpPr/>
      </xdr:nvSpPr>
      <xdr:spPr>
        <a:xfrm>
          <a:off x="7039429" y="19812454"/>
          <a:ext cx="644071"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124</xdr:row>
      <xdr:rowOff>9525</xdr:rowOff>
    </xdr:from>
    <xdr:to>
      <xdr:col>19</xdr:col>
      <xdr:colOff>590551</xdr:colOff>
      <xdr:row>127</xdr:row>
      <xdr:rowOff>0</xdr:rowOff>
    </xdr:to>
    <xdr:sp macro="" textlink="">
      <xdr:nvSpPr>
        <xdr:cNvPr id="96" name="Left Brace 95">
          <a:extLst>
            <a:ext uri="{FF2B5EF4-FFF2-40B4-BE49-F238E27FC236}">
              <a16:creationId xmlns:a16="http://schemas.microsoft.com/office/drawing/2014/main" id="{00000000-0008-0000-0000-000060000000}"/>
            </a:ext>
          </a:extLst>
        </xdr:cNvPr>
        <xdr:cNvSpPr/>
      </xdr:nvSpPr>
      <xdr:spPr>
        <a:xfrm>
          <a:off x="13026572" y="1926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127</xdr:row>
      <xdr:rowOff>9525</xdr:rowOff>
    </xdr:from>
    <xdr:to>
      <xdr:col>20</xdr:col>
      <xdr:colOff>0</xdr:colOff>
      <xdr:row>130</xdr:row>
      <xdr:rowOff>0</xdr:rowOff>
    </xdr:to>
    <xdr:sp macro="" textlink="">
      <xdr:nvSpPr>
        <xdr:cNvPr id="97" name="Left Brace 96">
          <a:extLst>
            <a:ext uri="{FF2B5EF4-FFF2-40B4-BE49-F238E27FC236}">
              <a16:creationId xmlns:a16="http://schemas.microsoft.com/office/drawing/2014/main" id="{00000000-0008-0000-0000-000061000000}"/>
            </a:ext>
          </a:extLst>
        </xdr:cNvPr>
        <xdr:cNvSpPr/>
      </xdr:nvSpPr>
      <xdr:spPr>
        <a:xfrm>
          <a:off x="13026571" y="19812454"/>
          <a:ext cx="644072"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124</xdr:row>
      <xdr:rowOff>9525</xdr:rowOff>
    </xdr:from>
    <xdr:to>
      <xdr:col>19</xdr:col>
      <xdr:colOff>590551</xdr:colOff>
      <xdr:row>127</xdr:row>
      <xdr:rowOff>0</xdr:rowOff>
    </xdr:to>
    <xdr:sp macro="" textlink="">
      <xdr:nvSpPr>
        <xdr:cNvPr id="98" name="Left Brace 97">
          <a:extLst>
            <a:ext uri="{FF2B5EF4-FFF2-40B4-BE49-F238E27FC236}">
              <a16:creationId xmlns:a16="http://schemas.microsoft.com/office/drawing/2014/main" id="{00000000-0008-0000-0000-000062000000}"/>
            </a:ext>
          </a:extLst>
        </xdr:cNvPr>
        <xdr:cNvSpPr/>
      </xdr:nvSpPr>
      <xdr:spPr>
        <a:xfrm>
          <a:off x="13026572" y="1926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127</xdr:row>
      <xdr:rowOff>9525</xdr:rowOff>
    </xdr:from>
    <xdr:to>
      <xdr:col>20</xdr:col>
      <xdr:colOff>0</xdr:colOff>
      <xdr:row>130</xdr:row>
      <xdr:rowOff>0</xdr:rowOff>
    </xdr:to>
    <xdr:sp macro="" textlink="">
      <xdr:nvSpPr>
        <xdr:cNvPr id="99" name="Left Brace 98">
          <a:extLst>
            <a:ext uri="{FF2B5EF4-FFF2-40B4-BE49-F238E27FC236}">
              <a16:creationId xmlns:a16="http://schemas.microsoft.com/office/drawing/2014/main" id="{00000000-0008-0000-0000-000063000000}"/>
            </a:ext>
          </a:extLst>
        </xdr:cNvPr>
        <xdr:cNvSpPr/>
      </xdr:nvSpPr>
      <xdr:spPr>
        <a:xfrm>
          <a:off x="13026571" y="19812454"/>
          <a:ext cx="644072"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138</xdr:row>
      <xdr:rowOff>9525</xdr:rowOff>
    </xdr:from>
    <xdr:to>
      <xdr:col>1</xdr:col>
      <xdr:colOff>590551</xdr:colOff>
      <xdr:row>141</xdr:row>
      <xdr:rowOff>0</xdr:rowOff>
    </xdr:to>
    <xdr:sp macro="" textlink="">
      <xdr:nvSpPr>
        <xdr:cNvPr id="100" name="Left Brace 99">
          <a:extLst>
            <a:ext uri="{FF2B5EF4-FFF2-40B4-BE49-F238E27FC236}">
              <a16:creationId xmlns:a16="http://schemas.microsoft.com/office/drawing/2014/main" id="{00000000-0008-0000-0000-000064000000}"/>
            </a:ext>
          </a:extLst>
        </xdr:cNvPr>
        <xdr:cNvSpPr/>
      </xdr:nvSpPr>
      <xdr:spPr>
        <a:xfrm>
          <a:off x="734787" y="2180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141</xdr:row>
      <xdr:rowOff>9525</xdr:rowOff>
    </xdr:from>
    <xdr:to>
      <xdr:col>2</xdr:col>
      <xdr:colOff>0</xdr:colOff>
      <xdr:row>144</xdr:row>
      <xdr:rowOff>0</xdr:rowOff>
    </xdr:to>
    <xdr:sp macro="" textlink="">
      <xdr:nvSpPr>
        <xdr:cNvPr id="101" name="Left Brace 100">
          <a:extLst>
            <a:ext uri="{FF2B5EF4-FFF2-40B4-BE49-F238E27FC236}">
              <a16:creationId xmlns:a16="http://schemas.microsoft.com/office/drawing/2014/main" id="{00000000-0008-0000-0000-000065000000}"/>
            </a:ext>
          </a:extLst>
        </xdr:cNvPr>
        <xdr:cNvSpPr/>
      </xdr:nvSpPr>
      <xdr:spPr>
        <a:xfrm>
          <a:off x="734786" y="22352454"/>
          <a:ext cx="644071"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138</xdr:row>
      <xdr:rowOff>9525</xdr:rowOff>
    </xdr:from>
    <xdr:to>
      <xdr:col>1</xdr:col>
      <xdr:colOff>590551</xdr:colOff>
      <xdr:row>141</xdr:row>
      <xdr:rowOff>0</xdr:rowOff>
    </xdr:to>
    <xdr:sp macro="" textlink="">
      <xdr:nvSpPr>
        <xdr:cNvPr id="102" name="Left Brace 101">
          <a:extLst>
            <a:ext uri="{FF2B5EF4-FFF2-40B4-BE49-F238E27FC236}">
              <a16:creationId xmlns:a16="http://schemas.microsoft.com/office/drawing/2014/main" id="{00000000-0008-0000-0000-000066000000}"/>
            </a:ext>
          </a:extLst>
        </xdr:cNvPr>
        <xdr:cNvSpPr/>
      </xdr:nvSpPr>
      <xdr:spPr>
        <a:xfrm>
          <a:off x="734787" y="2180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141</xdr:row>
      <xdr:rowOff>9525</xdr:rowOff>
    </xdr:from>
    <xdr:to>
      <xdr:col>2</xdr:col>
      <xdr:colOff>0</xdr:colOff>
      <xdr:row>144</xdr:row>
      <xdr:rowOff>0</xdr:rowOff>
    </xdr:to>
    <xdr:sp macro="" textlink="">
      <xdr:nvSpPr>
        <xdr:cNvPr id="103" name="Left Brace 102">
          <a:extLst>
            <a:ext uri="{FF2B5EF4-FFF2-40B4-BE49-F238E27FC236}">
              <a16:creationId xmlns:a16="http://schemas.microsoft.com/office/drawing/2014/main" id="{00000000-0008-0000-0000-000067000000}"/>
            </a:ext>
          </a:extLst>
        </xdr:cNvPr>
        <xdr:cNvSpPr/>
      </xdr:nvSpPr>
      <xdr:spPr>
        <a:xfrm>
          <a:off x="734786" y="22352454"/>
          <a:ext cx="644071"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138</xdr:row>
      <xdr:rowOff>9525</xdr:rowOff>
    </xdr:from>
    <xdr:to>
      <xdr:col>10</xdr:col>
      <xdr:colOff>590551</xdr:colOff>
      <xdr:row>141</xdr:row>
      <xdr:rowOff>0</xdr:rowOff>
    </xdr:to>
    <xdr:sp macro="" textlink="">
      <xdr:nvSpPr>
        <xdr:cNvPr id="104" name="Left Brace 103">
          <a:extLst>
            <a:ext uri="{FF2B5EF4-FFF2-40B4-BE49-F238E27FC236}">
              <a16:creationId xmlns:a16="http://schemas.microsoft.com/office/drawing/2014/main" id="{00000000-0008-0000-0000-000068000000}"/>
            </a:ext>
          </a:extLst>
        </xdr:cNvPr>
        <xdr:cNvSpPr/>
      </xdr:nvSpPr>
      <xdr:spPr>
        <a:xfrm>
          <a:off x="7039430" y="2180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141</xdr:row>
      <xdr:rowOff>9525</xdr:rowOff>
    </xdr:from>
    <xdr:to>
      <xdr:col>11</xdr:col>
      <xdr:colOff>0</xdr:colOff>
      <xdr:row>144</xdr:row>
      <xdr:rowOff>0</xdr:rowOff>
    </xdr:to>
    <xdr:sp macro="" textlink="">
      <xdr:nvSpPr>
        <xdr:cNvPr id="105" name="Left Brace 104">
          <a:extLst>
            <a:ext uri="{FF2B5EF4-FFF2-40B4-BE49-F238E27FC236}">
              <a16:creationId xmlns:a16="http://schemas.microsoft.com/office/drawing/2014/main" id="{00000000-0008-0000-0000-000069000000}"/>
            </a:ext>
          </a:extLst>
        </xdr:cNvPr>
        <xdr:cNvSpPr/>
      </xdr:nvSpPr>
      <xdr:spPr>
        <a:xfrm>
          <a:off x="7039429" y="22352454"/>
          <a:ext cx="644071"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138</xdr:row>
      <xdr:rowOff>9525</xdr:rowOff>
    </xdr:from>
    <xdr:to>
      <xdr:col>10</xdr:col>
      <xdr:colOff>590551</xdr:colOff>
      <xdr:row>141</xdr:row>
      <xdr:rowOff>0</xdr:rowOff>
    </xdr:to>
    <xdr:sp macro="" textlink="">
      <xdr:nvSpPr>
        <xdr:cNvPr id="106" name="Left Brace 105">
          <a:extLst>
            <a:ext uri="{FF2B5EF4-FFF2-40B4-BE49-F238E27FC236}">
              <a16:creationId xmlns:a16="http://schemas.microsoft.com/office/drawing/2014/main" id="{00000000-0008-0000-0000-00006A000000}"/>
            </a:ext>
          </a:extLst>
        </xdr:cNvPr>
        <xdr:cNvSpPr/>
      </xdr:nvSpPr>
      <xdr:spPr>
        <a:xfrm>
          <a:off x="7039430" y="2180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141</xdr:row>
      <xdr:rowOff>9525</xdr:rowOff>
    </xdr:from>
    <xdr:to>
      <xdr:col>11</xdr:col>
      <xdr:colOff>0</xdr:colOff>
      <xdr:row>144</xdr:row>
      <xdr:rowOff>0</xdr:rowOff>
    </xdr:to>
    <xdr:sp macro="" textlink="">
      <xdr:nvSpPr>
        <xdr:cNvPr id="107" name="Left Brace 106">
          <a:extLst>
            <a:ext uri="{FF2B5EF4-FFF2-40B4-BE49-F238E27FC236}">
              <a16:creationId xmlns:a16="http://schemas.microsoft.com/office/drawing/2014/main" id="{00000000-0008-0000-0000-00006B000000}"/>
            </a:ext>
          </a:extLst>
        </xdr:cNvPr>
        <xdr:cNvSpPr/>
      </xdr:nvSpPr>
      <xdr:spPr>
        <a:xfrm>
          <a:off x="7039429" y="22352454"/>
          <a:ext cx="644071"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138</xdr:row>
      <xdr:rowOff>9525</xdr:rowOff>
    </xdr:from>
    <xdr:to>
      <xdr:col>19</xdr:col>
      <xdr:colOff>590551</xdr:colOff>
      <xdr:row>141</xdr:row>
      <xdr:rowOff>0</xdr:rowOff>
    </xdr:to>
    <xdr:sp macro="" textlink="">
      <xdr:nvSpPr>
        <xdr:cNvPr id="108" name="Left Brace 107">
          <a:extLst>
            <a:ext uri="{FF2B5EF4-FFF2-40B4-BE49-F238E27FC236}">
              <a16:creationId xmlns:a16="http://schemas.microsoft.com/office/drawing/2014/main" id="{00000000-0008-0000-0000-00006C000000}"/>
            </a:ext>
          </a:extLst>
        </xdr:cNvPr>
        <xdr:cNvSpPr/>
      </xdr:nvSpPr>
      <xdr:spPr>
        <a:xfrm>
          <a:off x="13026572" y="2180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141</xdr:row>
      <xdr:rowOff>9525</xdr:rowOff>
    </xdr:from>
    <xdr:to>
      <xdr:col>20</xdr:col>
      <xdr:colOff>0</xdr:colOff>
      <xdr:row>144</xdr:row>
      <xdr:rowOff>0</xdr:rowOff>
    </xdr:to>
    <xdr:sp macro="" textlink="">
      <xdr:nvSpPr>
        <xdr:cNvPr id="109" name="Left Brace 108">
          <a:extLst>
            <a:ext uri="{FF2B5EF4-FFF2-40B4-BE49-F238E27FC236}">
              <a16:creationId xmlns:a16="http://schemas.microsoft.com/office/drawing/2014/main" id="{00000000-0008-0000-0000-00006D000000}"/>
            </a:ext>
          </a:extLst>
        </xdr:cNvPr>
        <xdr:cNvSpPr/>
      </xdr:nvSpPr>
      <xdr:spPr>
        <a:xfrm>
          <a:off x="13026571" y="22352454"/>
          <a:ext cx="644072"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138</xdr:row>
      <xdr:rowOff>9525</xdr:rowOff>
    </xdr:from>
    <xdr:to>
      <xdr:col>19</xdr:col>
      <xdr:colOff>590551</xdr:colOff>
      <xdr:row>141</xdr:row>
      <xdr:rowOff>0</xdr:rowOff>
    </xdr:to>
    <xdr:sp macro="" textlink="">
      <xdr:nvSpPr>
        <xdr:cNvPr id="110" name="Left Brace 109">
          <a:extLst>
            <a:ext uri="{FF2B5EF4-FFF2-40B4-BE49-F238E27FC236}">
              <a16:creationId xmlns:a16="http://schemas.microsoft.com/office/drawing/2014/main" id="{00000000-0008-0000-0000-00006E000000}"/>
            </a:ext>
          </a:extLst>
        </xdr:cNvPr>
        <xdr:cNvSpPr/>
      </xdr:nvSpPr>
      <xdr:spPr>
        <a:xfrm>
          <a:off x="13026572" y="2180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141</xdr:row>
      <xdr:rowOff>9525</xdr:rowOff>
    </xdr:from>
    <xdr:to>
      <xdr:col>20</xdr:col>
      <xdr:colOff>0</xdr:colOff>
      <xdr:row>144</xdr:row>
      <xdr:rowOff>0</xdr:rowOff>
    </xdr:to>
    <xdr:sp macro="" textlink="">
      <xdr:nvSpPr>
        <xdr:cNvPr id="111" name="Left Brace 110">
          <a:extLst>
            <a:ext uri="{FF2B5EF4-FFF2-40B4-BE49-F238E27FC236}">
              <a16:creationId xmlns:a16="http://schemas.microsoft.com/office/drawing/2014/main" id="{00000000-0008-0000-0000-00006F000000}"/>
            </a:ext>
          </a:extLst>
        </xdr:cNvPr>
        <xdr:cNvSpPr/>
      </xdr:nvSpPr>
      <xdr:spPr>
        <a:xfrm>
          <a:off x="13026571" y="22352454"/>
          <a:ext cx="644072"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152</xdr:row>
      <xdr:rowOff>9525</xdr:rowOff>
    </xdr:from>
    <xdr:to>
      <xdr:col>1</xdr:col>
      <xdr:colOff>590551</xdr:colOff>
      <xdr:row>155</xdr:row>
      <xdr:rowOff>0</xdr:rowOff>
    </xdr:to>
    <xdr:sp macro="" textlink="">
      <xdr:nvSpPr>
        <xdr:cNvPr id="112" name="Left Brace 111">
          <a:extLst>
            <a:ext uri="{FF2B5EF4-FFF2-40B4-BE49-F238E27FC236}">
              <a16:creationId xmlns:a16="http://schemas.microsoft.com/office/drawing/2014/main" id="{00000000-0008-0000-0000-000070000000}"/>
            </a:ext>
          </a:extLst>
        </xdr:cNvPr>
        <xdr:cNvSpPr/>
      </xdr:nvSpPr>
      <xdr:spPr>
        <a:xfrm>
          <a:off x="734787" y="2180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155</xdr:row>
      <xdr:rowOff>9525</xdr:rowOff>
    </xdr:from>
    <xdr:to>
      <xdr:col>2</xdr:col>
      <xdr:colOff>0</xdr:colOff>
      <xdr:row>158</xdr:row>
      <xdr:rowOff>0</xdr:rowOff>
    </xdr:to>
    <xdr:sp macro="" textlink="">
      <xdr:nvSpPr>
        <xdr:cNvPr id="113" name="Left Brace 112">
          <a:extLst>
            <a:ext uri="{FF2B5EF4-FFF2-40B4-BE49-F238E27FC236}">
              <a16:creationId xmlns:a16="http://schemas.microsoft.com/office/drawing/2014/main" id="{00000000-0008-0000-0000-000071000000}"/>
            </a:ext>
          </a:extLst>
        </xdr:cNvPr>
        <xdr:cNvSpPr/>
      </xdr:nvSpPr>
      <xdr:spPr>
        <a:xfrm>
          <a:off x="734786" y="22352454"/>
          <a:ext cx="644071"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152</xdr:row>
      <xdr:rowOff>9525</xdr:rowOff>
    </xdr:from>
    <xdr:to>
      <xdr:col>1</xdr:col>
      <xdr:colOff>590551</xdr:colOff>
      <xdr:row>155</xdr:row>
      <xdr:rowOff>0</xdr:rowOff>
    </xdr:to>
    <xdr:sp macro="" textlink="">
      <xdr:nvSpPr>
        <xdr:cNvPr id="114" name="Left Brace 113">
          <a:extLst>
            <a:ext uri="{FF2B5EF4-FFF2-40B4-BE49-F238E27FC236}">
              <a16:creationId xmlns:a16="http://schemas.microsoft.com/office/drawing/2014/main" id="{00000000-0008-0000-0000-000072000000}"/>
            </a:ext>
          </a:extLst>
        </xdr:cNvPr>
        <xdr:cNvSpPr/>
      </xdr:nvSpPr>
      <xdr:spPr>
        <a:xfrm>
          <a:off x="734787" y="2180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155</xdr:row>
      <xdr:rowOff>9525</xdr:rowOff>
    </xdr:from>
    <xdr:to>
      <xdr:col>2</xdr:col>
      <xdr:colOff>0</xdr:colOff>
      <xdr:row>158</xdr:row>
      <xdr:rowOff>0</xdr:rowOff>
    </xdr:to>
    <xdr:sp macro="" textlink="">
      <xdr:nvSpPr>
        <xdr:cNvPr id="115" name="Left Brace 114">
          <a:extLst>
            <a:ext uri="{FF2B5EF4-FFF2-40B4-BE49-F238E27FC236}">
              <a16:creationId xmlns:a16="http://schemas.microsoft.com/office/drawing/2014/main" id="{00000000-0008-0000-0000-000073000000}"/>
            </a:ext>
          </a:extLst>
        </xdr:cNvPr>
        <xdr:cNvSpPr/>
      </xdr:nvSpPr>
      <xdr:spPr>
        <a:xfrm>
          <a:off x="734786" y="22352454"/>
          <a:ext cx="644071"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152</xdr:row>
      <xdr:rowOff>9525</xdr:rowOff>
    </xdr:from>
    <xdr:to>
      <xdr:col>10</xdr:col>
      <xdr:colOff>590551</xdr:colOff>
      <xdr:row>155</xdr:row>
      <xdr:rowOff>0</xdr:rowOff>
    </xdr:to>
    <xdr:sp macro="" textlink="">
      <xdr:nvSpPr>
        <xdr:cNvPr id="116" name="Left Brace 115">
          <a:extLst>
            <a:ext uri="{FF2B5EF4-FFF2-40B4-BE49-F238E27FC236}">
              <a16:creationId xmlns:a16="http://schemas.microsoft.com/office/drawing/2014/main" id="{00000000-0008-0000-0000-000074000000}"/>
            </a:ext>
          </a:extLst>
        </xdr:cNvPr>
        <xdr:cNvSpPr/>
      </xdr:nvSpPr>
      <xdr:spPr>
        <a:xfrm>
          <a:off x="7039430" y="2180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155</xdr:row>
      <xdr:rowOff>9525</xdr:rowOff>
    </xdr:from>
    <xdr:to>
      <xdr:col>11</xdr:col>
      <xdr:colOff>0</xdr:colOff>
      <xdr:row>158</xdr:row>
      <xdr:rowOff>0</xdr:rowOff>
    </xdr:to>
    <xdr:sp macro="" textlink="">
      <xdr:nvSpPr>
        <xdr:cNvPr id="117" name="Left Brace 116">
          <a:extLst>
            <a:ext uri="{FF2B5EF4-FFF2-40B4-BE49-F238E27FC236}">
              <a16:creationId xmlns:a16="http://schemas.microsoft.com/office/drawing/2014/main" id="{00000000-0008-0000-0000-000075000000}"/>
            </a:ext>
          </a:extLst>
        </xdr:cNvPr>
        <xdr:cNvSpPr/>
      </xdr:nvSpPr>
      <xdr:spPr>
        <a:xfrm>
          <a:off x="7039429" y="22352454"/>
          <a:ext cx="644071"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152</xdr:row>
      <xdr:rowOff>9525</xdr:rowOff>
    </xdr:from>
    <xdr:to>
      <xdr:col>10</xdr:col>
      <xdr:colOff>590551</xdr:colOff>
      <xdr:row>155</xdr:row>
      <xdr:rowOff>0</xdr:rowOff>
    </xdr:to>
    <xdr:sp macro="" textlink="">
      <xdr:nvSpPr>
        <xdr:cNvPr id="118" name="Left Brace 117">
          <a:extLst>
            <a:ext uri="{FF2B5EF4-FFF2-40B4-BE49-F238E27FC236}">
              <a16:creationId xmlns:a16="http://schemas.microsoft.com/office/drawing/2014/main" id="{00000000-0008-0000-0000-000076000000}"/>
            </a:ext>
          </a:extLst>
        </xdr:cNvPr>
        <xdr:cNvSpPr/>
      </xdr:nvSpPr>
      <xdr:spPr>
        <a:xfrm>
          <a:off x="7039430" y="2180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155</xdr:row>
      <xdr:rowOff>9525</xdr:rowOff>
    </xdr:from>
    <xdr:to>
      <xdr:col>11</xdr:col>
      <xdr:colOff>0</xdr:colOff>
      <xdr:row>158</xdr:row>
      <xdr:rowOff>0</xdr:rowOff>
    </xdr:to>
    <xdr:sp macro="" textlink="">
      <xdr:nvSpPr>
        <xdr:cNvPr id="119" name="Left Brace 118">
          <a:extLst>
            <a:ext uri="{FF2B5EF4-FFF2-40B4-BE49-F238E27FC236}">
              <a16:creationId xmlns:a16="http://schemas.microsoft.com/office/drawing/2014/main" id="{00000000-0008-0000-0000-000077000000}"/>
            </a:ext>
          </a:extLst>
        </xdr:cNvPr>
        <xdr:cNvSpPr/>
      </xdr:nvSpPr>
      <xdr:spPr>
        <a:xfrm>
          <a:off x="7039429" y="22352454"/>
          <a:ext cx="644071"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152</xdr:row>
      <xdr:rowOff>9525</xdr:rowOff>
    </xdr:from>
    <xdr:to>
      <xdr:col>19</xdr:col>
      <xdr:colOff>590551</xdr:colOff>
      <xdr:row>155</xdr:row>
      <xdr:rowOff>0</xdr:rowOff>
    </xdr:to>
    <xdr:sp macro="" textlink="">
      <xdr:nvSpPr>
        <xdr:cNvPr id="120" name="Left Brace 119">
          <a:extLst>
            <a:ext uri="{FF2B5EF4-FFF2-40B4-BE49-F238E27FC236}">
              <a16:creationId xmlns:a16="http://schemas.microsoft.com/office/drawing/2014/main" id="{00000000-0008-0000-0000-000078000000}"/>
            </a:ext>
          </a:extLst>
        </xdr:cNvPr>
        <xdr:cNvSpPr/>
      </xdr:nvSpPr>
      <xdr:spPr>
        <a:xfrm>
          <a:off x="13026572" y="2180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155</xdr:row>
      <xdr:rowOff>9525</xdr:rowOff>
    </xdr:from>
    <xdr:to>
      <xdr:col>20</xdr:col>
      <xdr:colOff>0</xdr:colOff>
      <xdr:row>158</xdr:row>
      <xdr:rowOff>0</xdr:rowOff>
    </xdr:to>
    <xdr:sp macro="" textlink="">
      <xdr:nvSpPr>
        <xdr:cNvPr id="121" name="Left Brace 120">
          <a:extLst>
            <a:ext uri="{FF2B5EF4-FFF2-40B4-BE49-F238E27FC236}">
              <a16:creationId xmlns:a16="http://schemas.microsoft.com/office/drawing/2014/main" id="{00000000-0008-0000-0000-000079000000}"/>
            </a:ext>
          </a:extLst>
        </xdr:cNvPr>
        <xdr:cNvSpPr/>
      </xdr:nvSpPr>
      <xdr:spPr>
        <a:xfrm>
          <a:off x="13026571" y="22352454"/>
          <a:ext cx="644072"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152</xdr:row>
      <xdr:rowOff>9525</xdr:rowOff>
    </xdr:from>
    <xdr:to>
      <xdr:col>19</xdr:col>
      <xdr:colOff>590551</xdr:colOff>
      <xdr:row>155</xdr:row>
      <xdr:rowOff>0</xdr:rowOff>
    </xdr:to>
    <xdr:sp macro="" textlink="">
      <xdr:nvSpPr>
        <xdr:cNvPr id="122" name="Left Brace 121">
          <a:extLst>
            <a:ext uri="{FF2B5EF4-FFF2-40B4-BE49-F238E27FC236}">
              <a16:creationId xmlns:a16="http://schemas.microsoft.com/office/drawing/2014/main" id="{00000000-0008-0000-0000-00007A000000}"/>
            </a:ext>
          </a:extLst>
        </xdr:cNvPr>
        <xdr:cNvSpPr/>
      </xdr:nvSpPr>
      <xdr:spPr>
        <a:xfrm>
          <a:off x="13026572" y="2180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155</xdr:row>
      <xdr:rowOff>9525</xdr:rowOff>
    </xdr:from>
    <xdr:to>
      <xdr:col>20</xdr:col>
      <xdr:colOff>0</xdr:colOff>
      <xdr:row>158</xdr:row>
      <xdr:rowOff>0</xdr:rowOff>
    </xdr:to>
    <xdr:sp macro="" textlink="">
      <xdr:nvSpPr>
        <xdr:cNvPr id="123" name="Left Brace 122">
          <a:extLst>
            <a:ext uri="{FF2B5EF4-FFF2-40B4-BE49-F238E27FC236}">
              <a16:creationId xmlns:a16="http://schemas.microsoft.com/office/drawing/2014/main" id="{00000000-0008-0000-0000-00007B000000}"/>
            </a:ext>
          </a:extLst>
        </xdr:cNvPr>
        <xdr:cNvSpPr/>
      </xdr:nvSpPr>
      <xdr:spPr>
        <a:xfrm>
          <a:off x="13026571" y="22352454"/>
          <a:ext cx="644072"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166</xdr:row>
      <xdr:rowOff>9525</xdr:rowOff>
    </xdr:from>
    <xdr:to>
      <xdr:col>1</xdr:col>
      <xdr:colOff>590551</xdr:colOff>
      <xdr:row>169</xdr:row>
      <xdr:rowOff>0</xdr:rowOff>
    </xdr:to>
    <xdr:sp macro="" textlink="">
      <xdr:nvSpPr>
        <xdr:cNvPr id="124" name="Left Brace 123">
          <a:extLst>
            <a:ext uri="{FF2B5EF4-FFF2-40B4-BE49-F238E27FC236}">
              <a16:creationId xmlns:a16="http://schemas.microsoft.com/office/drawing/2014/main" id="{00000000-0008-0000-0000-00007C000000}"/>
            </a:ext>
          </a:extLst>
        </xdr:cNvPr>
        <xdr:cNvSpPr/>
      </xdr:nvSpPr>
      <xdr:spPr>
        <a:xfrm>
          <a:off x="734787" y="2180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169</xdr:row>
      <xdr:rowOff>9525</xdr:rowOff>
    </xdr:from>
    <xdr:to>
      <xdr:col>2</xdr:col>
      <xdr:colOff>0</xdr:colOff>
      <xdr:row>172</xdr:row>
      <xdr:rowOff>0</xdr:rowOff>
    </xdr:to>
    <xdr:sp macro="" textlink="">
      <xdr:nvSpPr>
        <xdr:cNvPr id="125" name="Left Brace 124">
          <a:extLst>
            <a:ext uri="{FF2B5EF4-FFF2-40B4-BE49-F238E27FC236}">
              <a16:creationId xmlns:a16="http://schemas.microsoft.com/office/drawing/2014/main" id="{00000000-0008-0000-0000-00007D000000}"/>
            </a:ext>
          </a:extLst>
        </xdr:cNvPr>
        <xdr:cNvSpPr/>
      </xdr:nvSpPr>
      <xdr:spPr>
        <a:xfrm>
          <a:off x="734786" y="22352454"/>
          <a:ext cx="644071"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166</xdr:row>
      <xdr:rowOff>9525</xdr:rowOff>
    </xdr:from>
    <xdr:to>
      <xdr:col>1</xdr:col>
      <xdr:colOff>590551</xdr:colOff>
      <xdr:row>169</xdr:row>
      <xdr:rowOff>0</xdr:rowOff>
    </xdr:to>
    <xdr:sp macro="" textlink="">
      <xdr:nvSpPr>
        <xdr:cNvPr id="126" name="Left Brace 125">
          <a:extLst>
            <a:ext uri="{FF2B5EF4-FFF2-40B4-BE49-F238E27FC236}">
              <a16:creationId xmlns:a16="http://schemas.microsoft.com/office/drawing/2014/main" id="{00000000-0008-0000-0000-00007E000000}"/>
            </a:ext>
          </a:extLst>
        </xdr:cNvPr>
        <xdr:cNvSpPr/>
      </xdr:nvSpPr>
      <xdr:spPr>
        <a:xfrm>
          <a:off x="734787" y="2180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169</xdr:row>
      <xdr:rowOff>9525</xdr:rowOff>
    </xdr:from>
    <xdr:to>
      <xdr:col>2</xdr:col>
      <xdr:colOff>0</xdr:colOff>
      <xdr:row>172</xdr:row>
      <xdr:rowOff>0</xdr:rowOff>
    </xdr:to>
    <xdr:sp macro="" textlink="">
      <xdr:nvSpPr>
        <xdr:cNvPr id="127" name="Left Brace 126">
          <a:extLst>
            <a:ext uri="{FF2B5EF4-FFF2-40B4-BE49-F238E27FC236}">
              <a16:creationId xmlns:a16="http://schemas.microsoft.com/office/drawing/2014/main" id="{00000000-0008-0000-0000-00007F000000}"/>
            </a:ext>
          </a:extLst>
        </xdr:cNvPr>
        <xdr:cNvSpPr/>
      </xdr:nvSpPr>
      <xdr:spPr>
        <a:xfrm>
          <a:off x="734786" y="22352454"/>
          <a:ext cx="644071"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166</xdr:row>
      <xdr:rowOff>9525</xdr:rowOff>
    </xdr:from>
    <xdr:to>
      <xdr:col>10</xdr:col>
      <xdr:colOff>590551</xdr:colOff>
      <xdr:row>169</xdr:row>
      <xdr:rowOff>0</xdr:rowOff>
    </xdr:to>
    <xdr:sp macro="" textlink="">
      <xdr:nvSpPr>
        <xdr:cNvPr id="128" name="Left Brace 127">
          <a:extLst>
            <a:ext uri="{FF2B5EF4-FFF2-40B4-BE49-F238E27FC236}">
              <a16:creationId xmlns:a16="http://schemas.microsoft.com/office/drawing/2014/main" id="{00000000-0008-0000-0000-000080000000}"/>
            </a:ext>
          </a:extLst>
        </xdr:cNvPr>
        <xdr:cNvSpPr/>
      </xdr:nvSpPr>
      <xdr:spPr>
        <a:xfrm>
          <a:off x="7039430" y="2180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169</xdr:row>
      <xdr:rowOff>9525</xdr:rowOff>
    </xdr:from>
    <xdr:to>
      <xdr:col>11</xdr:col>
      <xdr:colOff>0</xdr:colOff>
      <xdr:row>172</xdr:row>
      <xdr:rowOff>0</xdr:rowOff>
    </xdr:to>
    <xdr:sp macro="" textlink="">
      <xdr:nvSpPr>
        <xdr:cNvPr id="129" name="Left Brace 128">
          <a:extLst>
            <a:ext uri="{FF2B5EF4-FFF2-40B4-BE49-F238E27FC236}">
              <a16:creationId xmlns:a16="http://schemas.microsoft.com/office/drawing/2014/main" id="{00000000-0008-0000-0000-000081000000}"/>
            </a:ext>
          </a:extLst>
        </xdr:cNvPr>
        <xdr:cNvSpPr/>
      </xdr:nvSpPr>
      <xdr:spPr>
        <a:xfrm>
          <a:off x="7039429" y="22352454"/>
          <a:ext cx="644071"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166</xdr:row>
      <xdr:rowOff>9525</xdr:rowOff>
    </xdr:from>
    <xdr:to>
      <xdr:col>10</xdr:col>
      <xdr:colOff>590551</xdr:colOff>
      <xdr:row>169</xdr:row>
      <xdr:rowOff>0</xdr:rowOff>
    </xdr:to>
    <xdr:sp macro="" textlink="">
      <xdr:nvSpPr>
        <xdr:cNvPr id="130" name="Left Brace 129">
          <a:extLst>
            <a:ext uri="{FF2B5EF4-FFF2-40B4-BE49-F238E27FC236}">
              <a16:creationId xmlns:a16="http://schemas.microsoft.com/office/drawing/2014/main" id="{00000000-0008-0000-0000-000082000000}"/>
            </a:ext>
          </a:extLst>
        </xdr:cNvPr>
        <xdr:cNvSpPr/>
      </xdr:nvSpPr>
      <xdr:spPr>
        <a:xfrm>
          <a:off x="7039430" y="2180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169</xdr:row>
      <xdr:rowOff>9525</xdr:rowOff>
    </xdr:from>
    <xdr:to>
      <xdr:col>11</xdr:col>
      <xdr:colOff>0</xdr:colOff>
      <xdr:row>172</xdr:row>
      <xdr:rowOff>0</xdr:rowOff>
    </xdr:to>
    <xdr:sp macro="" textlink="">
      <xdr:nvSpPr>
        <xdr:cNvPr id="131" name="Left Brace 130">
          <a:extLst>
            <a:ext uri="{FF2B5EF4-FFF2-40B4-BE49-F238E27FC236}">
              <a16:creationId xmlns:a16="http://schemas.microsoft.com/office/drawing/2014/main" id="{00000000-0008-0000-0000-000083000000}"/>
            </a:ext>
          </a:extLst>
        </xdr:cNvPr>
        <xdr:cNvSpPr/>
      </xdr:nvSpPr>
      <xdr:spPr>
        <a:xfrm>
          <a:off x="7039429" y="22352454"/>
          <a:ext cx="644071"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166</xdr:row>
      <xdr:rowOff>9525</xdr:rowOff>
    </xdr:from>
    <xdr:to>
      <xdr:col>19</xdr:col>
      <xdr:colOff>590551</xdr:colOff>
      <xdr:row>169</xdr:row>
      <xdr:rowOff>0</xdr:rowOff>
    </xdr:to>
    <xdr:sp macro="" textlink="">
      <xdr:nvSpPr>
        <xdr:cNvPr id="132" name="Left Brace 131">
          <a:extLst>
            <a:ext uri="{FF2B5EF4-FFF2-40B4-BE49-F238E27FC236}">
              <a16:creationId xmlns:a16="http://schemas.microsoft.com/office/drawing/2014/main" id="{00000000-0008-0000-0000-000084000000}"/>
            </a:ext>
          </a:extLst>
        </xdr:cNvPr>
        <xdr:cNvSpPr/>
      </xdr:nvSpPr>
      <xdr:spPr>
        <a:xfrm>
          <a:off x="13026572" y="2180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169</xdr:row>
      <xdr:rowOff>9525</xdr:rowOff>
    </xdr:from>
    <xdr:to>
      <xdr:col>20</xdr:col>
      <xdr:colOff>0</xdr:colOff>
      <xdr:row>172</xdr:row>
      <xdr:rowOff>0</xdr:rowOff>
    </xdr:to>
    <xdr:sp macro="" textlink="">
      <xdr:nvSpPr>
        <xdr:cNvPr id="133" name="Left Brace 132">
          <a:extLst>
            <a:ext uri="{FF2B5EF4-FFF2-40B4-BE49-F238E27FC236}">
              <a16:creationId xmlns:a16="http://schemas.microsoft.com/office/drawing/2014/main" id="{00000000-0008-0000-0000-000085000000}"/>
            </a:ext>
          </a:extLst>
        </xdr:cNvPr>
        <xdr:cNvSpPr/>
      </xdr:nvSpPr>
      <xdr:spPr>
        <a:xfrm>
          <a:off x="13026571" y="22352454"/>
          <a:ext cx="644072"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166</xdr:row>
      <xdr:rowOff>9525</xdr:rowOff>
    </xdr:from>
    <xdr:to>
      <xdr:col>19</xdr:col>
      <xdr:colOff>590551</xdr:colOff>
      <xdr:row>169</xdr:row>
      <xdr:rowOff>0</xdr:rowOff>
    </xdr:to>
    <xdr:sp macro="" textlink="">
      <xdr:nvSpPr>
        <xdr:cNvPr id="134" name="Left Brace 133">
          <a:extLst>
            <a:ext uri="{FF2B5EF4-FFF2-40B4-BE49-F238E27FC236}">
              <a16:creationId xmlns:a16="http://schemas.microsoft.com/office/drawing/2014/main" id="{00000000-0008-0000-0000-000086000000}"/>
            </a:ext>
          </a:extLst>
        </xdr:cNvPr>
        <xdr:cNvSpPr/>
      </xdr:nvSpPr>
      <xdr:spPr>
        <a:xfrm>
          <a:off x="13026572" y="2180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169</xdr:row>
      <xdr:rowOff>9525</xdr:rowOff>
    </xdr:from>
    <xdr:to>
      <xdr:col>20</xdr:col>
      <xdr:colOff>0</xdr:colOff>
      <xdr:row>172</xdr:row>
      <xdr:rowOff>0</xdr:rowOff>
    </xdr:to>
    <xdr:sp macro="" textlink="">
      <xdr:nvSpPr>
        <xdr:cNvPr id="135" name="Left Brace 134">
          <a:extLst>
            <a:ext uri="{FF2B5EF4-FFF2-40B4-BE49-F238E27FC236}">
              <a16:creationId xmlns:a16="http://schemas.microsoft.com/office/drawing/2014/main" id="{00000000-0008-0000-0000-000087000000}"/>
            </a:ext>
          </a:extLst>
        </xdr:cNvPr>
        <xdr:cNvSpPr/>
      </xdr:nvSpPr>
      <xdr:spPr>
        <a:xfrm>
          <a:off x="13026571" y="22352454"/>
          <a:ext cx="644072"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180</xdr:row>
      <xdr:rowOff>9525</xdr:rowOff>
    </xdr:from>
    <xdr:to>
      <xdr:col>1</xdr:col>
      <xdr:colOff>590551</xdr:colOff>
      <xdr:row>183</xdr:row>
      <xdr:rowOff>0</xdr:rowOff>
    </xdr:to>
    <xdr:sp macro="" textlink="">
      <xdr:nvSpPr>
        <xdr:cNvPr id="136" name="Left Brace 135">
          <a:extLst>
            <a:ext uri="{FF2B5EF4-FFF2-40B4-BE49-F238E27FC236}">
              <a16:creationId xmlns:a16="http://schemas.microsoft.com/office/drawing/2014/main" id="{00000000-0008-0000-0000-000088000000}"/>
            </a:ext>
          </a:extLst>
        </xdr:cNvPr>
        <xdr:cNvSpPr/>
      </xdr:nvSpPr>
      <xdr:spPr>
        <a:xfrm>
          <a:off x="734787" y="2180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183</xdr:row>
      <xdr:rowOff>9525</xdr:rowOff>
    </xdr:from>
    <xdr:to>
      <xdr:col>2</xdr:col>
      <xdr:colOff>0</xdr:colOff>
      <xdr:row>186</xdr:row>
      <xdr:rowOff>0</xdr:rowOff>
    </xdr:to>
    <xdr:sp macro="" textlink="">
      <xdr:nvSpPr>
        <xdr:cNvPr id="137" name="Left Brace 136">
          <a:extLst>
            <a:ext uri="{FF2B5EF4-FFF2-40B4-BE49-F238E27FC236}">
              <a16:creationId xmlns:a16="http://schemas.microsoft.com/office/drawing/2014/main" id="{00000000-0008-0000-0000-000089000000}"/>
            </a:ext>
          </a:extLst>
        </xdr:cNvPr>
        <xdr:cNvSpPr/>
      </xdr:nvSpPr>
      <xdr:spPr>
        <a:xfrm>
          <a:off x="734786" y="22352454"/>
          <a:ext cx="644071"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180</xdr:row>
      <xdr:rowOff>9525</xdr:rowOff>
    </xdr:from>
    <xdr:to>
      <xdr:col>1</xdr:col>
      <xdr:colOff>590551</xdr:colOff>
      <xdr:row>183</xdr:row>
      <xdr:rowOff>0</xdr:rowOff>
    </xdr:to>
    <xdr:sp macro="" textlink="">
      <xdr:nvSpPr>
        <xdr:cNvPr id="138" name="Left Brace 137">
          <a:extLst>
            <a:ext uri="{FF2B5EF4-FFF2-40B4-BE49-F238E27FC236}">
              <a16:creationId xmlns:a16="http://schemas.microsoft.com/office/drawing/2014/main" id="{00000000-0008-0000-0000-00008A000000}"/>
            </a:ext>
          </a:extLst>
        </xdr:cNvPr>
        <xdr:cNvSpPr/>
      </xdr:nvSpPr>
      <xdr:spPr>
        <a:xfrm>
          <a:off x="734787" y="2180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183</xdr:row>
      <xdr:rowOff>9525</xdr:rowOff>
    </xdr:from>
    <xdr:to>
      <xdr:col>2</xdr:col>
      <xdr:colOff>0</xdr:colOff>
      <xdr:row>186</xdr:row>
      <xdr:rowOff>0</xdr:rowOff>
    </xdr:to>
    <xdr:sp macro="" textlink="">
      <xdr:nvSpPr>
        <xdr:cNvPr id="139" name="Left Brace 138">
          <a:extLst>
            <a:ext uri="{FF2B5EF4-FFF2-40B4-BE49-F238E27FC236}">
              <a16:creationId xmlns:a16="http://schemas.microsoft.com/office/drawing/2014/main" id="{00000000-0008-0000-0000-00008B000000}"/>
            </a:ext>
          </a:extLst>
        </xdr:cNvPr>
        <xdr:cNvSpPr/>
      </xdr:nvSpPr>
      <xdr:spPr>
        <a:xfrm>
          <a:off x="734786" y="22352454"/>
          <a:ext cx="644071"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180</xdr:row>
      <xdr:rowOff>9525</xdr:rowOff>
    </xdr:from>
    <xdr:to>
      <xdr:col>10</xdr:col>
      <xdr:colOff>590551</xdr:colOff>
      <xdr:row>183</xdr:row>
      <xdr:rowOff>0</xdr:rowOff>
    </xdr:to>
    <xdr:sp macro="" textlink="">
      <xdr:nvSpPr>
        <xdr:cNvPr id="140" name="Left Brace 139">
          <a:extLst>
            <a:ext uri="{FF2B5EF4-FFF2-40B4-BE49-F238E27FC236}">
              <a16:creationId xmlns:a16="http://schemas.microsoft.com/office/drawing/2014/main" id="{00000000-0008-0000-0000-00008C000000}"/>
            </a:ext>
          </a:extLst>
        </xdr:cNvPr>
        <xdr:cNvSpPr/>
      </xdr:nvSpPr>
      <xdr:spPr>
        <a:xfrm>
          <a:off x="7039430" y="2180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183</xdr:row>
      <xdr:rowOff>9525</xdr:rowOff>
    </xdr:from>
    <xdr:to>
      <xdr:col>11</xdr:col>
      <xdr:colOff>0</xdr:colOff>
      <xdr:row>186</xdr:row>
      <xdr:rowOff>0</xdr:rowOff>
    </xdr:to>
    <xdr:sp macro="" textlink="">
      <xdr:nvSpPr>
        <xdr:cNvPr id="141" name="Left Brace 140">
          <a:extLst>
            <a:ext uri="{FF2B5EF4-FFF2-40B4-BE49-F238E27FC236}">
              <a16:creationId xmlns:a16="http://schemas.microsoft.com/office/drawing/2014/main" id="{00000000-0008-0000-0000-00008D000000}"/>
            </a:ext>
          </a:extLst>
        </xdr:cNvPr>
        <xdr:cNvSpPr/>
      </xdr:nvSpPr>
      <xdr:spPr>
        <a:xfrm>
          <a:off x="7039429" y="22352454"/>
          <a:ext cx="644071"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180</xdr:row>
      <xdr:rowOff>9525</xdr:rowOff>
    </xdr:from>
    <xdr:to>
      <xdr:col>10</xdr:col>
      <xdr:colOff>590551</xdr:colOff>
      <xdr:row>183</xdr:row>
      <xdr:rowOff>0</xdr:rowOff>
    </xdr:to>
    <xdr:sp macro="" textlink="">
      <xdr:nvSpPr>
        <xdr:cNvPr id="142" name="Left Brace 141">
          <a:extLst>
            <a:ext uri="{FF2B5EF4-FFF2-40B4-BE49-F238E27FC236}">
              <a16:creationId xmlns:a16="http://schemas.microsoft.com/office/drawing/2014/main" id="{00000000-0008-0000-0000-00008E000000}"/>
            </a:ext>
          </a:extLst>
        </xdr:cNvPr>
        <xdr:cNvSpPr/>
      </xdr:nvSpPr>
      <xdr:spPr>
        <a:xfrm>
          <a:off x="7039430" y="2180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183</xdr:row>
      <xdr:rowOff>9525</xdr:rowOff>
    </xdr:from>
    <xdr:to>
      <xdr:col>11</xdr:col>
      <xdr:colOff>0</xdr:colOff>
      <xdr:row>186</xdr:row>
      <xdr:rowOff>0</xdr:rowOff>
    </xdr:to>
    <xdr:sp macro="" textlink="">
      <xdr:nvSpPr>
        <xdr:cNvPr id="143" name="Left Brace 142">
          <a:extLst>
            <a:ext uri="{FF2B5EF4-FFF2-40B4-BE49-F238E27FC236}">
              <a16:creationId xmlns:a16="http://schemas.microsoft.com/office/drawing/2014/main" id="{00000000-0008-0000-0000-00008F000000}"/>
            </a:ext>
          </a:extLst>
        </xdr:cNvPr>
        <xdr:cNvSpPr/>
      </xdr:nvSpPr>
      <xdr:spPr>
        <a:xfrm>
          <a:off x="7039429" y="22352454"/>
          <a:ext cx="644071"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180</xdr:row>
      <xdr:rowOff>9525</xdr:rowOff>
    </xdr:from>
    <xdr:to>
      <xdr:col>19</xdr:col>
      <xdr:colOff>590551</xdr:colOff>
      <xdr:row>183</xdr:row>
      <xdr:rowOff>0</xdr:rowOff>
    </xdr:to>
    <xdr:sp macro="" textlink="">
      <xdr:nvSpPr>
        <xdr:cNvPr id="144" name="Left Brace 143">
          <a:extLst>
            <a:ext uri="{FF2B5EF4-FFF2-40B4-BE49-F238E27FC236}">
              <a16:creationId xmlns:a16="http://schemas.microsoft.com/office/drawing/2014/main" id="{00000000-0008-0000-0000-000090000000}"/>
            </a:ext>
          </a:extLst>
        </xdr:cNvPr>
        <xdr:cNvSpPr/>
      </xdr:nvSpPr>
      <xdr:spPr>
        <a:xfrm>
          <a:off x="13026572" y="2180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183</xdr:row>
      <xdr:rowOff>9525</xdr:rowOff>
    </xdr:from>
    <xdr:to>
      <xdr:col>20</xdr:col>
      <xdr:colOff>0</xdr:colOff>
      <xdr:row>186</xdr:row>
      <xdr:rowOff>0</xdr:rowOff>
    </xdr:to>
    <xdr:sp macro="" textlink="">
      <xdr:nvSpPr>
        <xdr:cNvPr id="145" name="Left Brace 144">
          <a:extLst>
            <a:ext uri="{FF2B5EF4-FFF2-40B4-BE49-F238E27FC236}">
              <a16:creationId xmlns:a16="http://schemas.microsoft.com/office/drawing/2014/main" id="{00000000-0008-0000-0000-000091000000}"/>
            </a:ext>
          </a:extLst>
        </xdr:cNvPr>
        <xdr:cNvSpPr/>
      </xdr:nvSpPr>
      <xdr:spPr>
        <a:xfrm>
          <a:off x="13026571" y="22352454"/>
          <a:ext cx="644072"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180</xdr:row>
      <xdr:rowOff>9525</xdr:rowOff>
    </xdr:from>
    <xdr:to>
      <xdr:col>19</xdr:col>
      <xdr:colOff>590551</xdr:colOff>
      <xdr:row>183</xdr:row>
      <xdr:rowOff>0</xdr:rowOff>
    </xdr:to>
    <xdr:sp macro="" textlink="">
      <xdr:nvSpPr>
        <xdr:cNvPr id="146" name="Left Brace 145">
          <a:extLst>
            <a:ext uri="{FF2B5EF4-FFF2-40B4-BE49-F238E27FC236}">
              <a16:creationId xmlns:a16="http://schemas.microsoft.com/office/drawing/2014/main" id="{00000000-0008-0000-0000-000092000000}"/>
            </a:ext>
          </a:extLst>
        </xdr:cNvPr>
        <xdr:cNvSpPr/>
      </xdr:nvSpPr>
      <xdr:spPr>
        <a:xfrm>
          <a:off x="13026572" y="2180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183</xdr:row>
      <xdr:rowOff>9525</xdr:rowOff>
    </xdr:from>
    <xdr:to>
      <xdr:col>20</xdr:col>
      <xdr:colOff>0</xdr:colOff>
      <xdr:row>186</xdr:row>
      <xdr:rowOff>0</xdr:rowOff>
    </xdr:to>
    <xdr:sp macro="" textlink="">
      <xdr:nvSpPr>
        <xdr:cNvPr id="147" name="Left Brace 146">
          <a:extLst>
            <a:ext uri="{FF2B5EF4-FFF2-40B4-BE49-F238E27FC236}">
              <a16:creationId xmlns:a16="http://schemas.microsoft.com/office/drawing/2014/main" id="{00000000-0008-0000-0000-000093000000}"/>
            </a:ext>
          </a:extLst>
        </xdr:cNvPr>
        <xdr:cNvSpPr/>
      </xdr:nvSpPr>
      <xdr:spPr>
        <a:xfrm>
          <a:off x="13026571" y="22352454"/>
          <a:ext cx="644072"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194</xdr:row>
      <xdr:rowOff>9525</xdr:rowOff>
    </xdr:from>
    <xdr:to>
      <xdr:col>1</xdr:col>
      <xdr:colOff>590551</xdr:colOff>
      <xdr:row>197</xdr:row>
      <xdr:rowOff>0</xdr:rowOff>
    </xdr:to>
    <xdr:sp macro="" textlink="">
      <xdr:nvSpPr>
        <xdr:cNvPr id="148" name="Left Brace 147">
          <a:extLst>
            <a:ext uri="{FF2B5EF4-FFF2-40B4-BE49-F238E27FC236}">
              <a16:creationId xmlns:a16="http://schemas.microsoft.com/office/drawing/2014/main" id="{00000000-0008-0000-0000-000094000000}"/>
            </a:ext>
          </a:extLst>
        </xdr:cNvPr>
        <xdr:cNvSpPr/>
      </xdr:nvSpPr>
      <xdr:spPr>
        <a:xfrm>
          <a:off x="734787" y="2180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197</xdr:row>
      <xdr:rowOff>9525</xdr:rowOff>
    </xdr:from>
    <xdr:to>
      <xdr:col>2</xdr:col>
      <xdr:colOff>0</xdr:colOff>
      <xdr:row>200</xdr:row>
      <xdr:rowOff>0</xdr:rowOff>
    </xdr:to>
    <xdr:sp macro="" textlink="">
      <xdr:nvSpPr>
        <xdr:cNvPr id="149" name="Left Brace 148">
          <a:extLst>
            <a:ext uri="{FF2B5EF4-FFF2-40B4-BE49-F238E27FC236}">
              <a16:creationId xmlns:a16="http://schemas.microsoft.com/office/drawing/2014/main" id="{00000000-0008-0000-0000-000095000000}"/>
            </a:ext>
          </a:extLst>
        </xdr:cNvPr>
        <xdr:cNvSpPr/>
      </xdr:nvSpPr>
      <xdr:spPr>
        <a:xfrm>
          <a:off x="734786" y="22352454"/>
          <a:ext cx="644071"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194</xdr:row>
      <xdr:rowOff>9525</xdr:rowOff>
    </xdr:from>
    <xdr:to>
      <xdr:col>1</xdr:col>
      <xdr:colOff>590551</xdr:colOff>
      <xdr:row>197</xdr:row>
      <xdr:rowOff>0</xdr:rowOff>
    </xdr:to>
    <xdr:sp macro="" textlink="">
      <xdr:nvSpPr>
        <xdr:cNvPr id="150" name="Left Brace 149">
          <a:extLst>
            <a:ext uri="{FF2B5EF4-FFF2-40B4-BE49-F238E27FC236}">
              <a16:creationId xmlns:a16="http://schemas.microsoft.com/office/drawing/2014/main" id="{00000000-0008-0000-0000-000096000000}"/>
            </a:ext>
          </a:extLst>
        </xdr:cNvPr>
        <xdr:cNvSpPr/>
      </xdr:nvSpPr>
      <xdr:spPr>
        <a:xfrm>
          <a:off x="734787" y="2180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197</xdr:row>
      <xdr:rowOff>9525</xdr:rowOff>
    </xdr:from>
    <xdr:to>
      <xdr:col>2</xdr:col>
      <xdr:colOff>0</xdr:colOff>
      <xdr:row>200</xdr:row>
      <xdr:rowOff>0</xdr:rowOff>
    </xdr:to>
    <xdr:sp macro="" textlink="">
      <xdr:nvSpPr>
        <xdr:cNvPr id="151" name="Left Brace 150">
          <a:extLst>
            <a:ext uri="{FF2B5EF4-FFF2-40B4-BE49-F238E27FC236}">
              <a16:creationId xmlns:a16="http://schemas.microsoft.com/office/drawing/2014/main" id="{00000000-0008-0000-0000-000097000000}"/>
            </a:ext>
          </a:extLst>
        </xdr:cNvPr>
        <xdr:cNvSpPr/>
      </xdr:nvSpPr>
      <xdr:spPr>
        <a:xfrm>
          <a:off x="734786" y="22352454"/>
          <a:ext cx="644071"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194</xdr:row>
      <xdr:rowOff>9525</xdr:rowOff>
    </xdr:from>
    <xdr:to>
      <xdr:col>10</xdr:col>
      <xdr:colOff>590551</xdr:colOff>
      <xdr:row>197</xdr:row>
      <xdr:rowOff>0</xdr:rowOff>
    </xdr:to>
    <xdr:sp macro="" textlink="">
      <xdr:nvSpPr>
        <xdr:cNvPr id="152" name="Left Brace 151">
          <a:extLst>
            <a:ext uri="{FF2B5EF4-FFF2-40B4-BE49-F238E27FC236}">
              <a16:creationId xmlns:a16="http://schemas.microsoft.com/office/drawing/2014/main" id="{00000000-0008-0000-0000-000098000000}"/>
            </a:ext>
          </a:extLst>
        </xdr:cNvPr>
        <xdr:cNvSpPr/>
      </xdr:nvSpPr>
      <xdr:spPr>
        <a:xfrm>
          <a:off x="7039430" y="2180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197</xdr:row>
      <xdr:rowOff>9525</xdr:rowOff>
    </xdr:from>
    <xdr:to>
      <xdr:col>11</xdr:col>
      <xdr:colOff>0</xdr:colOff>
      <xdr:row>200</xdr:row>
      <xdr:rowOff>0</xdr:rowOff>
    </xdr:to>
    <xdr:sp macro="" textlink="">
      <xdr:nvSpPr>
        <xdr:cNvPr id="153" name="Left Brace 152">
          <a:extLst>
            <a:ext uri="{FF2B5EF4-FFF2-40B4-BE49-F238E27FC236}">
              <a16:creationId xmlns:a16="http://schemas.microsoft.com/office/drawing/2014/main" id="{00000000-0008-0000-0000-000099000000}"/>
            </a:ext>
          </a:extLst>
        </xdr:cNvPr>
        <xdr:cNvSpPr/>
      </xdr:nvSpPr>
      <xdr:spPr>
        <a:xfrm>
          <a:off x="7039429" y="22352454"/>
          <a:ext cx="644071"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194</xdr:row>
      <xdr:rowOff>9525</xdr:rowOff>
    </xdr:from>
    <xdr:to>
      <xdr:col>10</xdr:col>
      <xdr:colOff>590551</xdr:colOff>
      <xdr:row>197</xdr:row>
      <xdr:rowOff>0</xdr:rowOff>
    </xdr:to>
    <xdr:sp macro="" textlink="">
      <xdr:nvSpPr>
        <xdr:cNvPr id="154" name="Left Brace 153">
          <a:extLst>
            <a:ext uri="{FF2B5EF4-FFF2-40B4-BE49-F238E27FC236}">
              <a16:creationId xmlns:a16="http://schemas.microsoft.com/office/drawing/2014/main" id="{00000000-0008-0000-0000-00009A000000}"/>
            </a:ext>
          </a:extLst>
        </xdr:cNvPr>
        <xdr:cNvSpPr/>
      </xdr:nvSpPr>
      <xdr:spPr>
        <a:xfrm>
          <a:off x="7039430" y="2180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197</xdr:row>
      <xdr:rowOff>9525</xdr:rowOff>
    </xdr:from>
    <xdr:to>
      <xdr:col>11</xdr:col>
      <xdr:colOff>0</xdr:colOff>
      <xdr:row>200</xdr:row>
      <xdr:rowOff>0</xdr:rowOff>
    </xdr:to>
    <xdr:sp macro="" textlink="">
      <xdr:nvSpPr>
        <xdr:cNvPr id="155" name="Left Brace 154">
          <a:extLst>
            <a:ext uri="{FF2B5EF4-FFF2-40B4-BE49-F238E27FC236}">
              <a16:creationId xmlns:a16="http://schemas.microsoft.com/office/drawing/2014/main" id="{00000000-0008-0000-0000-00009B000000}"/>
            </a:ext>
          </a:extLst>
        </xdr:cNvPr>
        <xdr:cNvSpPr/>
      </xdr:nvSpPr>
      <xdr:spPr>
        <a:xfrm>
          <a:off x="7039429" y="22352454"/>
          <a:ext cx="644071"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194</xdr:row>
      <xdr:rowOff>9525</xdr:rowOff>
    </xdr:from>
    <xdr:to>
      <xdr:col>19</xdr:col>
      <xdr:colOff>590551</xdr:colOff>
      <xdr:row>197</xdr:row>
      <xdr:rowOff>0</xdr:rowOff>
    </xdr:to>
    <xdr:sp macro="" textlink="">
      <xdr:nvSpPr>
        <xdr:cNvPr id="156" name="Left Brace 155">
          <a:extLst>
            <a:ext uri="{FF2B5EF4-FFF2-40B4-BE49-F238E27FC236}">
              <a16:creationId xmlns:a16="http://schemas.microsoft.com/office/drawing/2014/main" id="{00000000-0008-0000-0000-00009C000000}"/>
            </a:ext>
          </a:extLst>
        </xdr:cNvPr>
        <xdr:cNvSpPr/>
      </xdr:nvSpPr>
      <xdr:spPr>
        <a:xfrm>
          <a:off x="13026572" y="2180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197</xdr:row>
      <xdr:rowOff>9525</xdr:rowOff>
    </xdr:from>
    <xdr:to>
      <xdr:col>20</xdr:col>
      <xdr:colOff>0</xdr:colOff>
      <xdr:row>200</xdr:row>
      <xdr:rowOff>0</xdr:rowOff>
    </xdr:to>
    <xdr:sp macro="" textlink="">
      <xdr:nvSpPr>
        <xdr:cNvPr id="157" name="Left Brace 156">
          <a:extLst>
            <a:ext uri="{FF2B5EF4-FFF2-40B4-BE49-F238E27FC236}">
              <a16:creationId xmlns:a16="http://schemas.microsoft.com/office/drawing/2014/main" id="{00000000-0008-0000-0000-00009D000000}"/>
            </a:ext>
          </a:extLst>
        </xdr:cNvPr>
        <xdr:cNvSpPr/>
      </xdr:nvSpPr>
      <xdr:spPr>
        <a:xfrm>
          <a:off x="13026571" y="22352454"/>
          <a:ext cx="644072"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194</xdr:row>
      <xdr:rowOff>9525</xdr:rowOff>
    </xdr:from>
    <xdr:to>
      <xdr:col>19</xdr:col>
      <xdr:colOff>590551</xdr:colOff>
      <xdr:row>197</xdr:row>
      <xdr:rowOff>0</xdr:rowOff>
    </xdr:to>
    <xdr:sp macro="" textlink="">
      <xdr:nvSpPr>
        <xdr:cNvPr id="158" name="Left Brace 157">
          <a:extLst>
            <a:ext uri="{FF2B5EF4-FFF2-40B4-BE49-F238E27FC236}">
              <a16:creationId xmlns:a16="http://schemas.microsoft.com/office/drawing/2014/main" id="{00000000-0008-0000-0000-00009E000000}"/>
            </a:ext>
          </a:extLst>
        </xdr:cNvPr>
        <xdr:cNvSpPr/>
      </xdr:nvSpPr>
      <xdr:spPr>
        <a:xfrm>
          <a:off x="13026572" y="21808168"/>
          <a:ext cx="590550" cy="534761"/>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197</xdr:row>
      <xdr:rowOff>9525</xdr:rowOff>
    </xdr:from>
    <xdr:to>
      <xdr:col>20</xdr:col>
      <xdr:colOff>0</xdr:colOff>
      <xdr:row>200</xdr:row>
      <xdr:rowOff>0</xdr:rowOff>
    </xdr:to>
    <xdr:sp macro="" textlink="">
      <xdr:nvSpPr>
        <xdr:cNvPr id="159" name="Left Brace 158">
          <a:extLst>
            <a:ext uri="{FF2B5EF4-FFF2-40B4-BE49-F238E27FC236}">
              <a16:creationId xmlns:a16="http://schemas.microsoft.com/office/drawing/2014/main" id="{00000000-0008-0000-0000-00009F000000}"/>
            </a:ext>
          </a:extLst>
        </xdr:cNvPr>
        <xdr:cNvSpPr/>
      </xdr:nvSpPr>
      <xdr:spPr>
        <a:xfrm>
          <a:off x="13026571" y="22352454"/>
          <a:ext cx="644072" cy="534760"/>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208</xdr:row>
      <xdr:rowOff>9525</xdr:rowOff>
    </xdr:from>
    <xdr:to>
      <xdr:col>1</xdr:col>
      <xdr:colOff>590551</xdr:colOff>
      <xdr:row>211</xdr:row>
      <xdr:rowOff>0</xdr:rowOff>
    </xdr:to>
    <xdr:sp macro="" textlink="">
      <xdr:nvSpPr>
        <xdr:cNvPr id="166" name="Left Brace 165">
          <a:extLst>
            <a:ext uri="{FF2B5EF4-FFF2-40B4-BE49-F238E27FC236}">
              <a16:creationId xmlns:a16="http://schemas.microsoft.com/office/drawing/2014/main" id="{CD2F1F77-B23B-974F-9F21-30235F61CF14}"/>
            </a:ext>
          </a:extLst>
        </xdr:cNvPr>
        <xdr:cNvSpPr/>
      </xdr:nvSpPr>
      <xdr:spPr>
        <a:xfrm>
          <a:off x="1049868" y="35417125"/>
          <a:ext cx="590550" cy="5492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211</xdr:row>
      <xdr:rowOff>9525</xdr:rowOff>
    </xdr:from>
    <xdr:to>
      <xdr:col>2</xdr:col>
      <xdr:colOff>0</xdr:colOff>
      <xdr:row>214</xdr:row>
      <xdr:rowOff>0</xdr:rowOff>
    </xdr:to>
    <xdr:sp macro="" textlink="">
      <xdr:nvSpPr>
        <xdr:cNvPr id="167" name="Left Brace 166">
          <a:extLst>
            <a:ext uri="{FF2B5EF4-FFF2-40B4-BE49-F238E27FC236}">
              <a16:creationId xmlns:a16="http://schemas.microsoft.com/office/drawing/2014/main" id="{AE50D7C7-B317-F24C-9550-D853586D264B}"/>
            </a:ext>
          </a:extLst>
        </xdr:cNvPr>
        <xdr:cNvSpPr/>
      </xdr:nvSpPr>
      <xdr:spPr>
        <a:xfrm>
          <a:off x="1049867" y="35975925"/>
          <a:ext cx="694266" cy="5492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208</xdr:row>
      <xdr:rowOff>9525</xdr:rowOff>
    </xdr:from>
    <xdr:to>
      <xdr:col>1</xdr:col>
      <xdr:colOff>590551</xdr:colOff>
      <xdr:row>211</xdr:row>
      <xdr:rowOff>0</xdr:rowOff>
    </xdr:to>
    <xdr:sp macro="" textlink="">
      <xdr:nvSpPr>
        <xdr:cNvPr id="168" name="Left Brace 167">
          <a:extLst>
            <a:ext uri="{FF2B5EF4-FFF2-40B4-BE49-F238E27FC236}">
              <a16:creationId xmlns:a16="http://schemas.microsoft.com/office/drawing/2014/main" id="{BE1762A7-DEDF-3445-AEE4-87821A4BA841}"/>
            </a:ext>
          </a:extLst>
        </xdr:cNvPr>
        <xdr:cNvSpPr/>
      </xdr:nvSpPr>
      <xdr:spPr>
        <a:xfrm>
          <a:off x="1049868" y="35417125"/>
          <a:ext cx="590550" cy="5492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211</xdr:row>
      <xdr:rowOff>9525</xdr:rowOff>
    </xdr:from>
    <xdr:to>
      <xdr:col>2</xdr:col>
      <xdr:colOff>0</xdr:colOff>
      <xdr:row>214</xdr:row>
      <xdr:rowOff>0</xdr:rowOff>
    </xdr:to>
    <xdr:sp macro="" textlink="">
      <xdr:nvSpPr>
        <xdr:cNvPr id="169" name="Left Brace 168">
          <a:extLst>
            <a:ext uri="{FF2B5EF4-FFF2-40B4-BE49-F238E27FC236}">
              <a16:creationId xmlns:a16="http://schemas.microsoft.com/office/drawing/2014/main" id="{A39B6AE0-E719-F345-86B7-89A485E6C15A}"/>
            </a:ext>
          </a:extLst>
        </xdr:cNvPr>
        <xdr:cNvSpPr/>
      </xdr:nvSpPr>
      <xdr:spPr>
        <a:xfrm>
          <a:off x="1049867" y="35975925"/>
          <a:ext cx="694266" cy="5492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208</xdr:row>
      <xdr:rowOff>9525</xdr:rowOff>
    </xdr:from>
    <xdr:to>
      <xdr:col>10</xdr:col>
      <xdr:colOff>590551</xdr:colOff>
      <xdr:row>211</xdr:row>
      <xdr:rowOff>0</xdr:rowOff>
    </xdr:to>
    <xdr:sp macro="" textlink="">
      <xdr:nvSpPr>
        <xdr:cNvPr id="170" name="Left Brace 169">
          <a:extLst>
            <a:ext uri="{FF2B5EF4-FFF2-40B4-BE49-F238E27FC236}">
              <a16:creationId xmlns:a16="http://schemas.microsoft.com/office/drawing/2014/main" id="{22F0B0D9-92C0-DF43-892A-3C8337A2BBEE}"/>
            </a:ext>
          </a:extLst>
        </xdr:cNvPr>
        <xdr:cNvSpPr/>
      </xdr:nvSpPr>
      <xdr:spPr>
        <a:xfrm>
          <a:off x="8636001" y="35417125"/>
          <a:ext cx="590550" cy="5492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211</xdr:row>
      <xdr:rowOff>9525</xdr:rowOff>
    </xdr:from>
    <xdr:to>
      <xdr:col>11</xdr:col>
      <xdr:colOff>0</xdr:colOff>
      <xdr:row>214</xdr:row>
      <xdr:rowOff>0</xdr:rowOff>
    </xdr:to>
    <xdr:sp macro="" textlink="">
      <xdr:nvSpPr>
        <xdr:cNvPr id="171" name="Left Brace 170">
          <a:extLst>
            <a:ext uri="{FF2B5EF4-FFF2-40B4-BE49-F238E27FC236}">
              <a16:creationId xmlns:a16="http://schemas.microsoft.com/office/drawing/2014/main" id="{63607DA3-6EFA-AD41-91A5-7FA8E8D20996}"/>
            </a:ext>
          </a:extLst>
        </xdr:cNvPr>
        <xdr:cNvSpPr/>
      </xdr:nvSpPr>
      <xdr:spPr>
        <a:xfrm>
          <a:off x="8636000" y="35975925"/>
          <a:ext cx="694267" cy="5492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208</xdr:row>
      <xdr:rowOff>9525</xdr:rowOff>
    </xdr:from>
    <xdr:to>
      <xdr:col>10</xdr:col>
      <xdr:colOff>590551</xdr:colOff>
      <xdr:row>211</xdr:row>
      <xdr:rowOff>0</xdr:rowOff>
    </xdr:to>
    <xdr:sp macro="" textlink="">
      <xdr:nvSpPr>
        <xdr:cNvPr id="172" name="Left Brace 171">
          <a:extLst>
            <a:ext uri="{FF2B5EF4-FFF2-40B4-BE49-F238E27FC236}">
              <a16:creationId xmlns:a16="http://schemas.microsoft.com/office/drawing/2014/main" id="{F76BB35D-1310-4E4C-ABD9-080F3F69B2DE}"/>
            </a:ext>
          </a:extLst>
        </xdr:cNvPr>
        <xdr:cNvSpPr/>
      </xdr:nvSpPr>
      <xdr:spPr>
        <a:xfrm>
          <a:off x="8636001" y="35417125"/>
          <a:ext cx="590550" cy="5492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211</xdr:row>
      <xdr:rowOff>9525</xdr:rowOff>
    </xdr:from>
    <xdr:to>
      <xdr:col>11</xdr:col>
      <xdr:colOff>0</xdr:colOff>
      <xdr:row>214</xdr:row>
      <xdr:rowOff>0</xdr:rowOff>
    </xdr:to>
    <xdr:sp macro="" textlink="">
      <xdr:nvSpPr>
        <xdr:cNvPr id="173" name="Left Brace 172">
          <a:extLst>
            <a:ext uri="{FF2B5EF4-FFF2-40B4-BE49-F238E27FC236}">
              <a16:creationId xmlns:a16="http://schemas.microsoft.com/office/drawing/2014/main" id="{54CAF704-AA87-9A41-B6B8-05A15C26BA05}"/>
            </a:ext>
          </a:extLst>
        </xdr:cNvPr>
        <xdr:cNvSpPr/>
      </xdr:nvSpPr>
      <xdr:spPr>
        <a:xfrm>
          <a:off x="8636000" y="35975925"/>
          <a:ext cx="694267" cy="5492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208</xdr:row>
      <xdr:rowOff>9525</xdr:rowOff>
    </xdr:from>
    <xdr:to>
      <xdr:col>19</xdr:col>
      <xdr:colOff>590551</xdr:colOff>
      <xdr:row>211</xdr:row>
      <xdr:rowOff>0</xdr:rowOff>
    </xdr:to>
    <xdr:sp macro="" textlink="">
      <xdr:nvSpPr>
        <xdr:cNvPr id="174" name="Left Brace 173">
          <a:extLst>
            <a:ext uri="{FF2B5EF4-FFF2-40B4-BE49-F238E27FC236}">
              <a16:creationId xmlns:a16="http://schemas.microsoft.com/office/drawing/2014/main" id="{9BF69FDB-BD7B-F64C-ACB0-02A9AB81F4D3}"/>
            </a:ext>
          </a:extLst>
        </xdr:cNvPr>
        <xdr:cNvSpPr/>
      </xdr:nvSpPr>
      <xdr:spPr>
        <a:xfrm>
          <a:off x="15985068" y="35417125"/>
          <a:ext cx="590550" cy="5492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211</xdr:row>
      <xdr:rowOff>9525</xdr:rowOff>
    </xdr:from>
    <xdr:to>
      <xdr:col>20</xdr:col>
      <xdr:colOff>0</xdr:colOff>
      <xdr:row>214</xdr:row>
      <xdr:rowOff>0</xdr:rowOff>
    </xdr:to>
    <xdr:sp macro="" textlink="">
      <xdr:nvSpPr>
        <xdr:cNvPr id="175" name="Left Brace 174">
          <a:extLst>
            <a:ext uri="{FF2B5EF4-FFF2-40B4-BE49-F238E27FC236}">
              <a16:creationId xmlns:a16="http://schemas.microsoft.com/office/drawing/2014/main" id="{D8D1FE61-0CFC-2B4C-8E12-0178E3A58B4A}"/>
            </a:ext>
          </a:extLst>
        </xdr:cNvPr>
        <xdr:cNvSpPr/>
      </xdr:nvSpPr>
      <xdr:spPr>
        <a:xfrm>
          <a:off x="15985067" y="35975925"/>
          <a:ext cx="694266" cy="5492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208</xdr:row>
      <xdr:rowOff>9525</xdr:rowOff>
    </xdr:from>
    <xdr:to>
      <xdr:col>19</xdr:col>
      <xdr:colOff>590551</xdr:colOff>
      <xdr:row>211</xdr:row>
      <xdr:rowOff>0</xdr:rowOff>
    </xdr:to>
    <xdr:sp macro="" textlink="">
      <xdr:nvSpPr>
        <xdr:cNvPr id="176" name="Left Brace 175">
          <a:extLst>
            <a:ext uri="{FF2B5EF4-FFF2-40B4-BE49-F238E27FC236}">
              <a16:creationId xmlns:a16="http://schemas.microsoft.com/office/drawing/2014/main" id="{9D356F8A-505C-644D-AF40-CC9C313C5B41}"/>
            </a:ext>
          </a:extLst>
        </xdr:cNvPr>
        <xdr:cNvSpPr/>
      </xdr:nvSpPr>
      <xdr:spPr>
        <a:xfrm>
          <a:off x="15985068" y="35417125"/>
          <a:ext cx="590550" cy="5492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211</xdr:row>
      <xdr:rowOff>9525</xdr:rowOff>
    </xdr:from>
    <xdr:to>
      <xdr:col>20</xdr:col>
      <xdr:colOff>0</xdr:colOff>
      <xdr:row>214</xdr:row>
      <xdr:rowOff>0</xdr:rowOff>
    </xdr:to>
    <xdr:sp macro="" textlink="">
      <xdr:nvSpPr>
        <xdr:cNvPr id="177" name="Left Brace 176">
          <a:extLst>
            <a:ext uri="{FF2B5EF4-FFF2-40B4-BE49-F238E27FC236}">
              <a16:creationId xmlns:a16="http://schemas.microsoft.com/office/drawing/2014/main" id="{923F17E0-4325-C848-ACF6-CCCFF554A8A8}"/>
            </a:ext>
          </a:extLst>
        </xdr:cNvPr>
        <xdr:cNvSpPr/>
      </xdr:nvSpPr>
      <xdr:spPr>
        <a:xfrm>
          <a:off x="15985067" y="35975925"/>
          <a:ext cx="694266" cy="54927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222</xdr:row>
      <xdr:rowOff>9525</xdr:rowOff>
    </xdr:from>
    <xdr:to>
      <xdr:col>1</xdr:col>
      <xdr:colOff>590551</xdr:colOff>
      <xdr:row>225</xdr:row>
      <xdr:rowOff>0</xdr:rowOff>
    </xdr:to>
    <xdr:sp macro="" textlink="">
      <xdr:nvSpPr>
        <xdr:cNvPr id="178" name="Left Brace 177">
          <a:extLst>
            <a:ext uri="{FF2B5EF4-FFF2-40B4-BE49-F238E27FC236}">
              <a16:creationId xmlns:a16="http://schemas.microsoft.com/office/drawing/2014/main" id="{B72A2EB3-0671-4C4F-9F5D-FDB08869250A}"/>
            </a:ext>
          </a:extLst>
        </xdr:cNvPr>
        <xdr:cNvSpPr/>
      </xdr:nvSpPr>
      <xdr:spPr>
        <a:xfrm>
          <a:off x="1044487" y="38762329"/>
          <a:ext cx="590550" cy="56019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225</xdr:row>
      <xdr:rowOff>9525</xdr:rowOff>
    </xdr:from>
    <xdr:to>
      <xdr:col>2</xdr:col>
      <xdr:colOff>0</xdr:colOff>
      <xdr:row>228</xdr:row>
      <xdr:rowOff>0</xdr:rowOff>
    </xdr:to>
    <xdr:sp macro="" textlink="">
      <xdr:nvSpPr>
        <xdr:cNvPr id="179" name="Left Brace 178">
          <a:extLst>
            <a:ext uri="{FF2B5EF4-FFF2-40B4-BE49-F238E27FC236}">
              <a16:creationId xmlns:a16="http://schemas.microsoft.com/office/drawing/2014/main" id="{F8557E8C-DAF0-E54C-84E9-92F492A17656}"/>
            </a:ext>
          </a:extLst>
        </xdr:cNvPr>
        <xdr:cNvSpPr/>
      </xdr:nvSpPr>
      <xdr:spPr>
        <a:xfrm>
          <a:off x="1044486" y="39332048"/>
          <a:ext cx="700280" cy="56019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222</xdr:row>
      <xdr:rowOff>9525</xdr:rowOff>
    </xdr:from>
    <xdr:to>
      <xdr:col>1</xdr:col>
      <xdr:colOff>590551</xdr:colOff>
      <xdr:row>225</xdr:row>
      <xdr:rowOff>0</xdr:rowOff>
    </xdr:to>
    <xdr:sp macro="" textlink="">
      <xdr:nvSpPr>
        <xdr:cNvPr id="180" name="Left Brace 179">
          <a:extLst>
            <a:ext uri="{FF2B5EF4-FFF2-40B4-BE49-F238E27FC236}">
              <a16:creationId xmlns:a16="http://schemas.microsoft.com/office/drawing/2014/main" id="{3055B44B-13A0-9840-B171-776BD9BFB874}"/>
            </a:ext>
          </a:extLst>
        </xdr:cNvPr>
        <xdr:cNvSpPr/>
      </xdr:nvSpPr>
      <xdr:spPr>
        <a:xfrm>
          <a:off x="1044487" y="38762329"/>
          <a:ext cx="590550" cy="56019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225</xdr:row>
      <xdr:rowOff>9525</xdr:rowOff>
    </xdr:from>
    <xdr:to>
      <xdr:col>2</xdr:col>
      <xdr:colOff>0</xdr:colOff>
      <xdr:row>228</xdr:row>
      <xdr:rowOff>0</xdr:rowOff>
    </xdr:to>
    <xdr:sp macro="" textlink="">
      <xdr:nvSpPr>
        <xdr:cNvPr id="181" name="Left Brace 180">
          <a:extLst>
            <a:ext uri="{FF2B5EF4-FFF2-40B4-BE49-F238E27FC236}">
              <a16:creationId xmlns:a16="http://schemas.microsoft.com/office/drawing/2014/main" id="{3A6222E1-CA63-F246-9800-3C8011AF759C}"/>
            </a:ext>
          </a:extLst>
        </xdr:cNvPr>
        <xdr:cNvSpPr/>
      </xdr:nvSpPr>
      <xdr:spPr>
        <a:xfrm>
          <a:off x="1044486" y="39332048"/>
          <a:ext cx="700280" cy="56019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222</xdr:row>
      <xdr:rowOff>9525</xdr:rowOff>
    </xdr:from>
    <xdr:to>
      <xdr:col>10</xdr:col>
      <xdr:colOff>590551</xdr:colOff>
      <xdr:row>225</xdr:row>
      <xdr:rowOff>0</xdr:rowOff>
    </xdr:to>
    <xdr:sp macro="" textlink="">
      <xdr:nvSpPr>
        <xdr:cNvPr id="182" name="Left Brace 181">
          <a:extLst>
            <a:ext uri="{FF2B5EF4-FFF2-40B4-BE49-F238E27FC236}">
              <a16:creationId xmlns:a16="http://schemas.microsoft.com/office/drawing/2014/main" id="{99BD740D-DA2E-714C-A63A-1F4D4ADA469E}"/>
            </a:ext>
          </a:extLst>
        </xdr:cNvPr>
        <xdr:cNvSpPr/>
      </xdr:nvSpPr>
      <xdr:spPr>
        <a:xfrm>
          <a:off x="8640749" y="38762329"/>
          <a:ext cx="590550" cy="56019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225</xdr:row>
      <xdr:rowOff>9525</xdr:rowOff>
    </xdr:from>
    <xdr:to>
      <xdr:col>11</xdr:col>
      <xdr:colOff>0</xdr:colOff>
      <xdr:row>228</xdr:row>
      <xdr:rowOff>0</xdr:rowOff>
    </xdr:to>
    <xdr:sp macro="" textlink="">
      <xdr:nvSpPr>
        <xdr:cNvPr id="183" name="Left Brace 182">
          <a:extLst>
            <a:ext uri="{FF2B5EF4-FFF2-40B4-BE49-F238E27FC236}">
              <a16:creationId xmlns:a16="http://schemas.microsoft.com/office/drawing/2014/main" id="{5989A4F0-29AE-E94F-8037-74CE7F1B2B44}"/>
            </a:ext>
          </a:extLst>
        </xdr:cNvPr>
        <xdr:cNvSpPr/>
      </xdr:nvSpPr>
      <xdr:spPr>
        <a:xfrm>
          <a:off x="8640748" y="39332048"/>
          <a:ext cx="700280" cy="56019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222</xdr:row>
      <xdr:rowOff>9525</xdr:rowOff>
    </xdr:from>
    <xdr:to>
      <xdr:col>10</xdr:col>
      <xdr:colOff>590551</xdr:colOff>
      <xdr:row>225</xdr:row>
      <xdr:rowOff>0</xdr:rowOff>
    </xdr:to>
    <xdr:sp macro="" textlink="">
      <xdr:nvSpPr>
        <xdr:cNvPr id="184" name="Left Brace 183">
          <a:extLst>
            <a:ext uri="{FF2B5EF4-FFF2-40B4-BE49-F238E27FC236}">
              <a16:creationId xmlns:a16="http://schemas.microsoft.com/office/drawing/2014/main" id="{781443D8-39C3-B14B-B693-FFCDBBCEAED2}"/>
            </a:ext>
          </a:extLst>
        </xdr:cNvPr>
        <xdr:cNvSpPr/>
      </xdr:nvSpPr>
      <xdr:spPr>
        <a:xfrm>
          <a:off x="8640749" y="38762329"/>
          <a:ext cx="590550" cy="56019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225</xdr:row>
      <xdr:rowOff>9525</xdr:rowOff>
    </xdr:from>
    <xdr:to>
      <xdr:col>11</xdr:col>
      <xdr:colOff>0</xdr:colOff>
      <xdr:row>228</xdr:row>
      <xdr:rowOff>0</xdr:rowOff>
    </xdr:to>
    <xdr:sp macro="" textlink="">
      <xdr:nvSpPr>
        <xdr:cNvPr id="185" name="Left Brace 184">
          <a:extLst>
            <a:ext uri="{FF2B5EF4-FFF2-40B4-BE49-F238E27FC236}">
              <a16:creationId xmlns:a16="http://schemas.microsoft.com/office/drawing/2014/main" id="{25527953-4681-2C48-9541-23866E387E40}"/>
            </a:ext>
          </a:extLst>
        </xdr:cNvPr>
        <xdr:cNvSpPr/>
      </xdr:nvSpPr>
      <xdr:spPr>
        <a:xfrm>
          <a:off x="8640748" y="39332048"/>
          <a:ext cx="700280" cy="56019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222</xdr:row>
      <xdr:rowOff>9525</xdr:rowOff>
    </xdr:from>
    <xdr:to>
      <xdr:col>19</xdr:col>
      <xdr:colOff>590551</xdr:colOff>
      <xdr:row>225</xdr:row>
      <xdr:rowOff>0</xdr:rowOff>
    </xdr:to>
    <xdr:sp macro="" textlink="">
      <xdr:nvSpPr>
        <xdr:cNvPr id="186" name="Left Brace 185">
          <a:extLst>
            <a:ext uri="{FF2B5EF4-FFF2-40B4-BE49-F238E27FC236}">
              <a16:creationId xmlns:a16="http://schemas.microsoft.com/office/drawing/2014/main" id="{29B0BBF4-BDFE-5E4E-8BA4-F80303CF6CB7}"/>
            </a:ext>
          </a:extLst>
        </xdr:cNvPr>
        <xdr:cNvSpPr/>
      </xdr:nvSpPr>
      <xdr:spPr>
        <a:xfrm>
          <a:off x="15999627" y="38762329"/>
          <a:ext cx="590550" cy="56019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225</xdr:row>
      <xdr:rowOff>9525</xdr:rowOff>
    </xdr:from>
    <xdr:to>
      <xdr:col>20</xdr:col>
      <xdr:colOff>0</xdr:colOff>
      <xdr:row>228</xdr:row>
      <xdr:rowOff>0</xdr:rowOff>
    </xdr:to>
    <xdr:sp macro="" textlink="">
      <xdr:nvSpPr>
        <xdr:cNvPr id="187" name="Left Brace 186">
          <a:extLst>
            <a:ext uri="{FF2B5EF4-FFF2-40B4-BE49-F238E27FC236}">
              <a16:creationId xmlns:a16="http://schemas.microsoft.com/office/drawing/2014/main" id="{33F40880-C5B3-1745-B8C6-712F89FC852F}"/>
            </a:ext>
          </a:extLst>
        </xdr:cNvPr>
        <xdr:cNvSpPr/>
      </xdr:nvSpPr>
      <xdr:spPr>
        <a:xfrm>
          <a:off x="15999626" y="39332048"/>
          <a:ext cx="700281" cy="56019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222</xdr:row>
      <xdr:rowOff>9525</xdr:rowOff>
    </xdr:from>
    <xdr:to>
      <xdr:col>19</xdr:col>
      <xdr:colOff>590551</xdr:colOff>
      <xdr:row>225</xdr:row>
      <xdr:rowOff>0</xdr:rowOff>
    </xdr:to>
    <xdr:sp macro="" textlink="">
      <xdr:nvSpPr>
        <xdr:cNvPr id="188" name="Left Brace 187">
          <a:extLst>
            <a:ext uri="{FF2B5EF4-FFF2-40B4-BE49-F238E27FC236}">
              <a16:creationId xmlns:a16="http://schemas.microsoft.com/office/drawing/2014/main" id="{527EF605-B1C8-7046-92E4-156B922A9555}"/>
            </a:ext>
          </a:extLst>
        </xdr:cNvPr>
        <xdr:cNvSpPr/>
      </xdr:nvSpPr>
      <xdr:spPr>
        <a:xfrm>
          <a:off x="15999627" y="38762329"/>
          <a:ext cx="590550" cy="56019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225</xdr:row>
      <xdr:rowOff>9525</xdr:rowOff>
    </xdr:from>
    <xdr:to>
      <xdr:col>20</xdr:col>
      <xdr:colOff>0</xdr:colOff>
      <xdr:row>228</xdr:row>
      <xdr:rowOff>0</xdr:rowOff>
    </xdr:to>
    <xdr:sp macro="" textlink="">
      <xdr:nvSpPr>
        <xdr:cNvPr id="189" name="Left Brace 188">
          <a:extLst>
            <a:ext uri="{FF2B5EF4-FFF2-40B4-BE49-F238E27FC236}">
              <a16:creationId xmlns:a16="http://schemas.microsoft.com/office/drawing/2014/main" id="{51A58750-3A15-5542-923B-8E2E914A2639}"/>
            </a:ext>
          </a:extLst>
        </xdr:cNvPr>
        <xdr:cNvSpPr/>
      </xdr:nvSpPr>
      <xdr:spPr>
        <a:xfrm>
          <a:off x="15999626" y="39332048"/>
          <a:ext cx="700281" cy="56019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236</xdr:row>
      <xdr:rowOff>9525</xdr:rowOff>
    </xdr:from>
    <xdr:to>
      <xdr:col>1</xdr:col>
      <xdr:colOff>590551</xdr:colOff>
      <xdr:row>239</xdr:row>
      <xdr:rowOff>0</xdr:rowOff>
    </xdr:to>
    <xdr:sp macro="" textlink="">
      <xdr:nvSpPr>
        <xdr:cNvPr id="190" name="Left Brace 189">
          <a:extLst>
            <a:ext uri="{FF2B5EF4-FFF2-40B4-BE49-F238E27FC236}">
              <a16:creationId xmlns:a16="http://schemas.microsoft.com/office/drawing/2014/main" id="{EEB0EAAE-ADA5-6246-9433-4CFAC3BB5E04}"/>
            </a:ext>
          </a:extLst>
        </xdr:cNvPr>
        <xdr:cNvSpPr/>
      </xdr:nvSpPr>
      <xdr:spPr>
        <a:xfrm>
          <a:off x="1044487" y="41421020"/>
          <a:ext cx="590550" cy="56019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239</xdr:row>
      <xdr:rowOff>9525</xdr:rowOff>
    </xdr:from>
    <xdr:to>
      <xdr:col>2</xdr:col>
      <xdr:colOff>0</xdr:colOff>
      <xdr:row>242</xdr:row>
      <xdr:rowOff>0</xdr:rowOff>
    </xdr:to>
    <xdr:sp macro="" textlink="">
      <xdr:nvSpPr>
        <xdr:cNvPr id="191" name="Left Brace 190">
          <a:extLst>
            <a:ext uri="{FF2B5EF4-FFF2-40B4-BE49-F238E27FC236}">
              <a16:creationId xmlns:a16="http://schemas.microsoft.com/office/drawing/2014/main" id="{B4727E94-20D9-8246-B5F0-918FAB71211E}"/>
            </a:ext>
          </a:extLst>
        </xdr:cNvPr>
        <xdr:cNvSpPr/>
      </xdr:nvSpPr>
      <xdr:spPr>
        <a:xfrm>
          <a:off x="1044486" y="41990740"/>
          <a:ext cx="700280" cy="56019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236</xdr:row>
      <xdr:rowOff>9525</xdr:rowOff>
    </xdr:from>
    <xdr:to>
      <xdr:col>1</xdr:col>
      <xdr:colOff>590551</xdr:colOff>
      <xdr:row>239</xdr:row>
      <xdr:rowOff>0</xdr:rowOff>
    </xdr:to>
    <xdr:sp macro="" textlink="">
      <xdr:nvSpPr>
        <xdr:cNvPr id="192" name="Left Brace 191">
          <a:extLst>
            <a:ext uri="{FF2B5EF4-FFF2-40B4-BE49-F238E27FC236}">
              <a16:creationId xmlns:a16="http://schemas.microsoft.com/office/drawing/2014/main" id="{7D860DE7-A411-AE48-942A-B655235FFEB6}"/>
            </a:ext>
          </a:extLst>
        </xdr:cNvPr>
        <xdr:cNvSpPr/>
      </xdr:nvSpPr>
      <xdr:spPr>
        <a:xfrm>
          <a:off x="1044487" y="41421020"/>
          <a:ext cx="590550" cy="56019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239</xdr:row>
      <xdr:rowOff>9525</xdr:rowOff>
    </xdr:from>
    <xdr:to>
      <xdr:col>2</xdr:col>
      <xdr:colOff>0</xdr:colOff>
      <xdr:row>242</xdr:row>
      <xdr:rowOff>0</xdr:rowOff>
    </xdr:to>
    <xdr:sp macro="" textlink="">
      <xdr:nvSpPr>
        <xdr:cNvPr id="193" name="Left Brace 192">
          <a:extLst>
            <a:ext uri="{FF2B5EF4-FFF2-40B4-BE49-F238E27FC236}">
              <a16:creationId xmlns:a16="http://schemas.microsoft.com/office/drawing/2014/main" id="{C67DAE56-5362-D640-A68C-3B4A33F3A0F7}"/>
            </a:ext>
          </a:extLst>
        </xdr:cNvPr>
        <xdr:cNvSpPr/>
      </xdr:nvSpPr>
      <xdr:spPr>
        <a:xfrm>
          <a:off x="1044486" y="41990740"/>
          <a:ext cx="700280" cy="56019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236</xdr:row>
      <xdr:rowOff>9525</xdr:rowOff>
    </xdr:from>
    <xdr:to>
      <xdr:col>10</xdr:col>
      <xdr:colOff>590551</xdr:colOff>
      <xdr:row>239</xdr:row>
      <xdr:rowOff>0</xdr:rowOff>
    </xdr:to>
    <xdr:sp macro="" textlink="">
      <xdr:nvSpPr>
        <xdr:cNvPr id="194" name="Left Brace 193">
          <a:extLst>
            <a:ext uri="{FF2B5EF4-FFF2-40B4-BE49-F238E27FC236}">
              <a16:creationId xmlns:a16="http://schemas.microsoft.com/office/drawing/2014/main" id="{1BAC6759-FF3C-CD4F-9764-E9CB43F11396}"/>
            </a:ext>
          </a:extLst>
        </xdr:cNvPr>
        <xdr:cNvSpPr/>
      </xdr:nvSpPr>
      <xdr:spPr>
        <a:xfrm>
          <a:off x="8640749" y="41421020"/>
          <a:ext cx="590550" cy="56019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239</xdr:row>
      <xdr:rowOff>9525</xdr:rowOff>
    </xdr:from>
    <xdr:to>
      <xdr:col>11</xdr:col>
      <xdr:colOff>0</xdr:colOff>
      <xdr:row>242</xdr:row>
      <xdr:rowOff>0</xdr:rowOff>
    </xdr:to>
    <xdr:sp macro="" textlink="">
      <xdr:nvSpPr>
        <xdr:cNvPr id="195" name="Left Brace 194">
          <a:extLst>
            <a:ext uri="{FF2B5EF4-FFF2-40B4-BE49-F238E27FC236}">
              <a16:creationId xmlns:a16="http://schemas.microsoft.com/office/drawing/2014/main" id="{A18A3E4A-E3BF-104D-A758-62A689CB1AD0}"/>
            </a:ext>
          </a:extLst>
        </xdr:cNvPr>
        <xdr:cNvSpPr/>
      </xdr:nvSpPr>
      <xdr:spPr>
        <a:xfrm>
          <a:off x="8640748" y="41990740"/>
          <a:ext cx="700280" cy="56019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236</xdr:row>
      <xdr:rowOff>9525</xdr:rowOff>
    </xdr:from>
    <xdr:to>
      <xdr:col>10</xdr:col>
      <xdr:colOff>590551</xdr:colOff>
      <xdr:row>239</xdr:row>
      <xdr:rowOff>0</xdr:rowOff>
    </xdr:to>
    <xdr:sp macro="" textlink="">
      <xdr:nvSpPr>
        <xdr:cNvPr id="196" name="Left Brace 195">
          <a:extLst>
            <a:ext uri="{FF2B5EF4-FFF2-40B4-BE49-F238E27FC236}">
              <a16:creationId xmlns:a16="http://schemas.microsoft.com/office/drawing/2014/main" id="{631AF462-6E08-F14B-80B1-161E254F8217}"/>
            </a:ext>
          </a:extLst>
        </xdr:cNvPr>
        <xdr:cNvSpPr/>
      </xdr:nvSpPr>
      <xdr:spPr>
        <a:xfrm>
          <a:off x="8640749" y="41421020"/>
          <a:ext cx="590550" cy="56019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239</xdr:row>
      <xdr:rowOff>9525</xdr:rowOff>
    </xdr:from>
    <xdr:to>
      <xdr:col>11</xdr:col>
      <xdr:colOff>0</xdr:colOff>
      <xdr:row>242</xdr:row>
      <xdr:rowOff>0</xdr:rowOff>
    </xdr:to>
    <xdr:sp macro="" textlink="">
      <xdr:nvSpPr>
        <xdr:cNvPr id="197" name="Left Brace 196">
          <a:extLst>
            <a:ext uri="{FF2B5EF4-FFF2-40B4-BE49-F238E27FC236}">
              <a16:creationId xmlns:a16="http://schemas.microsoft.com/office/drawing/2014/main" id="{E9F3B6DF-467E-1D4C-9F78-FD0734067590}"/>
            </a:ext>
          </a:extLst>
        </xdr:cNvPr>
        <xdr:cNvSpPr/>
      </xdr:nvSpPr>
      <xdr:spPr>
        <a:xfrm>
          <a:off x="8640748" y="41990740"/>
          <a:ext cx="700280" cy="56019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236</xdr:row>
      <xdr:rowOff>9525</xdr:rowOff>
    </xdr:from>
    <xdr:to>
      <xdr:col>19</xdr:col>
      <xdr:colOff>590551</xdr:colOff>
      <xdr:row>239</xdr:row>
      <xdr:rowOff>0</xdr:rowOff>
    </xdr:to>
    <xdr:sp macro="" textlink="">
      <xdr:nvSpPr>
        <xdr:cNvPr id="198" name="Left Brace 197">
          <a:extLst>
            <a:ext uri="{FF2B5EF4-FFF2-40B4-BE49-F238E27FC236}">
              <a16:creationId xmlns:a16="http://schemas.microsoft.com/office/drawing/2014/main" id="{52F8EB6E-E808-9E44-AFD7-A0F75B38C7D9}"/>
            </a:ext>
          </a:extLst>
        </xdr:cNvPr>
        <xdr:cNvSpPr/>
      </xdr:nvSpPr>
      <xdr:spPr>
        <a:xfrm>
          <a:off x="15999627" y="41421020"/>
          <a:ext cx="590550" cy="56019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239</xdr:row>
      <xdr:rowOff>9525</xdr:rowOff>
    </xdr:from>
    <xdr:to>
      <xdr:col>20</xdr:col>
      <xdr:colOff>0</xdr:colOff>
      <xdr:row>242</xdr:row>
      <xdr:rowOff>0</xdr:rowOff>
    </xdr:to>
    <xdr:sp macro="" textlink="">
      <xdr:nvSpPr>
        <xdr:cNvPr id="199" name="Left Brace 198">
          <a:extLst>
            <a:ext uri="{FF2B5EF4-FFF2-40B4-BE49-F238E27FC236}">
              <a16:creationId xmlns:a16="http://schemas.microsoft.com/office/drawing/2014/main" id="{54910BA9-3A4D-704D-B1D3-48F7CBB4EF3A}"/>
            </a:ext>
          </a:extLst>
        </xdr:cNvPr>
        <xdr:cNvSpPr/>
      </xdr:nvSpPr>
      <xdr:spPr>
        <a:xfrm>
          <a:off x="15999626" y="41990740"/>
          <a:ext cx="700281" cy="56019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236</xdr:row>
      <xdr:rowOff>9525</xdr:rowOff>
    </xdr:from>
    <xdr:to>
      <xdr:col>19</xdr:col>
      <xdr:colOff>590551</xdr:colOff>
      <xdr:row>239</xdr:row>
      <xdr:rowOff>0</xdr:rowOff>
    </xdr:to>
    <xdr:sp macro="" textlink="">
      <xdr:nvSpPr>
        <xdr:cNvPr id="200" name="Left Brace 199">
          <a:extLst>
            <a:ext uri="{FF2B5EF4-FFF2-40B4-BE49-F238E27FC236}">
              <a16:creationId xmlns:a16="http://schemas.microsoft.com/office/drawing/2014/main" id="{36F59E4C-BD60-B641-ACC4-881CCF1C30B5}"/>
            </a:ext>
          </a:extLst>
        </xdr:cNvPr>
        <xdr:cNvSpPr/>
      </xdr:nvSpPr>
      <xdr:spPr>
        <a:xfrm>
          <a:off x="15999627" y="41421020"/>
          <a:ext cx="590550" cy="56019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239</xdr:row>
      <xdr:rowOff>9525</xdr:rowOff>
    </xdr:from>
    <xdr:to>
      <xdr:col>20</xdr:col>
      <xdr:colOff>0</xdr:colOff>
      <xdr:row>242</xdr:row>
      <xdr:rowOff>0</xdr:rowOff>
    </xdr:to>
    <xdr:sp macro="" textlink="">
      <xdr:nvSpPr>
        <xdr:cNvPr id="201" name="Left Brace 200">
          <a:extLst>
            <a:ext uri="{FF2B5EF4-FFF2-40B4-BE49-F238E27FC236}">
              <a16:creationId xmlns:a16="http://schemas.microsoft.com/office/drawing/2014/main" id="{4FC88C88-988B-DC47-ADAF-C2736588F7A5}"/>
            </a:ext>
          </a:extLst>
        </xdr:cNvPr>
        <xdr:cNvSpPr/>
      </xdr:nvSpPr>
      <xdr:spPr>
        <a:xfrm>
          <a:off x="15999626" y="41990740"/>
          <a:ext cx="700281" cy="56019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250</xdr:row>
      <xdr:rowOff>9525</xdr:rowOff>
    </xdr:from>
    <xdr:to>
      <xdr:col>1</xdr:col>
      <xdr:colOff>590551</xdr:colOff>
      <xdr:row>253</xdr:row>
      <xdr:rowOff>0</xdr:rowOff>
    </xdr:to>
    <xdr:sp macro="" textlink="">
      <xdr:nvSpPr>
        <xdr:cNvPr id="202" name="Left Brace 201">
          <a:extLst>
            <a:ext uri="{FF2B5EF4-FFF2-40B4-BE49-F238E27FC236}">
              <a16:creationId xmlns:a16="http://schemas.microsoft.com/office/drawing/2014/main" id="{D3E213CE-9000-2141-AABB-186B0B560DC5}"/>
            </a:ext>
          </a:extLst>
        </xdr:cNvPr>
        <xdr:cNvSpPr/>
      </xdr:nvSpPr>
      <xdr:spPr>
        <a:xfrm>
          <a:off x="1044487" y="44079712"/>
          <a:ext cx="590550" cy="56019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253</xdr:row>
      <xdr:rowOff>9525</xdr:rowOff>
    </xdr:from>
    <xdr:to>
      <xdr:col>2</xdr:col>
      <xdr:colOff>0</xdr:colOff>
      <xdr:row>256</xdr:row>
      <xdr:rowOff>0</xdr:rowOff>
    </xdr:to>
    <xdr:sp macro="" textlink="">
      <xdr:nvSpPr>
        <xdr:cNvPr id="203" name="Left Brace 202">
          <a:extLst>
            <a:ext uri="{FF2B5EF4-FFF2-40B4-BE49-F238E27FC236}">
              <a16:creationId xmlns:a16="http://schemas.microsoft.com/office/drawing/2014/main" id="{9248736D-5702-5949-8BDE-F102409DE186}"/>
            </a:ext>
          </a:extLst>
        </xdr:cNvPr>
        <xdr:cNvSpPr/>
      </xdr:nvSpPr>
      <xdr:spPr>
        <a:xfrm>
          <a:off x="1044486" y="44649432"/>
          <a:ext cx="700280" cy="56019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250</xdr:row>
      <xdr:rowOff>9525</xdr:rowOff>
    </xdr:from>
    <xdr:to>
      <xdr:col>1</xdr:col>
      <xdr:colOff>590551</xdr:colOff>
      <xdr:row>253</xdr:row>
      <xdr:rowOff>0</xdr:rowOff>
    </xdr:to>
    <xdr:sp macro="" textlink="">
      <xdr:nvSpPr>
        <xdr:cNvPr id="204" name="Left Brace 203">
          <a:extLst>
            <a:ext uri="{FF2B5EF4-FFF2-40B4-BE49-F238E27FC236}">
              <a16:creationId xmlns:a16="http://schemas.microsoft.com/office/drawing/2014/main" id="{2933A182-179F-414E-9067-9AE675C0F4BE}"/>
            </a:ext>
          </a:extLst>
        </xdr:cNvPr>
        <xdr:cNvSpPr/>
      </xdr:nvSpPr>
      <xdr:spPr>
        <a:xfrm>
          <a:off x="1044487" y="44079712"/>
          <a:ext cx="590550" cy="56019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253</xdr:row>
      <xdr:rowOff>9525</xdr:rowOff>
    </xdr:from>
    <xdr:to>
      <xdr:col>2</xdr:col>
      <xdr:colOff>0</xdr:colOff>
      <xdr:row>256</xdr:row>
      <xdr:rowOff>0</xdr:rowOff>
    </xdr:to>
    <xdr:sp macro="" textlink="">
      <xdr:nvSpPr>
        <xdr:cNvPr id="205" name="Left Brace 204">
          <a:extLst>
            <a:ext uri="{FF2B5EF4-FFF2-40B4-BE49-F238E27FC236}">
              <a16:creationId xmlns:a16="http://schemas.microsoft.com/office/drawing/2014/main" id="{117E6D78-4871-B44E-A520-521C2579F083}"/>
            </a:ext>
          </a:extLst>
        </xdr:cNvPr>
        <xdr:cNvSpPr/>
      </xdr:nvSpPr>
      <xdr:spPr>
        <a:xfrm>
          <a:off x="1044486" y="44649432"/>
          <a:ext cx="700280" cy="56019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250</xdr:row>
      <xdr:rowOff>9525</xdr:rowOff>
    </xdr:from>
    <xdr:to>
      <xdr:col>10</xdr:col>
      <xdr:colOff>590551</xdr:colOff>
      <xdr:row>253</xdr:row>
      <xdr:rowOff>0</xdr:rowOff>
    </xdr:to>
    <xdr:sp macro="" textlink="">
      <xdr:nvSpPr>
        <xdr:cNvPr id="206" name="Left Brace 205">
          <a:extLst>
            <a:ext uri="{FF2B5EF4-FFF2-40B4-BE49-F238E27FC236}">
              <a16:creationId xmlns:a16="http://schemas.microsoft.com/office/drawing/2014/main" id="{1645A4AB-2A2A-5C4B-A418-9BF7F863C47B}"/>
            </a:ext>
          </a:extLst>
        </xdr:cNvPr>
        <xdr:cNvSpPr/>
      </xdr:nvSpPr>
      <xdr:spPr>
        <a:xfrm>
          <a:off x="8640749" y="44079712"/>
          <a:ext cx="590550" cy="56019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253</xdr:row>
      <xdr:rowOff>9525</xdr:rowOff>
    </xdr:from>
    <xdr:to>
      <xdr:col>11</xdr:col>
      <xdr:colOff>0</xdr:colOff>
      <xdr:row>256</xdr:row>
      <xdr:rowOff>0</xdr:rowOff>
    </xdr:to>
    <xdr:sp macro="" textlink="">
      <xdr:nvSpPr>
        <xdr:cNvPr id="207" name="Left Brace 206">
          <a:extLst>
            <a:ext uri="{FF2B5EF4-FFF2-40B4-BE49-F238E27FC236}">
              <a16:creationId xmlns:a16="http://schemas.microsoft.com/office/drawing/2014/main" id="{30AD7CE1-53C6-7A40-A421-80083AD6B6D6}"/>
            </a:ext>
          </a:extLst>
        </xdr:cNvPr>
        <xdr:cNvSpPr/>
      </xdr:nvSpPr>
      <xdr:spPr>
        <a:xfrm>
          <a:off x="8640748" y="44649432"/>
          <a:ext cx="700280" cy="56019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250</xdr:row>
      <xdr:rowOff>9525</xdr:rowOff>
    </xdr:from>
    <xdr:to>
      <xdr:col>10</xdr:col>
      <xdr:colOff>590551</xdr:colOff>
      <xdr:row>253</xdr:row>
      <xdr:rowOff>0</xdr:rowOff>
    </xdr:to>
    <xdr:sp macro="" textlink="">
      <xdr:nvSpPr>
        <xdr:cNvPr id="208" name="Left Brace 207">
          <a:extLst>
            <a:ext uri="{FF2B5EF4-FFF2-40B4-BE49-F238E27FC236}">
              <a16:creationId xmlns:a16="http://schemas.microsoft.com/office/drawing/2014/main" id="{1162EE5E-697A-044F-8A3C-8BA826C76FBE}"/>
            </a:ext>
          </a:extLst>
        </xdr:cNvPr>
        <xdr:cNvSpPr/>
      </xdr:nvSpPr>
      <xdr:spPr>
        <a:xfrm>
          <a:off x="8640749" y="44079712"/>
          <a:ext cx="590550" cy="56019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253</xdr:row>
      <xdr:rowOff>9525</xdr:rowOff>
    </xdr:from>
    <xdr:to>
      <xdr:col>11</xdr:col>
      <xdr:colOff>0</xdr:colOff>
      <xdr:row>256</xdr:row>
      <xdr:rowOff>0</xdr:rowOff>
    </xdr:to>
    <xdr:sp macro="" textlink="">
      <xdr:nvSpPr>
        <xdr:cNvPr id="209" name="Left Brace 208">
          <a:extLst>
            <a:ext uri="{FF2B5EF4-FFF2-40B4-BE49-F238E27FC236}">
              <a16:creationId xmlns:a16="http://schemas.microsoft.com/office/drawing/2014/main" id="{5CBF02BD-B3DE-9A4E-8C71-8A45ABF1D6F1}"/>
            </a:ext>
          </a:extLst>
        </xdr:cNvPr>
        <xdr:cNvSpPr/>
      </xdr:nvSpPr>
      <xdr:spPr>
        <a:xfrm>
          <a:off x="8640748" y="44649432"/>
          <a:ext cx="700280" cy="56019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250</xdr:row>
      <xdr:rowOff>9525</xdr:rowOff>
    </xdr:from>
    <xdr:to>
      <xdr:col>19</xdr:col>
      <xdr:colOff>590551</xdr:colOff>
      <xdr:row>253</xdr:row>
      <xdr:rowOff>0</xdr:rowOff>
    </xdr:to>
    <xdr:sp macro="" textlink="">
      <xdr:nvSpPr>
        <xdr:cNvPr id="210" name="Left Brace 209">
          <a:extLst>
            <a:ext uri="{FF2B5EF4-FFF2-40B4-BE49-F238E27FC236}">
              <a16:creationId xmlns:a16="http://schemas.microsoft.com/office/drawing/2014/main" id="{1701DC0C-71EF-364A-A7C6-247D9BE5A218}"/>
            </a:ext>
          </a:extLst>
        </xdr:cNvPr>
        <xdr:cNvSpPr/>
      </xdr:nvSpPr>
      <xdr:spPr>
        <a:xfrm>
          <a:off x="15999627" y="44079712"/>
          <a:ext cx="590550" cy="56019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253</xdr:row>
      <xdr:rowOff>9525</xdr:rowOff>
    </xdr:from>
    <xdr:to>
      <xdr:col>20</xdr:col>
      <xdr:colOff>0</xdr:colOff>
      <xdr:row>256</xdr:row>
      <xdr:rowOff>0</xdr:rowOff>
    </xdr:to>
    <xdr:sp macro="" textlink="">
      <xdr:nvSpPr>
        <xdr:cNvPr id="211" name="Left Brace 210">
          <a:extLst>
            <a:ext uri="{FF2B5EF4-FFF2-40B4-BE49-F238E27FC236}">
              <a16:creationId xmlns:a16="http://schemas.microsoft.com/office/drawing/2014/main" id="{81F0AF91-BFFB-BC4C-AE0F-BDF4490D3DB4}"/>
            </a:ext>
          </a:extLst>
        </xdr:cNvPr>
        <xdr:cNvSpPr/>
      </xdr:nvSpPr>
      <xdr:spPr>
        <a:xfrm>
          <a:off x="15999626" y="44649432"/>
          <a:ext cx="700281" cy="56019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250</xdr:row>
      <xdr:rowOff>9525</xdr:rowOff>
    </xdr:from>
    <xdr:to>
      <xdr:col>19</xdr:col>
      <xdr:colOff>590551</xdr:colOff>
      <xdr:row>253</xdr:row>
      <xdr:rowOff>0</xdr:rowOff>
    </xdr:to>
    <xdr:sp macro="" textlink="">
      <xdr:nvSpPr>
        <xdr:cNvPr id="212" name="Left Brace 211">
          <a:extLst>
            <a:ext uri="{FF2B5EF4-FFF2-40B4-BE49-F238E27FC236}">
              <a16:creationId xmlns:a16="http://schemas.microsoft.com/office/drawing/2014/main" id="{D91CDD56-198A-8140-A2C5-8ED9C1154E50}"/>
            </a:ext>
          </a:extLst>
        </xdr:cNvPr>
        <xdr:cNvSpPr/>
      </xdr:nvSpPr>
      <xdr:spPr>
        <a:xfrm>
          <a:off x="15999627" y="44079712"/>
          <a:ext cx="590550" cy="560195"/>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253</xdr:row>
      <xdr:rowOff>9525</xdr:rowOff>
    </xdr:from>
    <xdr:to>
      <xdr:col>20</xdr:col>
      <xdr:colOff>0</xdr:colOff>
      <xdr:row>256</xdr:row>
      <xdr:rowOff>0</xdr:rowOff>
    </xdr:to>
    <xdr:sp macro="" textlink="">
      <xdr:nvSpPr>
        <xdr:cNvPr id="213" name="Left Brace 212">
          <a:extLst>
            <a:ext uri="{FF2B5EF4-FFF2-40B4-BE49-F238E27FC236}">
              <a16:creationId xmlns:a16="http://schemas.microsoft.com/office/drawing/2014/main" id="{3882E075-AC5F-2242-9472-45C9A17FDA79}"/>
            </a:ext>
          </a:extLst>
        </xdr:cNvPr>
        <xdr:cNvSpPr/>
      </xdr:nvSpPr>
      <xdr:spPr>
        <a:xfrm>
          <a:off x="15999626" y="44649432"/>
          <a:ext cx="700281" cy="56019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264</xdr:row>
      <xdr:rowOff>9525</xdr:rowOff>
    </xdr:from>
    <xdr:to>
      <xdr:col>1</xdr:col>
      <xdr:colOff>590551</xdr:colOff>
      <xdr:row>267</xdr:row>
      <xdr:rowOff>0</xdr:rowOff>
    </xdr:to>
    <xdr:sp macro="" textlink="">
      <xdr:nvSpPr>
        <xdr:cNvPr id="214" name="Left Brace 213">
          <a:extLst>
            <a:ext uri="{FF2B5EF4-FFF2-40B4-BE49-F238E27FC236}">
              <a16:creationId xmlns:a16="http://schemas.microsoft.com/office/drawing/2014/main" id="{21BFA3D1-123C-4FC9-AB02-BC9E24B8B68C}"/>
            </a:ext>
          </a:extLst>
        </xdr:cNvPr>
        <xdr:cNvSpPr/>
      </xdr:nvSpPr>
      <xdr:spPr>
        <a:xfrm>
          <a:off x="929269" y="45748110"/>
          <a:ext cx="590550"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267</xdr:row>
      <xdr:rowOff>9525</xdr:rowOff>
    </xdr:from>
    <xdr:to>
      <xdr:col>2</xdr:col>
      <xdr:colOff>0</xdr:colOff>
      <xdr:row>270</xdr:row>
      <xdr:rowOff>0</xdr:rowOff>
    </xdr:to>
    <xdr:sp macro="" textlink="">
      <xdr:nvSpPr>
        <xdr:cNvPr id="215" name="Left Brace 214">
          <a:extLst>
            <a:ext uri="{FF2B5EF4-FFF2-40B4-BE49-F238E27FC236}">
              <a16:creationId xmlns:a16="http://schemas.microsoft.com/office/drawing/2014/main" id="{46F329EA-D66E-42A0-9140-2AA4F037A839}"/>
            </a:ext>
          </a:extLst>
        </xdr:cNvPr>
        <xdr:cNvSpPr/>
      </xdr:nvSpPr>
      <xdr:spPr>
        <a:xfrm>
          <a:off x="929268" y="46305671"/>
          <a:ext cx="631903"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264</xdr:row>
      <xdr:rowOff>9525</xdr:rowOff>
    </xdr:from>
    <xdr:to>
      <xdr:col>1</xdr:col>
      <xdr:colOff>590551</xdr:colOff>
      <xdr:row>267</xdr:row>
      <xdr:rowOff>0</xdr:rowOff>
    </xdr:to>
    <xdr:sp macro="" textlink="">
      <xdr:nvSpPr>
        <xdr:cNvPr id="216" name="Left Brace 215">
          <a:extLst>
            <a:ext uri="{FF2B5EF4-FFF2-40B4-BE49-F238E27FC236}">
              <a16:creationId xmlns:a16="http://schemas.microsoft.com/office/drawing/2014/main" id="{AF8A2B75-3B8D-435B-8D92-A3840A07D7E8}"/>
            </a:ext>
          </a:extLst>
        </xdr:cNvPr>
        <xdr:cNvSpPr/>
      </xdr:nvSpPr>
      <xdr:spPr>
        <a:xfrm>
          <a:off x="929269" y="45748110"/>
          <a:ext cx="590550"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267</xdr:row>
      <xdr:rowOff>9525</xdr:rowOff>
    </xdr:from>
    <xdr:to>
      <xdr:col>2</xdr:col>
      <xdr:colOff>0</xdr:colOff>
      <xdr:row>270</xdr:row>
      <xdr:rowOff>0</xdr:rowOff>
    </xdr:to>
    <xdr:sp macro="" textlink="">
      <xdr:nvSpPr>
        <xdr:cNvPr id="217" name="Left Brace 216">
          <a:extLst>
            <a:ext uri="{FF2B5EF4-FFF2-40B4-BE49-F238E27FC236}">
              <a16:creationId xmlns:a16="http://schemas.microsoft.com/office/drawing/2014/main" id="{CF31E8B6-6A68-4008-A8D7-E6AB79A699CC}"/>
            </a:ext>
          </a:extLst>
        </xdr:cNvPr>
        <xdr:cNvSpPr/>
      </xdr:nvSpPr>
      <xdr:spPr>
        <a:xfrm>
          <a:off x="929268" y="46305671"/>
          <a:ext cx="631903"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264</xdr:row>
      <xdr:rowOff>9525</xdr:rowOff>
    </xdr:from>
    <xdr:to>
      <xdr:col>10</xdr:col>
      <xdr:colOff>590551</xdr:colOff>
      <xdr:row>267</xdr:row>
      <xdr:rowOff>0</xdr:rowOff>
    </xdr:to>
    <xdr:sp macro="" textlink="">
      <xdr:nvSpPr>
        <xdr:cNvPr id="218" name="Left Brace 217">
          <a:extLst>
            <a:ext uri="{FF2B5EF4-FFF2-40B4-BE49-F238E27FC236}">
              <a16:creationId xmlns:a16="http://schemas.microsoft.com/office/drawing/2014/main" id="{D0BD908E-CE4F-47F5-8454-E490941CFDA8}"/>
            </a:ext>
          </a:extLst>
        </xdr:cNvPr>
        <xdr:cNvSpPr/>
      </xdr:nvSpPr>
      <xdr:spPr>
        <a:xfrm>
          <a:off x="7750099" y="45748110"/>
          <a:ext cx="590550"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267</xdr:row>
      <xdr:rowOff>9525</xdr:rowOff>
    </xdr:from>
    <xdr:to>
      <xdr:col>11</xdr:col>
      <xdr:colOff>0</xdr:colOff>
      <xdr:row>270</xdr:row>
      <xdr:rowOff>0</xdr:rowOff>
    </xdr:to>
    <xdr:sp macro="" textlink="">
      <xdr:nvSpPr>
        <xdr:cNvPr id="219" name="Left Brace 218">
          <a:extLst>
            <a:ext uri="{FF2B5EF4-FFF2-40B4-BE49-F238E27FC236}">
              <a16:creationId xmlns:a16="http://schemas.microsoft.com/office/drawing/2014/main" id="{6E9298AD-6B01-4E65-A809-4CF469DB21D0}"/>
            </a:ext>
          </a:extLst>
        </xdr:cNvPr>
        <xdr:cNvSpPr/>
      </xdr:nvSpPr>
      <xdr:spPr>
        <a:xfrm>
          <a:off x="7750098" y="46305671"/>
          <a:ext cx="631902"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264</xdr:row>
      <xdr:rowOff>9525</xdr:rowOff>
    </xdr:from>
    <xdr:to>
      <xdr:col>10</xdr:col>
      <xdr:colOff>590551</xdr:colOff>
      <xdr:row>267</xdr:row>
      <xdr:rowOff>0</xdr:rowOff>
    </xdr:to>
    <xdr:sp macro="" textlink="">
      <xdr:nvSpPr>
        <xdr:cNvPr id="220" name="Left Brace 219">
          <a:extLst>
            <a:ext uri="{FF2B5EF4-FFF2-40B4-BE49-F238E27FC236}">
              <a16:creationId xmlns:a16="http://schemas.microsoft.com/office/drawing/2014/main" id="{F9FD0FE6-67CC-4FFF-B6E3-10912CFC3C47}"/>
            </a:ext>
          </a:extLst>
        </xdr:cNvPr>
        <xdr:cNvSpPr/>
      </xdr:nvSpPr>
      <xdr:spPr>
        <a:xfrm>
          <a:off x="7750099" y="45748110"/>
          <a:ext cx="590550"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267</xdr:row>
      <xdr:rowOff>9525</xdr:rowOff>
    </xdr:from>
    <xdr:to>
      <xdr:col>11</xdr:col>
      <xdr:colOff>0</xdr:colOff>
      <xdr:row>270</xdr:row>
      <xdr:rowOff>0</xdr:rowOff>
    </xdr:to>
    <xdr:sp macro="" textlink="">
      <xdr:nvSpPr>
        <xdr:cNvPr id="221" name="Left Brace 220">
          <a:extLst>
            <a:ext uri="{FF2B5EF4-FFF2-40B4-BE49-F238E27FC236}">
              <a16:creationId xmlns:a16="http://schemas.microsoft.com/office/drawing/2014/main" id="{FF2E3551-C107-4D37-9530-C650C83549EC}"/>
            </a:ext>
          </a:extLst>
        </xdr:cNvPr>
        <xdr:cNvSpPr/>
      </xdr:nvSpPr>
      <xdr:spPr>
        <a:xfrm>
          <a:off x="7750098" y="46305671"/>
          <a:ext cx="631902"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264</xdr:row>
      <xdr:rowOff>9525</xdr:rowOff>
    </xdr:from>
    <xdr:to>
      <xdr:col>19</xdr:col>
      <xdr:colOff>590551</xdr:colOff>
      <xdr:row>267</xdr:row>
      <xdr:rowOff>0</xdr:rowOff>
    </xdr:to>
    <xdr:sp macro="" textlink="">
      <xdr:nvSpPr>
        <xdr:cNvPr id="222" name="Left Brace 221">
          <a:extLst>
            <a:ext uri="{FF2B5EF4-FFF2-40B4-BE49-F238E27FC236}">
              <a16:creationId xmlns:a16="http://schemas.microsoft.com/office/drawing/2014/main" id="{B6CD89C8-ED40-4500-A760-7B63BF43F9CA}"/>
            </a:ext>
          </a:extLst>
        </xdr:cNvPr>
        <xdr:cNvSpPr/>
      </xdr:nvSpPr>
      <xdr:spPr>
        <a:xfrm>
          <a:off x="14385074" y="45748110"/>
          <a:ext cx="590550"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267</xdr:row>
      <xdr:rowOff>9525</xdr:rowOff>
    </xdr:from>
    <xdr:to>
      <xdr:col>20</xdr:col>
      <xdr:colOff>0</xdr:colOff>
      <xdr:row>270</xdr:row>
      <xdr:rowOff>0</xdr:rowOff>
    </xdr:to>
    <xdr:sp macro="" textlink="">
      <xdr:nvSpPr>
        <xdr:cNvPr id="223" name="Left Brace 222">
          <a:extLst>
            <a:ext uri="{FF2B5EF4-FFF2-40B4-BE49-F238E27FC236}">
              <a16:creationId xmlns:a16="http://schemas.microsoft.com/office/drawing/2014/main" id="{C8958DAD-E03D-45D7-A5BA-D1E29B69763D}"/>
            </a:ext>
          </a:extLst>
        </xdr:cNvPr>
        <xdr:cNvSpPr/>
      </xdr:nvSpPr>
      <xdr:spPr>
        <a:xfrm>
          <a:off x="14385073" y="46305671"/>
          <a:ext cx="631903"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264</xdr:row>
      <xdr:rowOff>9525</xdr:rowOff>
    </xdr:from>
    <xdr:to>
      <xdr:col>19</xdr:col>
      <xdr:colOff>590551</xdr:colOff>
      <xdr:row>267</xdr:row>
      <xdr:rowOff>0</xdr:rowOff>
    </xdr:to>
    <xdr:sp macro="" textlink="">
      <xdr:nvSpPr>
        <xdr:cNvPr id="224" name="Left Brace 223">
          <a:extLst>
            <a:ext uri="{FF2B5EF4-FFF2-40B4-BE49-F238E27FC236}">
              <a16:creationId xmlns:a16="http://schemas.microsoft.com/office/drawing/2014/main" id="{D8094AC1-A193-443D-99FC-72E27BB74954}"/>
            </a:ext>
          </a:extLst>
        </xdr:cNvPr>
        <xdr:cNvSpPr/>
      </xdr:nvSpPr>
      <xdr:spPr>
        <a:xfrm>
          <a:off x="14385074" y="45748110"/>
          <a:ext cx="590550"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267</xdr:row>
      <xdr:rowOff>9525</xdr:rowOff>
    </xdr:from>
    <xdr:to>
      <xdr:col>20</xdr:col>
      <xdr:colOff>0</xdr:colOff>
      <xdr:row>270</xdr:row>
      <xdr:rowOff>0</xdr:rowOff>
    </xdr:to>
    <xdr:sp macro="" textlink="">
      <xdr:nvSpPr>
        <xdr:cNvPr id="225" name="Left Brace 224">
          <a:extLst>
            <a:ext uri="{FF2B5EF4-FFF2-40B4-BE49-F238E27FC236}">
              <a16:creationId xmlns:a16="http://schemas.microsoft.com/office/drawing/2014/main" id="{9B6EF4F9-E7E8-4962-9E71-1F3546CBCAED}"/>
            </a:ext>
          </a:extLst>
        </xdr:cNvPr>
        <xdr:cNvSpPr/>
      </xdr:nvSpPr>
      <xdr:spPr>
        <a:xfrm>
          <a:off x="14385073" y="46305671"/>
          <a:ext cx="631903"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278</xdr:row>
      <xdr:rowOff>9525</xdr:rowOff>
    </xdr:from>
    <xdr:to>
      <xdr:col>1</xdr:col>
      <xdr:colOff>590551</xdr:colOff>
      <xdr:row>281</xdr:row>
      <xdr:rowOff>0</xdr:rowOff>
    </xdr:to>
    <xdr:sp macro="" textlink="">
      <xdr:nvSpPr>
        <xdr:cNvPr id="226" name="Left Brace 225">
          <a:extLst>
            <a:ext uri="{FF2B5EF4-FFF2-40B4-BE49-F238E27FC236}">
              <a16:creationId xmlns:a16="http://schemas.microsoft.com/office/drawing/2014/main" id="{E43DDA5E-168A-4D4C-B6B1-D88BFA4EAF43}"/>
            </a:ext>
          </a:extLst>
        </xdr:cNvPr>
        <xdr:cNvSpPr/>
      </xdr:nvSpPr>
      <xdr:spPr>
        <a:xfrm>
          <a:off x="929269" y="45748110"/>
          <a:ext cx="590550"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281</xdr:row>
      <xdr:rowOff>9525</xdr:rowOff>
    </xdr:from>
    <xdr:to>
      <xdr:col>2</xdr:col>
      <xdr:colOff>0</xdr:colOff>
      <xdr:row>284</xdr:row>
      <xdr:rowOff>0</xdr:rowOff>
    </xdr:to>
    <xdr:sp macro="" textlink="">
      <xdr:nvSpPr>
        <xdr:cNvPr id="227" name="Left Brace 226">
          <a:extLst>
            <a:ext uri="{FF2B5EF4-FFF2-40B4-BE49-F238E27FC236}">
              <a16:creationId xmlns:a16="http://schemas.microsoft.com/office/drawing/2014/main" id="{9F7A1D6F-0461-462A-9CC5-C085B432DBA3}"/>
            </a:ext>
          </a:extLst>
        </xdr:cNvPr>
        <xdr:cNvSpPr/>
      </xdr:nvSpPr>
      <xdr:spPr>
        <a:xfrm>
          <a:off x="929268" y="46305671"/>
          <a:ext cx="631903"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278</xdr:row>
      <xdr:rowOff>9525</xdr:rowOff>
    </xdr:from>
    <xdr:to>
      <xdr:col>1</xdr:col>
      <xdr:colOff>590551</xdr:colOff>
      <xdr:row>281</xdr:row>
      <xdr:rowOff>0</xdr:rowOff>
    </xdr:to>
    <xdr:sp macro="" textlink="">
      <xdr:nvSpPr>
        <xdr:cNvPr id="228" name="Left Brace 227">
          <a:extLst>
            <a:ext uri="{FF2B5EF4-FFF2-40B4-BE49-F238E27FC236}">
              <a16:creationId xmlns:a16="http://schemas.microsoft.com/office/drawing/2014/main" id="{F68B993F-F697-4762-BAFF-DBAF78B729D1}"/>
            </a:ext>
          </a:extLst>
        </xdr:cNvPr>
        <xdr:cNvSpPr/>
      </xdr:nvSpPr>
      <xdr:spPr>
        <a:xfrm>
          <a:off x="929269" y="45748110"/>
          <a:ext cx="590550"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281</xdr:row>
      <xdr:rowOff>9525</xdr:rowOff>
    </xdr:from>
    <xdr:to>
      <xdr:col>2</xdr:col>
      <xdr:colOff>0</xdr:colOff>
      <xdr:row>284</xdr:row>
      <xdr:rowOff>0</xdr:rowOff>
    </xdr:to>
    <xdr:sp macro="" textlink="">
      <xdr:nvSpPr>
        <xdr:cNvPr id="229" name="Left Brace 228">
          <a:extLst>
            <a:ext uri="{FF2B5EF4-FFF2-40B4-BE49-F238E27FC236}">
              <a16:creationId xmlns:a16="http://schemas.microsoft.com/office/drawing/2014/main" id="{DE8B7B9E-21D6-4EE5-8049-90654AED284F}"/>
            </a:ext>
          </a:extLst>
        </xdr:cNvPr>
        <xdr:cNvSpPr/>
      </xdr:nvSpPr>
      <xdr:spPr>
        <a:xfrm>
          <a:off x="929268" y="46305671"/>
          <a:ext cx="631903"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278</xdr:row>
      <xdr:rowOff>9525</xdr:rowOff>
    </xdr:from>
    <xdr:to>
      <xdr:col>10</xdr:col>
      <xdr:colOff>590551</xdr:colOff>
      <xdr:row>281</xdr:row>
      <xdr:rowOff>0</xdr:rowOff>
    </xdr:to>
    <xdr:sp macro="" textlink="">
      <xdr:nvSpPr>
        <xdr:cNvPr id="230" name="Left Brace 229">
          <a:extLst>
            <a:ext uri="{FF2B5EF4-FFF2-40B4-BE49-F238E27FC236}">
              <a16:creationId xmlns:a16="http://schemas.microsoft.com/office/drawing/2014/main" id="{0BDD6E64-6EDD-412F-812B-30627B6FE453}"/>
            </a:ext>
          </a:extLst>
        </xdr:cNvPr>
        <xdr:cNvSpPr/>
      </xdr:nvSpPr>
      <xdr:spPr>
        <a:xfrm>
          <a:off x="7750099" y="45748110"/>
          <a:ext cx="590550"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281</xdr:row>
      <xdr:rowOff>9525</xdr:rowOff>
    </xdr:from>
    <xdr:to>
      <xdr:col>11</xdr:col>
      <xdr:colOff>0</xdr:colOff>
      <xdr:row>284</xdr:row>
      <xdr:rowOff>0</xdr:rowOff>
    </xdr:to>
    <xdr:sp macro="" textlink="">
      <xdr:nvSpPr>
        <xdr:cNvPr id="231" name="Left Brace 230">
          <a:extLst>
            <a:ext uri="{FF2B5EF4-FFF2-40B4-BE49-F238E27FC236}">
              <a16:creationId xmlns:a16="http://schemas.microsoft.com/office/drawing/2014/main" id="{864C8DA6-DFBD-4205-9AE2-B738DA332352}"/>
            </a:ext>
          </a:extLst>
        </xdr:cNvPr>
        <xdr:cNvSpPr/>
      </xdr:nvSpPr>
      <xdr:spPr>
        <a:xfrm>
          <a:off x="7750098" y="46305671"/>
          <a:ext cx="631902"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278</xdr:row>
      <xdr:rowOff>9525</xdr:rowOff>
    </xdr:from>
    <xdr:to>
      <xdr:col>10</xdr:col>
      <xdr:colOff>590551</xdr:colOff>
      <xdr:row>281</xdr:row>
      <xdr:rowOff>0</xdr:rowOff>
    </xdr:to>
    <xdr:sp macro="" textlink="">
      <xdr:nvSpPr>
        <xdr:cNvPr id="232" name="Left Brace 231">
          <a:extLst>
            <a:ext uri="{FF2B5EF4-FFF2-40B4-BE49-F238E27FC236}">
              <a16:creationId xmlns:a16="http://schemas.microsoft.com/office/drawing/2014/main" id="{9118C6BD-CC3E-4BC4-BF8C-A0592A4AFB03}"/>
            </a:ext>
          </a:extLst>
        </xdr:cNvPr>
        <xdr:cNvSpPr/>
      </xdr:nvSpPr>
      <xdr:spPr>
        <a:xfrm>
          <a:off x="7750099" y="45748110"/>
          <a:ext cx="590550"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281</xdr:row>
      <xdr:rowOff>9525</xdr:rowOff>
    </xdr:from>
    <xdr:to>
      <xdr:col>11</xdr:col>
      <xdr:colOff>0</xdr:colOff>
      <xdr:row>284</xdr:row>
      <xdr:rowOff>0</xdr:rowOff>
    </xdr:to>
    <xdr:sp macro="" textlink="">
      <xdr:nvSpPr>
        <xdr:cNvPr id="233" name="Left Brace 232">
          <a:extLst>
            <a:ext uri="{FF2B5EF4-FFF2-40B4-BE49-F238E27FC236}">
              <a16:creationId xmlns:a16="http://schemas.microsoft.com/office/drawing/2014/main" id="{1A2324FB-97CE-435D-BCD8-3305916E6795}"/>
            </a:ext>
          </a:extLst>
        </xdr:cNvPr>
        <xdr:cNvSpPr/>
      </xdr:nvSpPr>
      <xdr:spPr>
        <a:xfrm>
          <a:off x="7750098" y="46305671"/>
          <a:ext cx="631902"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278</xdr:row>
      <xdr:rowOff>9525</xdr:rowOff>
    </xdr:from>
    <xdr:to>
      <xdr:col>19</xdr:col>
      <xdr:colOff>590551</xdr:colOff>
      <xdr:row>281</xdr:row>
      <xdr:rowOff>0</xdr:rowOff>
    </xdr:to>
    <xdr:sp macro="" textlink="">
      <xdr:nvSpPr>
        <xdr:cNvPr id="234" name="Left Brace 233">
          <a:extLst>
            <a:ext uri="{FF2B5EF4-FFF2-40B4-BE49-F238E27FC236}">
              <a16:creationId xmlns:a16="http://schemas.microsoft.com/office/drawing/2014/main" id="{433C3E0F-A046-4739-947D-F8ED4487F617}"/>
            </a:ext>
          </a:extLst>
        </xdr:cNvPr>
        <xdr:cNvSpPr/>
      </xdr:nvSpPr>
      <xdr:spPr>
        <a:xfrm>
          <a:off x="14385074" y="45748110"/>
          <a:ext cx="590550"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281</xdr:row>
      <xdr:rowOff>9525</xdr:rowOff>
    </xdr:from>
    <xdr:to>
      <xdr:col>20</xdr:col>
      <xdr:colOff>0</xdr:colOff>
      <xdr:row>284</xdr:row>
      <xdr:rowOff>0</xdr:rowOff>
    </xdr:to>
    <xdr:sp macro="" textlink="">
      <xdr:nvSpPr>
        <xdr:cNvPr id="235" name="Left Brace 234">
          <a:extLst>
            <a:ext uri="{FF2B5EF4-FFF2-40B4-BE49-F238E27FC236}">
              <a16:creationId xmlns:a16="http://schemas.microsoft.com/office/drawing/2014/main" id="{6AD90725-10FD-4922-AE2A-D9E9202B944A}"/>
            </a:ext>
          </a:extLst>
        </xdr:cNvPr>
        <xdr:cNvSpPr/>
      </xdr:nvSpPr>
      <xdr:spPr>
        <a:xfrm>
          <a:off x="14385073" y="46305671"/>
          <a:ext cx="631903"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278</xdr:row>
      <xdr:rowOff>9525</xdr:rowOff>
    </xdr:from>
    <xdr:to>
      <xdr:col>19</xdr:col>
      <xdr:colOff>590551</xdr:colOff>
      <xdr:row>281</xdr:row>
      <xdr:rowOff>0</xdr:rowOff>
    </xdr:to>
    <xdr:sp macro="" textlink="">
      <xdr:nvSpPr>
        <xdr:cNvPr id="236" name="Left Brace 235">
          <a:extLst>
            <a:ext uri="{FF2B5EF4-FFF2-40B4-BE49-F238E27FC236}">
              <a16:creationId xmlns:a16="http://schemas.microsoft.com/office/drawing/2014/main" id="{454E7941-46DB-457D-AE17-DD9B512EEF7F}"/>
            </a:ext>
          </a:extLst>
        </xdr:cNvPr>
        <xdr:cNvSpPr/>
      </xdr:nvSpPr>
      <xdr:spPr>
        <a:xfrm>
          <a:off x="14385074" y="45748110"/>
          <a:ext cx="590550"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281</xdr:row>
      <xdr:rowOff>9525</xdr:rowOff>
    </xdr:from>
    <xdr:to>
      <xdr:col>20</xdr:col>
      <xdr:colOff>0</xdr:colOff>
      <xdr:row>284</xdr:row>
      <xdr:rowOff>0</xdr:rowOff>
    </xdr:to>
    <xdr:sp macro="" textlink="">
      <xdr:nvSpPr>
        <xdr:cNvPr id="237" name="Left Brace 236">
          <a:extLst>
            <a:ext uri="{FF2B5EF4-FFF2-40B4-BE49-F238E27FC236}">
              <a16:creationId xmlns:a16="http://schemas.microsoft.com/office/drawing/2014/main" id="{AFB89E93-BF1D-4424-BEB5-2B422DA24A75}"/>
            </a:ext>
          </a:extLst>
        </xdr:cNvPr>
        <xdr:cNvSpPr/>
      </xdr:nvSpPr>
      <xdr:spPr>
        <a:xfrm>
          <a:off x="14385073" y="46305671"/>
          <a:ext cx="631903"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292</xdr:row>
      <xdr:rowOff>9525</xdr:rowOff>
    </xdr:from>
    <xdr:to>
      <xdr:col>1</xdr:col>
      <xdr:colOff>590551</xdr:colOff>
      <xdr:row>295</xdr:row>
      <xdr:rowOff>0</xdr:rowOff>
    </xdr:to>
    <xdr:sp macro="" textlink="">
      <xdr:nvSpPr>
        <xdr:cNvPr id="238" name="Left Brace 237">
          <a:extLst>
            <a:ext uri="{FF2B5EF4-FFF2-40B4-BE49-F238E27FC236}">
              <a16:creationId xmlns:a16="http://schemas.microsoft.com/office/drawing/2014/main" id="{7D126649-4C35-47C3-B5EF-C925ABEA21DD}"/>
            </a:ext>
          </a:extLst>
        </xdr:cNvPr>
        <xdr:cNvSpPr/>
      </xdr:nvSpPr>
      <xdr:spPr>
        <a:xfrm>
          <a:off x="929269" y="45748110"/>
          <a:ext cx="590550"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295</xdr:row>
      <xdr:rowOff>9525</xdr:rowOff>
    </xdr:from>
    <xdr:to>
      <xdr:col>2</xdr:col>
      <xdr:colOff>0</xdr:colOff>
      <xdr:row>298</xdr:row>
      <xdr:rowOff>0</xdr:rowOff>
    </xdr:to>
    <xdr:sp macro="" textlink="">
      <xdr:nvSpPr>
        <xdr:cNvPr id="239" name="Left Brace 238">
          <a:extLst>
            <a:ext uri="{FF2B5EF4-FFF2-40B4-BE49-F238E27FC236}">
              <a16:creationId xmlns:a16="http://schemas.microsoft.com/office/drawing/2014/main" id="{8B77527C-4712-4196-8CB2-714A0DE48B9A}"/>
            </a:ext>
          </a:extLst>
        </xdr:cNvPr>
        <xdr:cNvSpPr/>
      </xdr:nvSpPr>
      <xdr:spPr>
        <a:xfrm>
          <a:off x="929268" y="46305671"/>
          <a:ext cx="631903"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292</xdr:row>
      <xdr:rowOff>9525</xdr:rowOff>
    </xdr:from>
    <xdr:to>
      <xdr:col>1</xdr:col>
      <xdr:colOff>590551</xdr:colOff>
      <xdr:row>295</xdr:row>
      <xdr:rowOff>0</xdr:rowOff>
    </xdr:to>
    <xdr:sp macro="" textlink="">
      <xdr:nvSpPr>
        <xdr:cNvPr id="240" name="Left Brace 239">
          <a:extLst>
            <a:ext uri="{FF2B5EF4-FFF2-40B4-BE49-F238E27FC236}">
              <a16:creationId xmlns:a16="http://schemas.microsoft.com/office/drawing/2014/main" id="{6933EA66-797C-45EC-AF5C-AC419231B054}"/>
            </a:ext>
          </a:extLst>
        </xdr:cNvPr>
        <xdr:cNvSpPr/>
      </xdr:nvSpPr>
      <xdr:spPr>
        <a:xfrm>
          <a:off x="929269" y="45748110"/>
          <a:ext cx="590550"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295</xdr:row>
      <xdr:rowOff>9525</xdr:rowOff>
    </xdr:from>
    <xdr:to>
      <xdr:col>2</xdr:col>
      <xdr:colOff>0</xdr:colOff>
      <xdr:row>298</xdr:row>
      <xdr:rowOff>0</xdr:rowOff>
    </xdr:to>
    <xdr:sp macro="" textlink="">
      <xdr:nvSpPr>
        <xdr:cNvPr id="241" name="Left Brace 240">
          <a:extLst>
            <a:ext uri="{FF2B5EF4-FFF2-40B4-BE49-F238E27FC236}">
              <a16:creationId xmlns:a16="http://schemas.microsoft.com/office/drawing/2014/main" id="{5FFD3978-AFB1-4D67-BA84-505C55F19CA8}"/>
            </a:ext>
          </a:extLst>
        </xdr:cNvPr>
        <xdr:cNvSpPr/>
      </xdr:nvSpPr>
      <xdr:spPr>
        <a:xfrm>
          <a:off x="929268" y="46305671"/>
          <a:ext cx="631903"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292</xdr:row>
      <xdr:rowOff>9525</xdr:rowOff>
    </xdr:from>
    <xdr:to>
      <xdr:col>10</xdr:col>
      <xdr:colOff>590551</xdr:colOff>
      <xdr:row>295</xdr:row>
      <xdr:rowOff>0</xdr:rowOff>
    </xdr:to>
    <xdr:sp macro="" textlink="">
      <xdr:nvSpPr>
        <xdr:cNvPr id="242" name="Left Brace 241">
          <a:extLst>
            <a:ext uri="{FF2B5EF4-FFF2-40B4-BE49-F238E27FC236}">
              <a16:creationId xmlns:a16="http://schemas.microsoft.com/office/drawing/2014/main" id="{BF1EE7B8-97FD-4A6B-8B8E-8C3CD24E35DF}"/>
            </a:ext>
          </a:extLst>
        </xdr:cNvPr>
        <xdr:cNvSpPr/>
      </xdr:nvSpPr>
      <xdr:spPr>
        <a:xfrm>
          <a:off x="7750099" y="45748110"/>
          <a:ext cx="590550"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295</xdr:row>
      <xdr:rowOff>9525</xdr:rowOff>
    </xdr:from>
    <xdr:to>
      <xdr:col>11</xdr:col>
      <xdr:colOff>0</xdr:colOff>
      <xdr:row>298</xdr:row>
      <xdr:rowOff>0</xdr:rowOff>
    </xdr:to>
    <xdr:sp macro="" textlink="">
      <xdr:nvSpPr>
        <xdr:cNvPr id="243" name="Left Brace 242">
          <a:extLst>
            <a:ext uri="{FF2B5EF4-FFF2-40B4-BE49-F238E27FC236}">
              <a16:creationId xmlns:a16="http://schemas.microsoft.com/office/drawing/2014/main" id="{AC006481-0921-4A4D-9829-669F4238D76D}"/>
            </a:ext>
          </a:extLst>
        </xdr:cNvPr>
        <xdr:cNvSpPr/>
      </xdr:nvSpPr>
      <xdr:spPr>
        <a:xfrm>
          <a:off x="7750098" y="46305671"/>
          <a:ext cx="631902"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292</xdr:row>
      <xdr:rowOff>9525</xdr:rowOff>
    </xdr:from>
    <xdr:to>
      <xdr:col>10</xdr:col>
      <xdr:colOff>590551</xdr:colOff>
      <xdr:row>295</xdr:row>
      <xdr:rowOff>0</xdr:rowOff>
    </xdr:to>
    <xdr:sp macro="" textlink="">
      <xdr:nvSpPr>
        <xdr:cNvPr id="244" name="Left Brace 243">
          <a:extLst>
            <a:ext uri="{FF2B5EF4-FFF2-40B4-BE49-F238E27FC236}">
              <a16:creationId xmlns:a16="http://schemas.microsoft.com/office/drawing/2014/main" id="{87CAE625-9766-4FBD-8808-4E8E577ABA5F}"/>
            </a:ext>
          </a:extLst>
        </xdr:cNvPr>
        <xdr:cNvSpPr/>
      </xdr:nvSpPr>
      <xdr:spPr>
        <a:xfrm>
          <a:off x="7750099" y="45748110"/>
          <a:ext cx="590550"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295</xdr:row>
      <xdr:rowOff>9525</xdr:rowOff>
    </xdr:from>
    <xdr:to>
      <xdr:col>11</xdr:col>
      <xdr:colOff>0</xdr:colOff>
      <xdr:row>298</xdr:row>
      <xdr:rowOff>0</xdr:rowOff>
    </xdr:to>
    <xdr:sp macro="" textlink="">
      <xdr:nvSpPr>
        <xdr:cNvPr id="245" name="Left Brace 244">
          <a:extLst>
            <a:ext uri="{FF2B5EF4-FFF2-40B4-BE49-F238E27FC236}">
              <a16:creationId xmlns:a16="http://schemas.microsoft.com/office/drawing/2014/main" id="{9F9FDEDF-5F61-4DBE-8A13-DFBAD38DF4CC}"/>
            </a:ext>
          </a:extLst>
        </xdr:cNvPr>
        <xdr:cNvSpPr/>
      </xdr:nvSpPr>
      <xdr:spPr>
        <a:xfrm>
          <a:off x="7750098" y="46305671"/>
          <a:ext cx="631902"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292</xdr:row>
      <xdr:rowOff>9525</xdr:rowOff>
    </xdr:from>
    <xdr:to>
      <xdr:col>19</xdr:col>
      <xdr:colOff>590551</xdr:colOff>
      <xdr:row>295</xdr:row>
      <xdr:rowOff>0</xdr:rowOff>
    </xdr:to>
    <xdr:sp macro="" textlink="">
      <xdr:nvSpPr>
        <xdr:cNvPr id="246" name="Left Brace 245">
          <a:extLst>
            <a:ext uri="{FF2B5EF4-FFF2-40B4-BE49-F238E27FC236}">
              <a16:creationId xmlns:a16="http://schemas.microsoft.com/office/drawing/2014/main" id="{1B1199F9-DF5A-436A-BDD2-4B17846125E6}"/>
            </a:ext>
          </a:extLst>
        </xdr:cNvPr>
        <xdr:cNvSpPr/>
      </xdr:nvSpPr>
      <xdr:spPr>
        <a:xfrm>
          <a:off x="14385074" y="45748110"/>
          <a:ext cx="590550"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295</xdr:row>
      <xdr:rowOff>9525</xdr:rowOff>
    </xdr:from>
    <xdr:to>
      <xdr:col>20</xdr:col>
      <xdr:colOff>0</xdr:colOff>
      <xdr:row>298</xdr:row>
      <xdr:rowOff>0</xdr:rowOff>
    </xdr:to>
    <xdr:sp macro="" textlink="">
      <xdr:nvSpPr>
        <xdr:cNvPr id="247" name="Left Brace 246">
          <a:extLst>
            <a:ext uri="{FF2B5EF4-FFF2-40B4-BE49-F238E27FC236}">
              <a16:creationId xmlns:a16="http://schemas.microsoft.com/office/drawing/2014/main" id="{ECB4E98D-FEB8-4ABB-B736-883CD3186FAB}"/>
            </a:ext>
          </a:extLst>
        </xdr:cNvPr>
        <xdr:cNvSpPr/>
      </xdr:nvSpPr>
      <xdr:spPr>
        <a:xfrm>
          <a:off x="14385073" y="46305671"/>
          <a:ext cx="631903"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292</xdr:row>
      <xdr:rowOff>9525</xdr:rowOff>
    </xdr:from>
    <xdr:to>
      <xdr:col>19</xdr:col>
      <xdr:colOff>590551</xdr:colOff>
      <xdr:row>295</xdr:row>
      <xdr:rowOff>0</xdr:rowOff>
    </xdr:to>
    <xdr:sp macro="" textlink="">
      <xdr:nvSpPr>
        <xdr:cNvPr id="248" name="Left Brace 247">
          <a:extLst>
            <a:ext uri="{FF2B5EF4-FFF2-40B4-BE49-F238E27FC236}">
              <a16:creationId xmlns:a16="http://schemas.microsoft.com/office/drawing/2014/main" id="{48894F4C-29F3-40DE-A563-59E06244149C}"/>
            </a:ext>
          </a:extLst>
        </xdr:cNvPr>
        <xdr:cNvSpPr/>
      </xdr:nvSpPr>
      <xdr:spPr>
        <a:xfrm>
          <a:off x="14385074" y="45748110"/>
          <a:ext cx="590550"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295</xdr:row>
      <xdr:rowOff>9525</xdr:rowOff>
    </xdr:from>
    <xdr:to>
      <xdr:col>20</xdr:col>
      <xdr:colOff>0</xdr:colOff>
      <xdr:row>298</xdr:row>
      <xdr:rowOff>0</xdr:rowOff>
    </xdr:to>
    <xdr:sp macro="" textlink="">
      <xdr:nvSpPr>
        <xdr:cNvPr id="249" name="Left Brace 248">
          <a:extLst>
            <a:ext uri="{FF2B5EF4-FFF2-40B4-BE49-F238E27FC236}">
              <a16:creationId xmlns:a16="http://schemas.microsoft.com/office/drawing/2014/main" id="{5AAAFFBD-8958-49B4-A8E1-E2BFC4A4F6B0}"/>
            </a:ext>
          </a:extLst>
        </xdr:cNvPr>
        <xdr:cNvSpPr/>
      </xdr:nvSpPr>
      <xdr:spPr>
        <a:xfrm>
          <a:off x="14385073" y="46305671"/>
          <a:ext cx="631903"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306</xdr:row>
      <xdr:rowOff>9525</xdr:rowOff>
    </xdr:from>
    <xdr:to>
      <xdr:col>1</xdr:col>
      <xdr:colOff>590551</xdr:colOff>
      <xdr:row>309</xdr:row>
      <xdr:rowOff>0</xdr:rowOff>
    </xdr:to>
    <xdr:sp macro="" textlink="">
      <xdr:nvSpPr>
        <xdr:cNvPr id="250" name="Left Brace 249">
          <a:extLst>
            <a:ext uri="{FF2B5EF4-FFF2-40B4-BE49-F238E27FC236}">
              <a16:creationId xmlns:a16="http://schemas.microsoft.com/office/drawing/2014/main" id="{E8E41D74-DE70-4F65-825E-BDB63887FBCB}"/>
            </a:ext>
          </a:extLst>
        </xdr:cNvPr>
        <xdr:cNvSpPr/>
      </xdr:nvSpPr>
      <xdr:spPr>
        <a:xfrm>
          <a:off x="929269" y="45748110"/>
          <a:ext cx="590550"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309</xdr:row>
      <xdr:rowOff>9525</xdr:rowOff>
    </xdr:from>
    <xdr:to>
      <xdr:col>2</xdr:col>
      <xdr:colOff>0</xdr:colOff>
      <xdr:row>312</xdr:row>
      <xdr:rowOff>0</xdr:rowOff>
    </xdr:to>
    <xdr:sp macro="" textlink="">
      <xdr:nvSpPr>
        <xdr:cNvPr id="251" name="Left Brace 250">
          <a:extLst>
            <a:ext uri="{FF2B5EF4-FFF2-40B4-BE49-F238E27FC236}">
              <a16:creationId xmlns:a16="http://schemas.microsoft.com/office/drawing/2014/main" id="{388A3ECC-39BC-4809-950C-677844DBD674}"/>
            </a:ext>
          </a:extLst>
        </xdr:cNvPr>
        <xdr:cNvSpPr/>
      </xdr:nvSpPr>
      <xdr:spPr>
        <a:xfrm>
          <a:off x="929268" y="46305671"/>
          <a:ext cx="631903"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306</xdr:row>
      <xdr:rowOff>9525</xdr:rowOff>
    </xdr:from>
    <xdr:to>
      <xdr:col>1</xdr:col>
      <xdr:colOff>590551</xdr:colOff>
      <xdr:row>309</xdr:row>
      <xdr:rowOff>0</xdr:rowOff>
    </xdr:to>
    <xdr:sp macro="" textlink="">
      <xdr:nvSpPr>
        <xdr:cNvPr id="252" name="Left Brace 251">
          <a:extLst>
            <a:ext uri="{FF2B5EF4-FFF2-40B4-BE49-F238E27FC236}">
              <a16:creationId xmlns:a16="http://schemas.microsoft.com/office/drawing/2014/main" id="{80D2619B-6326-4DAC-BF4E-15B28F7B2DC9}"/>
            </a:ext>
          </a:extLst>
        </xdr:cNvPr>
        <xdr:cNvSpPr/>
      </xdr:nvSpPr>
      <xdr:spPr>
        <a:xfrm>
          <a:off x="929269" y="45748110"/>
          <a:ext cx="590550"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309</xdr:row>
      <xdr:rowOff>9525</xdr:rowOff>
    </xdr:from>
    <xdr:to>
      <xdr:col>2</xdr:col>
      <xdr:colOff>0</xdr:colOff>
      <xdr:row>312</xdr:row>
      <xdr:rowOff>0</xdr:rowOff>
    </xdr:to>
    <xdr:sp macro="" textlink="">
      <xdr:nvSpPr>
        <xdr:cNvPr id="253" name="Left Brace 252">
          <a:extLst>
            <a:ext uri="{FF2B5EF4-FFF2-40B4-BE49-F238E27FC236}">
              <a16:creationId xmlns:a16="http://schemas.microsoft.com/office/drawing/2014/main" id="{A98BEE2C-72B2-492D-BA8D-093889746F89}"/>
            </a:ext>
          </a:extLst>
        </xdr:cNvPr>
        <xdr:cNvSpPr/>
      </xdr:nvSpPr>
      <xdr:spPr>
        <a:xfrm>
          <a:off x="929268" y="46305671"/>
          <a:ext cx="631903"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306</xdr:row>
      <xdr:rowOff>9525</xdr:rowOff>
    </xdr:from>
    <xdr:to>
      <xdr:col>10</xdr:col>
      <xdr:colOff>590551</xdr:colOff>
      <xdr:row>309</xdr:row>
      <xdr:rowOff>0</xdr:rowOff>
    </xdr:to>
    <xdr:sp macro="" textlink="">
      <xdr:nvSpPr>
        <xdr:cNvPr id="254" name="Left Brace 253">
          <a:extLst>
            <a:ext uri="{FF2B5EF4-FFF2-40B4-BE49-F238E27FC236}">
              <a16:creationId xmlns:a16="http://schemas.microsoft.com/office/drawing/2014/main" id="{439DE6A5-D92D-4DCD-AB27-1F9ED5AECB01}"/>
            </a:ext>
          </a:extLst>
        </xdr:cNvPr>
        <xdr:cNvSpPr/>
      </xdr:nvSpPr>
      <xdr:spPr>
        <a:xfrm>
          <a:off x="7750099" y="45748110"/>
          <a:ext cx="590550"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309</xdr:row>
      <xdr:rowOff>9525</xdr:rowOff>
    </xdr:from>
    <xdr:to>
      <xdr:col>11</xdr:col>
      <xdr:colOff>0</xdr:colOff>
      <xdr:row>312</xdr:row>
      <xdr:rowOff>0</xdr:rowOff>
    </xdr:to>
    <xdr:sp macro="" textlink="">
      <xdr:nvSpPr>
        <xdr:cNvPr id="255" name="Left Brace 254">
          <a:extLst>
            <a:ext uri="{FF2B5EF4-FFF2-40B4-BE49-F238E27FC236}">
              <a16:creationId xmlns:a16="http://schemas.microsoft.com/office/drawing/2014/main" id="{EF4E7FB8-BD6A-43C1-99AF-2E20DDBD8C2C}"/>
            </a:ext>
          </a:extLst>
        </xdr:cNvPr>
        <xdr:cNvSpPr/>
      </xdr:nvSpPr>
      <xdr:spPr>
        <a:xfrm>
          <a:off x="7750098" y="46305671"/>
          <a:ext cx="631902"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306</xdr:row>
      <xdr:rowOff>9525</xdr:rowOff>
    </xdr:from>
    <xdr:to>
      <xdr:col>10</xdr:col>
      <xdr:colOff>590551</xdr:colOff>
      <xdr:row>309</xdr:row>
      <xdr:rowOff>0</xdr:rowOff>
    </xdr:to>
    <xdr:sp macro="" textlink="">
      <xdr:nvSpPr>
        <xdr:cNvPr id="256" name="Left Brace 255">
          <a:extLst>
            <a:ext uri="{FF2B5EF4-FFF2-40B4-BE49-F238E27FC236}">
              <a16:creationId xmlns:a16="http://schemas.microsoft.com/office/drawing/2014/main" id="{70EAF07C-26C4-462F-8A33-61F1C9301C54}"/>
            </a:ext>
          </a:extLst>
        </xdr:cNvPr>
        <xdr:cNvSpPr/>
      </xdr:nvSpPr>
      <xdr:spPr>
        <a:xfrm>
          <a:off x="7750099" y="45748110"/>
          <a:ext cx="590550"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309</xdr:row>
      <xdr:rowOff>9525</xdr:rowOff>
    </xdr:from>
    <xdr:to>
      <xdr:col>11</xdr:col>
      <xdr:colOff>0</xdr:colOff>
      <xdr:row>312</xdr:row>
      <xdr:rowOff>0</xdr:rowOff>
    </xdr:to>
    <xdr:sp macro="" textlink="">
      <xdr:nvSpPr>
        <xdr:cNvPr id="257" name="Left Brace 256">
          <a:extLst>
            <a:ext uri="{FF2B5EF4-FFF2-40B4-BE49-F238E27FC236}">
              <a16:creationId xmlns:a16="http://schemas.microsoft.com/office/drawing/2014/main" id="{0B6DA3DF-5049-4470-B1C1-5678BCE73D17}"/>
            </a:ext>
          </a:extLst>
        </xdr:cNvPr>
        <xdr:cNvSpPr/>
      </xdr:nvSpPr>
      <xdr:spPr>
        <a:xfrm>
          <a:off x="7750098" y="46305671"/>
          <a:ext cx="631902"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306</xdr:row>
      <xdr:rowOff>9525</xdr:rowOff>
    </xdr:from>
    <xdr:to>
      <xdr:col>19</xdr:col>
      <xdr:colOff>590551</xdr:colOff>
      <xdr:row>309</xdr:row>
      <xdr:rowOff>0</xdr:rowOff>
    </xdr:to>
    <xdr:sp macro="" textlink="">
      <xdr:nvSpPr>
        <xdr:cNvPr id="258" name="Left Brace 257">
          <a:extLst>
            <a:ext uri="{FF2B5EF4-FFF2-40B4-BE49-F238E27FC236}">
              <a16:creationId xmlns:a16="http://schemas.microsoft.com/office/drawing/2014/main" id="{BF85D59C-7581-4E23-9B09-E3E411046824}"/>
            </a:ext>
          </a:extLst>
        </xdr:cNvPr>
        <xdr:cNvSpPr/>
      </xdr:nvSpPr>
      <xdr:spPr>
        <a:xfrm>
          <a:off x="14385074" y="45748110"/>
          <a:ext cx="590550"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309</xdr:row>
      <xdr:rowOff>9525</xdr:rowOff>
    </xdr:from>
    <xdr:to>
      <xdr:col>20</xdr:col>
      <xdr:colOff>0</xdr:colOff>
      <xdr:row>312</xdr:row>
      <xdr:rowOff>0</xdr:rowOff>
    </xdr:to>
    <xdr:sp macro="" textlink="">
      <xdr:nvSpPr>
        <xdr:cNvPr id="259" name="Left Brace 258">
          <a:extLst>
            <a:ext uri="{FF2B5EF4-FFF2-40B4-BE49-F238E27FC236}">
              <a16:creationId xmlns:a16="http://schemas.microsoft.com/office/drawing/2014/main" id="{B9121F5A-55DB-42AE-A6A9-6FD29F384D12}"/>
            </a:ext>
          </a:extLst>
        </xdr:cNvPr>
        <xdr:cNvSpPr/>
      </xdr:nvSpPr>
      <xdr:spPr>
        <a:xfrm>
          <a:off x="14385073" y="46305671"/>
          <a:ext cx="631903"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306</xdr:row>
      <xdr:rowOff>9525</xdr:rowOff>
    </xdr:from>
    <xdr:to>
      <xdr:col>19</xdr:col>
      <xdr:colOff>590551</xdr:colOff>
      <xdr:row>309</xdr:row>
      <xdr:rowOff>0</xdr:rowOff>
    </xdr:to>
    <xdr:sp macro="" textlink="">
      <xdr:nvSpPr>
        <xdr:cNvPr id="260" name="Left Brace 259">
          <a:extLst>
            <a:ext uri="{FF2B5EF4-FFF2-40B4-BE49-F238E27FC236}">
              <a16:creationId xmlns:a16="http://schemas.microsoft.com/office/drawing/2014/main" id="{21D7DF4F-C88D-4489-8DFC-7739727AB12C}"/>
            </a:ext>
          </a:extLst>
        </xdr:cNvPr>
        <xdr:cNvSpPr/>
      </xdr:nvSpPr>
      <xdr:spPr>
        <a:xfrm>
          <a:off x="14385074" y="45748110"/>
          <a:ext cx="590550"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309</xdr:row>
      <xdr:rowOff>9525</xdr:rowOff>
    </xdr:from>
    <xdr:to>
      <xdr:col>20</xdr:col>
      <xdr:colOff>0</xdr:colOff>
      <xdr:row>312</xdr:row>
      <xdr:rowOff>0</xdr:rowOff>
    </xdr:to>
    <xdr:sp macro="" textlink="">
      <xdr:nvSpPr>
        <xdr:cNvPr id="261" name="Left Brace 260">
          <a:extLst>
            <a:ext uri="{FF2B5EF4-FFF2-40B4-BE49-F238E27FC236}">
              <a16:creationId xmlns:a16="http://schemas.microsoft.com/office/drawing/2014/main" id="{E38167E9-7849-41FF-A0A9-AAF5D54C2CCC}"/>
            </a:ext>
          </a:extLst>
        </xdr:cNvPr>
        <xdr:cNvSpPr/>
      </xdr:nvSpPr>
      <xdr:spPr>
        <a:xfrm>
          <a:off x="14385073" y="46305671"/>
          <a:ext cx="631903" cy="54803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320</xdr:row>
      <xdr:rowOff>9525</xdr:rowOff>
    </xdr:from>
    <xdr:to>
      <xdr:col>1</xdr:col>
      <xdr:colOff>590551</xdr:colOff>
      <xdr:row>323</xdr:row>
      <xdr:rowOff>0</xdr:rowOff>
    </xdr:to>
    <xdr:sp macro="" textlink="">
      <xdr:nvSpPr>
        <xdr:cNvPr id="262" name="Left Brace 261">
          <a:extLst>
            <a:ext uri="{FF2B5EF4-FFF2-40B4-BE49-F238E27FC236}">
              <a16:creationId xmlns:a16="http://schemas.microsoft.com/office/drawing/2014/main" id="{47867946-9C15-485E-9E19-79C230058424}"/>
            </a:ext>
          </a:extLst>
        </xdr:cNvPr>
        <xdr:cNvSpPr/>
      </xdr:nvSpPr>
      <xdr:spPr>
        <a:xfrm>
          <a:off x="936172" y="559185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323</xdr:row>
      <xdr:rowOff>9525</xdr:rowOff>
    </xdr:from>
    <xdr:to>
      <xdr:col>2</xdr:col>
      <xdr:colOff>0</xdr:colOff>
      <xdr:row>326</xdr:row>
      <xdr:rowOff>0</xdr:rowOff>
    </xdr:to>
    <xdr:sp macro="" textlink="">
      <xdr:nvSpPr>
        <xdr:cNvPr id="263" name="Left Brace 262">
          <a:extLst>
            <a:ext uri="{FF2B5EF4-FFF2-40B4-BE49-F238E27FC236}">
              <a16:creationId xmlns:a16="http://schemas.microsoft.com/office/drawing/2014/main" id="{99F7EB51-BE40-4F30-9A1D-1A80B3450E67}"/>
            </a:ext>
          </a:extLst>
        </xdr:cNvPr>
        <xdr:cNvSpPr/>
      </xdr:nvSpPr>
      <xdr:spPr>
        <a:xfrm>
          <a:off x="936171" y="564737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320</xdr:row>
      <xdr:rowOff>9525</xdr:rowOff>
    </xdr:from>
    <xdr:to>
      <xdr:col>1</xdr:col>
      <xdr:colOff>590551</xdr:colOff>
      <xdr:row>323</xdr:row>
      <xdr:rowOff>0</xdr:rowOff>
    </xdr:to>
    <xdr:sp macro="" textlink="">
      <xdr:nvSpPr>
        <xdr:cNvPr id="264" name="Left Brace 263">
          <a:extLst>
            <a:ext uri="{FF2B5EF4-FFF2-40B4-BE49-F238E27FC236}">
              <a16:creationId xmlns:a16="http://schemas.microsoft.com/office/drawing/2014/main" id="{63AFF8B2-8342-4018-99FE-F509DB7DCC22}"/>
            </a:ext>
          </a:extLst>
        </xdr:cNvPr>
        <xdr:cNvSpPr/>
      </xdr:nvSpPr>
      <xdr:spPr>
        <a:xfrm>
          <a:off x="936172" y="559185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323</xdr:row>
      <xdr:rowOff>9525</xdr:rowOff>
    </xdr:from>
    <xdr:to>
      <xdr:col>2</xdr:col>
      <xdr:colOff>0</xdr:colOff>
      <xdr:row>326</xdr:row>
      <xdr:rowOff>0</xdr:rowOff>
    </xdr:to>
    <xdr:sp macro="" textlink="">
      <xdr:nvSpPr>
        <xdr:cNvPr id="265" name="Left Brace 264">
          <a:extLst>
            <a:ext uri="{FF2B5EF4-FFF2-40B4-BE49-F238E27FC236}">
              <a16:creationId xmlns:a16="http://schemas.microsoft.com/office/drawing/2014/main" id="{579837F0-F90A-4E49-9CA7-482DC21C9A2C}"/>
            </a:ext>
          </a:extLst>
        </xdr:cNvPr>
        <xdr:cNvSpPr/>
      </xdr:nvSpPr>
      <xdr:spPr>
        <a:xfrm>
          <a:off x="936171" y="564737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320</xdr:row>
      <xdr:rowOff>9525</xdr:rowOff>
    </xdr:from>
    <xdr:to>
      <xdr:col>10</xdr:col>
      <xdr:colOff>590551</xdr:colOff>
      <xdr:row>323</xdr:row>
      <xdr:rowOff>0</xdr:rowOff>
    </xdr:to>
    <xdr:sp macro="" textlink="">
      <xdr:nvSpPr>
        <xdr:cNvPr id="266" name="Left Brace 265">
          <a:extLst>
            <a:ext uri="{FF2B5EF4-FFF2-40B4-BE49-F238E27FC236}">
              <a16:creationId xmlns:a16="http://schemas.microsoft.com/office/drawing/2014/main" id="{BB309901-1984-458F-8BC6-51EDC395DF4A}"/>
            </a:ext>
          </a:extLst>
        </xdr:cNvPr>
        <xdr:cNvSpPr/>
      </xdr:nvSpPr>
      <xdr:spPr>
        <a:xfrm>
          <a:off x="7739744" y="559185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323</xdr:row>
      <xdr:rowOff>9525</xdr:rowOff>
    </xdr:from>
    <xdr:to>
      <xdr:col>11</xdr:col>
      <xdr:colOff>0</xdr:colOff>
      <xdr:row>326</xdr:row>
      <xdr:rowOff>0</xdr:rowOff>
    </xdr:to>
    <xdr:sp macro="" textlink="">
      <xdr:nvSpPr>
        <xdr:cNvPr id="267" name="Left Brace 266">
          <a:extLst>
            <a:ext uri="{FF2B5EF4-FFF2-40B4-BE49-F238E27FC236}">
              <a16:creationId xmlns:a16="http://schemas.microsoft.com/office/drawing/2014/main" id="{D0DC2EF1-1947-4DB8-A2A9-255E9A83268F}"/>
            </a:ext>
          </a:extLst>
        </xdr:cNvPr>
        <xdr:cNvSpPr/>
      </xdr:nvSpPr>
      <xdr:spPr>
        <a:xfrm>
          <a:off x="7739743" y="564737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320</xdr:row>
      <xdr:rowOff>9525</xdr:rowOff>
    </xdr:from>
    <xdr:to>
      <xdr:col>10</xdr:col>
      <xdr:colOff>590551</xdr:colOff>
      <xdr:row>323</xdr:row>
      <xdr:rowOff>0</xdr:rowOff>
    </xdr:to>
    <xdr:sp macro="" textlink="">
      <xdr:nvSpPr>
        <xdr:cNvPr id="268" name="Left Brace 267">
          <a:extLst>
            <a:ext uri="{FF2B5EF4-FFF2-40B4-BE49-F238E27FC236}">
              <a16:creationId xmlns:a16="http://schemas.microsoft.com/office/drawing/2014/main" id="{C60B3282-D8F2-453C-841B-ED91966C6EF4}"/>
            </a:ext>
          </a:extLst>
        </xdr:cNvPr>
        <xdr:cNvSpPr/>
      </xdr:nvSpPr>
      <xdr:spPr>
        <a:xfrm>
          <a:off x="7739744" y="559185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323</xdr:row>
      <xdr:rowOff>9525</xdr:rowOff>
    </xdr:from>
    <xdr:to>
      <xdr:col>11</xdr:col>
      <xdr:colOff>0</xdr:colOff>
      <xdr:row>326</xdr:row>
      <xdr:rowOff>0</xdr:rowOff>
    </xdr:to>
    <xdr:sp macro="" textlink="">
      <xdr:nvSpPr>
        <xdr:cNvPr id="269" name="Left Brace 268">
          <a:extLst>
            <a:ext uri="{FF2B5EF4-FFF2-40B4-BE49-F238E27FC236}">
              <a16:creationId xmlns:a16="http://schemas.microsoft.com/office/drawing/2014/main" id="{68C463D1-C607-4D34-997D-37CE70696C21}"/>
            </a:ext>
          </a:extLst>
        </xdr:cNvPr>
        <xdr:cNvSpPr/>
      </xdr:nvSpPr>
      <xdr:spPr>
        <a:xfrm>
          <a:off x="7739743" y="564737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320</xdr:row>
      <xdr:rowOff>9525</xdr:rowOff>
    </xdr:from>
    <xdr:to>
      <xdr:col>19</xdr:col>
      <xdr:colOff>590551</xdr:colOff>
      <xdr:row>323</xdr:row>
      <xdr:rowOff>0</xdr:rowOff>
    </xdr:to>
    <xdr:sp macro="" textlink="">
      <xdr:nvSpPr>
        <xdr:cNvPr id="270" name="Left Brace 269">
          <a:extLst>
            <a:ext uri="{FF2B5EF4-FFF2-40B4-BE49-F238E27FC236}">
              <a16:creationId xmlns:a16="http://schemas.microsoft.com/office/drawing/2014/main" id="{539E4565-FECF-41B9-B731-2041DAB0D06C}"/>
            </a:ext>
          </a:extLst>
        </xdr:cNvPr>
        <xdr:cNvSpPr/>
      </xdr:nvSpPr>
      <xdr:spPr>
        <a:xfrm>
          <a:off x="14325601" y="559185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323</xdr:row>
      <xdr:rowOff>9525</xdr:rowOff>
    </xdr:from>
    <xdr:to>
      <xdr:col>20</xdr:col>
      <xdr:colOff>0</xdr:colOff>
      <xdr:row>326</xdr:row>
      <xdr:rowOff>0</xdr:rowOff>
    </xdr:to>
    <xdr:sp macro="" textlink="">
      <xdr:nvSpPr>
        <xdr:cNvPr id="271" name="Left Brace 270">
          <a:extLst>
            <a:ext uri="{FF2B5EF4-FFF2-40B4-BE49-F238E27FC236}">
              <a16:creationId xmlns:a16="http://schemas.microsoft.com/office/drawing/2014/main" id="{E8441598-709E-47FE-B0D5-92D08CF2A77A}"/>
            </a:ext>
          </a:extLst>
        </xdr:cNvPr>
        <xdr:cNvSpPr/>
      </xdr:nvSpPr>
      <xdr:spPr>
        <a:xfrm>
          <a:off x="14325600" y="564737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320</xdr:row>
      <xdr:rowOff>9525</xdr:rowOff>
    </xdr:from>
    <xdr:to>
      <xdr:col>19</xdr:col>
      <xdr:colOff>590551</xdr:colOff>
      <xdr:row>323</xdr:row>
      <xdr:rowOff>0</xdr:rowOff>
    </xdr:to>
    <xdr:sp macro="" textlink="">
      <xdr:nvSpPr>
        <xdr:cNvPr id="272" name="Left Brace 271">
          <a:extLst>
            <a:ext uri="{FF2B5EF4-FFF2-40B4-BE49-F238E27FC236}">
              <a16:creationId xmlns:a16="http://schemas.microsoft.com/office/drawing/2014/main" id="{7782F15F-4CF3-45A3-86E3-49C7B0F365EE}"/>
            </a:ext>
          </a:extLst>
        </xdr:cNvPr>
        <xdr:cNvSpPr/>
      </xdr:nvSpPr>
      <xdr:spPr>
        <a:xfrm>
          <a:off x="14325601" y="559185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323</xdr:row>
      <xdr:rowOff>9525</xdr:rowOff>
    </xdr:from>
    <xdr:to>
      <xdr:col>20</xdr:col>
      <xdr:colOff>0</xdr:colOff>
      <xdr:row>326</xdr:row>
      <xdr:rowOff>0</xdr:rowOff>
    </xdr:to>
    <xdr:sp macro="" textlink="">
      <xdr:nvSpPr>
        <xdr:cNvPr id="273" name="Left Brace 272">
          <a:extLst>
            <a:ext uri="{FF2B5EF4-FFF2-40B4-BE49-F238E27FC236}">
              <a16:creationId xmlns:a16="http://schemas.microsoft.com/office/drawing/2014/main" id="{1DEC166A-BC40-4797-A59D-4DD2D72D34DB}"/>
            </a:ext>
          </a:extLst>
        </xdr:cNvPr>
        <xdr:cNvSpPr/>
      </xdr:nvSpPr>
      <xdr:spPr>
        <a:xfrm>
          <a:off x="14325600" y="564737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334</xdr:row>
      <xdr:rowOff>9525</xdr:rowOff>
    </xdr:from>
    <xdr:to>
      <xdr:col>1</xdr:col>
      <xdr:colOff>590551</xdr:colOff>
      <xdr:row>337</xdr:row>
      <xdr:rowOff>0</xdr:rowOff>
    </xdr:to>
    <xdr:sp macro="" textlink="">
      <xdr:nvSpPr>
        <xdr:cNvPr id="274" name="Left Brace 273">
          <a:extLst>
            <a:ext uri="{FF2B5EF4-FFF2-40B4-BE49-F238E27FC236}">
              <a16:creationId xmlns:a16="http://schemas.microsoft.com/office/drawing/2014/main" id="{247568EF-94E5-47A4-9318-B46D4B8F295E}"/>
            </a:ext>
          </a:extLst>
        </xdr:cNvPr>
        <xdr:cNvSpPr/>
      </xdr:nvSpPr>
      <xdr:spPr>
        <a:xfrm>
          <a:off x="936172" y="58509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337</xdr:row>
      <xdr:rowOff>9525</xdr:rowOff>
    </xdr:from>
    <xdr:to>
      <xdr:col>2</xdr:col>
      <xdr:colOff>0</xdr:colOff>
      <xdr:row>340</xdr:row>
      <xdr:rowOff>0</xdr:rowOff>
    </xdr:to>
    <xdr:sp macro="" textlink="">
      <xdr:nvSpPr>
        <xdr:cNvPr id="275" name="Left Brace 274">
          <a:extLst>
            <a:ext uri="{FF2B5EF4-FFF2-40B4-BE49-F238E27FC236}">
              <a16:creationId xmlns:a16="http://schemas.microsoft.com/office/drawing/2014/main" id="{04D49B1A-9F48-4D48-992F-73C7D96A229D}"/>
            </a:ext>
          </a:extLst>
        </xdr:cNvPr>
        <xdr:cNvSpPr/>
      </xdr:nvSpPr>
      <xdr:spPr>
        <a:xfrm>
          <a:off x="936171" y="59064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334</xdr:row>
      <xdr:rowOff>9525</xdr:rowOff>
    </xdr:from>
    <xdr:to>
      <xdr:col>1</xdr:col>
      <xdr:colOff>590551</xdr:colOff>
      <xdr:row>337</xdr:row>
      <xdr:rowOff>0</xdr:rowOff>
    </xdr:to>
    <xdr:sp macro="" textlink="">
      <xdr:nvSpPr>
        <xdr:cNvPr id="276" name="Left Brace 275">
          <a:extLst>
            <a:ext uri="{FF2B5EF4-FFF2-40B4-BE49-F238E27FC236}">
              <a16:creationId xmlns:a16="http://schemas.microsoft.com/office/drawing/2014/main" id="{0B4850DE-E5DA-4127-B614-5C061FC8838C}"/>
            </a:ext>
          </a:extLst>
        </xdr:cNvPr>
        <xdr:cNvSpPr/>
      </xdr:nvSpPr>
      <xdr:spPr>
        <a:xfrm>
          <a:off x="936172" y="58509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337</xdr:row>
      <xdr:rowOff>9525</xdr:rowOff>
    </xdr:from>
    <xdr:to>
      <xdr:col>2</xdr:col>
      <xdr:colOff>0</xdr:colOff>
      <xdr:row>340</xdr:row>
      <xdr:rowOff>0</xdr:rowOff>
    </xdr:to>
    <xdr:sp macro="" textlink="">
      <xdr:nvSpPr>
        <xdr:cNvPr id="277" name="Left Brace 276">
          <a:extLst>
            <a:ext uri="{FF2B5EF4-FFF2-40B4-BE49-F238E27FC236}">
              <a16:creationId xmlns:a16="http://schemas.microsoft.com/office/drawing/2014/main" id="{292EB932-2B74-4351-B0F8-0EB94F102341}"/>
            </a:ext>
          </a:extLst>
        </xdr:cNvPr>
        <xdr:cNvSpPr/>
      </xdr:nvSpPr>
      <xdr:spPr>
        <a:xfrm>
          <a:off x="936171" y="59064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334</xdr:row>
      <xdr:rowOff>9525</xdr:rowOff>
    </xdr:from>
    <xdr:to>
      <xdr:col>10</xdr:col>
      <xdr:colOff>590551</xdr:colOff>
      <xdr:row>337</xdr:row>
      <xdr:rowOff>0</xdr:rowOff>
    </xdr:to>
    <xdr:sp macro="" textlink="">
      <xdr:nvSpPr>
        <xdr:cNvPr id="278" name="Left Brace 277">
          <a:extLst>
            <a:ext uri="{FF2B5EF4-FFF2-40B4-BE49-F238E27FC236}">
              <a16:creationId xmlns:a16="http://schemas.microsoft.com/office/drawing/2014/main" id="{31B0E13A-3F62-4997-9E6B-84B92812FB60}"/>
            </a:ext>
          </a:extLst>
        </xdr:cNvPr>
        <xdr:cNvSpPr/>
      </xdr:nvSpPr>
      <xdr:spPr>
        <a:xfrm>
          <a:off x="7739744" y="58509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337</xdr:row>
      <xdr:rowOff>9525</xdr:rowOff>
    </xdr:from>
    <xdr:to>
      <xdr:col>11</xdr:col>
      <xdr:colOff>0</xdr:colOff>
      <xdr:row>340</xdr:row>
      <xdr:rowOff>0</xdr:rowOff>
    </xdr:to>
    <xdr:sp macro="" textlink="">
      <xdr:nvSpPr>
        <xdr:cNvPr id="279" name="Left Brace 278">
          <a:extLst>
            <a:ext uri="{FF2B5EF4-FFF2-40B4-BE49-F238E27FC236}">
              <a16:creationId xmlns:a16="http://schemas.microsoft.com/office/drawing/2014/main" id="{C5E448A1-32C4-43DD-9F28-F40DF8405691}"/>
            </a:ext>
          </a:extLst>
        </xdr:cNvPr>
        <xdr:cNvSpPr/>
      </xdr:nvSpPr>
      <xdr:spPr>
        <a:xfrm>
          <a:off x="7739743" y="59064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334</xdr:row>
      <xdr:rowOff>9525</xdr:rowOff>
    </xdr:from>
    <xdr:to>
      <xdr:col>10</xdr:col>
      <xdr:colOff>590551</xdr:colOff>
      <xdr:row>337</xdr:row>
      <xdr:rowOff>0</xdr:rowOff>
    </xdr:to>
    <xdr:sp macro="" textlink="">
      <xdr:nvSpPr>
        <xdr:cNvPr id="280" name="Left Brace 279">
          <a:extLst>
            <a:ext uri="{FF2B5EF4-FFF2-40B4-BE49-F238E27FC236}">
              <a16:creationId xmlns:a16="http://schemas.microsoft.com/office/drawing/2014/main" id="{D0B955D0-B19C-4FA4-A752-F966A9245E20}"/>
            </a:ext>
          </a:extLst>
        </xdr:cNvPr>
        <xdr:cNvSpPr/>
      </xdr:nvSpPr>
      <xdr:spPr>
        <a:xfrm>
          <a:off x="7739744" y="58509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337</xdr:row>
      <xdr:rowOff>9525</xdr:rowOff>
    </xdr:from>
    <xdr:to>
      <xdr:col>11</xdr:col>
      <xdr:colOff>0</xdr:colOff>
      <xdr:row>340</xdr:row>
      <xdr:rowOff>0</xdr:rowOff>
    </xdr:to>
    <xdr:sp macro="" textlink="">
      <xdr:nvSpPr>
        <xdr:cNvPr id="281" name="Left Brace 280">
          <a:extLst>
            <a:ext uri="{FF2B5EF4-FFF2-40B4-BE49-F238E27FC236}">
              <a16:creationId xmlns:a16="http://schemas.microsoft.com/office/drawing/2014/main" id="{083AE570-6D11-4CD6-86D0-81A493F696AB}"/>
            </a:ext>
          </a:extLst>
        </xdr:cNvPr>
        <xdr:cNvSpPr/>
      </xdr:nvSpPr>
      <xdr:spPr>
        <a:xfrm>
          <a:off x="7739743" y="59064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334</xdr:row>
      <xdr:rowOff>9525</xdr:rowOff>
    </xdr:from>
    <xdr:to>
      <xdr:col>19</xdr:col>
      <xdr:colOff>590551</xdr:colOff>
      <xdr:row>337</xdr:row>
      <xdr:rowOff>0</xdr:rowOff>
    </xdr:to>
    <xdr:sp macro="" textlink="">
      <xdr:nvSpPr>
        <xdr:cNvPr id="282" name="Left Brace 281">
          <a:extLst>
            <a:ext uri="{FF2B5EF4-FFF2-40B4-BE49-F238E27FC236}">
              <a16:creationId xmlns:a16="http://schemas.microsoft.com/office/drawing/2014/main" id="{47AF1AB7-BB97-4BA9-A2BA-2DFD7F8F406A}"/>
            </a:ext>
          </a:extLst>
        </xdr:cNvPr>
        <xdr:cNvSpPr/>
      </xdr:nvSpPr>
      <xdr:spPr>
        <a:xfrm>
          <a:off x="14325601" y="58509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337</xdr:row>
      <xdr:rowOff>9525</xdr:rowOff>
    </xdr:from>
    <xdr:to>
      <xdr:col>20</xdr:col>
      <xdr:colOff>0</xdr:colOff>
      <xdr:row>340</xdr:row>
      <xdr:rowOff>0</xdr:rowOff>
    </xdr:to>
    <xdr:sp macro="" textlink="">
      <xdr:nvSpPr>
        <xdr:cNvPr id="283" name="Left Brace 282">
          <a:extLst>
            <a:ext uri="{FF2B5EF4-FFF2-40B4-BE49-F238E27FC236}">
              <a16:creationId xmlns:a16="http://schemas.microsoft.com/office/drawing/2014/main" id="{A7AF8AC5-57DE-4777-A32F-C13CDD1DB1BD}"/>
            </a:ext>
          </a:extLst>
        </xdr:cNvPr>
        <xdr:cNvSpPr/>
      </xdr:nvSpPr>
      <xdr:spPr>
        <a:xfrm>
          <a:off x="14325600" y="59064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334</xdr:row>
      <xdr:rowOff>9525</xdr:rowOff>
    </xdr:from>
    <xdr:to>
      <xdr:col>19</xdr:col>
      <xdr:colOff>590551</xdr:colOff>
      <xdr:row>337</xdr:row>
      <xdr:rowOff>0</xdr:rowOff>
    </xdr:to>
    <xdr:sp macro="" textlink="">
      <xdr:nvSpPr>
        <xdr:cNvPr id="284" name="Left Brace 283">
          <a:extLst>
            <a:ext uri="{FF2B5EF4-FFF2-40B4-BE49-F238E27FC236}">
              <a16:creationId xmlns:a16="http://schemas.microsoft.com/office/drawing/2014/main" id="{51EF9AD2-CAF2-485C-8925-B470E9EAC677}"/>
            </a:ext>
          </a:extLst>
        </xdr:cNvPr>
        <xdr:cNvSpPr/>
      </xdr:nvSpPr>
      <xdr:spPr>
        <a:xfrm>
          <a:off x="14325601" y="58509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337</xdr:row>
      <xdr:rowOff>9525</xdr:rowOff>
    </xdr:from>
    <xdr:to>
      <xdr:col>20</xdr:col>
      <xdr:colOff>0</xdr:colOff>
      <xdr:row>340</xdr:row>
      <xdr:rowOff>0</xdr:rowOff>
    </xdr:to>
    <xdr:sp macro="" textlink="">
      <xdr:nvSpPr>
        <xdr:cNvPr id="285" name="Left Brace 284">
          <a:extLst>
            <a:ext uri="{FF2B5EF4-FFF2-40B4-BE49-F238E27FC236}">
              <a16:creationId xmlns:a16="http://schemas.microsoft.com/office/drawing/2014/main" id="{17BEF9CD-F105-43E7-BBD7-6CA2A9D236C3}"/>
            </a:ext>
          </a:extLst>
        </xdr:cNvPr>
        <xdr:cNvSpPr/>
      </xdr:nvSpPr>
      <xdr:spPr>
        <a:xfrm>
          <a:off x="14325600" y="59064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348</xdr:row>
      <xdr:rowOff>9525</xdr:rowOff>
    </xdr:from>
    <xdr:to>
      <xdr:col>1</xdr:col>
      <xdr:colOff>590551</xdr:colOff>
      <xdr:row>351</xdr:row>
      <xdr:rowOff>0</xdr:rowOff>
    </xdr:to>
    <xdr:sp macro="" textlink="">
      <xdr:nvSpPr>
        <xdr:cNvPr id="286" name="Left Brace 285">
          <a:extLst>
            <a:ext uri="{FF2B5EF4-FFF2-40B4-BE49-F238E27FC236}">
              <a16:creationId xmlns:a16="http://schemas.microsoft.com/office/drawing/2014/main" id="{A2DED987-8469-4B2D-A487-E31F61179A15}"/>
            </a:ext>
          </a:extLst>
        </xdr:cNvPr>
        <xdr:cNvSpPr/>
      </xdr:nvSpPr>
      <xdr:spPr>
        <a:xfrm>
          <a:off x="936172" y="58509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351</xdr:row>
      <xdr:rowOff>9525</xdr:rowOff>
    </xdr:from>
    <xdr:to>
      <xdr:col>2</xdr:col>
      <xdr:colOff>0</xdr:colOff>
      <xdr:row>354</xdr:row>
      <xdr:rowOff>0</xdr:rowOff>
    </xdr:to>
    <xdr:sp macro="" textlink="">
      <xdr:nvSpPr>
        <xdr:cNvPr id="287" name="Left Brace 286">
          <a:extLst>
            <a:ext uri="{FF2B5EF4-FFF2-40B4-BE49-F238E27FC236}">
              <a16:creationId xmlns:a16="http://schemas.microsoft.com/office/drawing/2014/main" id="{8D5A9A28-44E0-4E21-8BA7-DE027966E2FF}"/>
            </a:ext>
          </a:extLst>
        </xdr:cNvPr>
        <xdr:cNvSpPr/>
      </xdr:nvSpPr>
      <xdr:spPr>
        <a:xfrm>
          <a:off x="936171" y="59064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348</xdr:row>
      <xdr:rowOff>9525</xdr:rowOff>
    </xdr:from>
    <xdr:to>
      <xdr:col>1</xdr:col>
      <xdr:colOff>590551</xdr:colOff>
      <xdr:row>351</xdr:row>
      <xdr:rowOff>0</xdr:rowOff>
    </xdr:to>
    <xdr:sp macro="" textlink="">
      <xdr:nvSpPr>
        <xdr:cNvPr id="288" name="Left Brace 287">
          <a:extLst>
            <a:ext uri="{FF2B5EF4-FFF2-40B4-BE49-F238E27FC236}">
              <a16:creationId xmlns:a16="http://schemas.microsoft.com/office/drawing/2014/main" id="{56DD5FA7-6270-4E55-B459-FF1493D9D6AC}"/>
            </a:ext>
          </a:extLst>
        </xdr:cNvPr>
        <xdr:cNvSpPr/>
      </xdr:nvSpPr>
      <xdr:spPr>
        <a:xfrm>
          <a:off x="936172" y="58509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351</xdr:row>
      <xdr:rowOff>9525</xdr:rowOff>
    </xdr:from>
    <xdr:to>
      <xdr:col>2</xdr:col>
      <xdr:colOff>0</xdr:colOff>
      <xdr:row>354</xdr:row>
      <xdr:rowOff>0</xdr:rowOff>
    </xdr:to>
    <xdr:sp macro="" textlink="">
      <xdr:nvSpPr>
        <xdr:cNvPr id="289" name="Left Brace 288">
          <a:extLst>
            <a:ext uri="{FF2B5EF4-FFF2-40B4-BE49-F238E27FC236}">
              <a16:creationId xmlns:a16="http://schemas.microsoft.com/office/drawing/2014/main" id="{F2B9060B-CCB9-43B6-A4BD-D467076EF5B3}"/>
            </a:ext>
          </a:extLst>
        </xdr:cNvPr>
        <xdr:cNvSpPr/>
      </xdr:nvSpPr>
      <xdr:spPr>
        <a:xfrm>
          <a:off x="936171" y="59064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348</xdr:row>
      <xdr:rowOff>9525</xdr:rowOff>
    </xdr:from>
    <xdr:to>
      <xdr:col>10</xdr:col>
      <xdr:colOff>590551</xdr:colOff>
      <xdr:row>351</xdr:row>
      <xdr:rowOff>0</xdr:rowOff>
    </xdr:to>
    <xdr:sp macro="" textlink="">
      <xdr:nvSpPr>
        <xdr:cNvPr id="290" name="Left Brace 289">
          <a:extLst>
            <a:ext uri="{FF2B5EF4-FFF2-40B4-BE49-F238E27FC236}">
              <a16:creationId xmlns:a16="http://schemas.microsoft.com/office/drawing/2014/main" id="{4353ADB0-14E8-4E95-859F-3787187FA3F6}"/>
            </a:ext>
          </a:extLst>
        </xdr:cNvPr>
        <xdr:cNvSpPr/>
      </xdr:nvSpPr>
      <xdr:spPr>
        <a:xfrm>
          <a:off x="7739744" y="58509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351</xdr:row>
      <xdr:rowOff>9525</xdr:rowOff>
    </xdr:from>
    <xdr:to>
      <xdr:col>11</xdr:col>
      <xdr:colOff>0</xdr:colOff>
      <xdr:row>354</xdr:row>
      <xdr:rowOff>0</xdr:rowOff>
    </xdr:to>
    <xdr:sp macro="" textlink="">
      <xdr:nvSpPr>
        <xdr:cNvPr id="291" name="Left Brace 290">
          <a:extLst>
            <a:ext uri="{FF2B5EF4-FFF2-40B4-BE49-F238E27FC236}">
              <a16:creationId xmlns:a16="http://schemas.microsoft.com/office/drawing/2014/main" id="{2EAF1C1B-D1C3-480C-B5EE-1D0A8444B390}"/>
            </a:ext>
          </a:extLst>
        </xdr:cNvPr>
        <xdr:cNvSpPr/>
      </xdr:nvSpPr>
      <xdr:spPr>
        <a:xfrm>
          <a:off x="7739743" y="59064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348</xdr:row>
      <xdr:rowOff>9525</xdr:rowOff>
    </xdr:from>
    <xdr:to>
      <xdr:col>10</xdr:col>
      <xdr:colOff>590551</xdr:colOff>
      <xdr:row>351</xdr:row>
      <xdr:rowOff>0</xdr:rowOff>
    </xdr:to>
    <xdr:sp macro="" textlink="">
      <xdr:nvSpPr>
        <xdr:cNvPr id="292" name="Left Brace 291">
          <a:extLst>
            <a:ext uri="{FF2B5EF4-FFF2-40B4-BE49-F238E27FC236}">
              <a16:creationId xmlns:a16="http://schemas.microsoft.com/office/drawing/2014/main" id="{499E4467-B0F7-4232-898C-6B065564C7C9}"/>
            </a:ext>
          </a:extLst>
        </xdr:cNvPr>
        <xdr:cNvSpPr/>
      </xdr:nvSpPr>
      <xdr:spPr>
        <a:xfrm>
          <a:off x="7739744" y="58509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351</xdr:row>
      <xdr:rowOff>9525</xdr:rowOff>
    </xdr:from>
    <xdr:to>
      <xdr:col>11</xdr:col>
      <xdr:colOff>0</xdr:colOff>
      <xdr:row>354</xdr:row>
      <xdr:rowOff>0</xdr:rowOff>
    </xdr:to>
    <xdr:sp macro="" textlink="">
      <xdr:nvSpPr>
        <xdr:cNvPr id="293" name="Left Brace 292">
          <a:extLst>
            <a:ext uri="{FF2B5EF4-FFF2-40B4-BE49-F238E27FC236}">
              <a16:creationId xmlns:a16="http://schemas.microsoft.com/office/drawing/2014/main" id="{91430760-B8D4-4F3C-83C2-6A4A1EBBB512}"/>
            </a:ext>
          </a:extLst>
        </xdr:cNvPr>
        <xdr:cNvSpPr/>
      </xdr:nvSpPr>
      <xdr:spPr>
        <a:xfrm>
          <a:off x="7739743" y="59064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348</xdr:row>
      <xdr:rowOff>9525</xdr:rowOff>
    </xdr:from>
    <xdr:to>
      <xdr:col>19</xdr:col>
      <xdr:colOff>590551</xdr:colOff>
      <xdr:row>351</xdr:row>
      <xdr:rowOff>0</xdr:rowOff>
    </xdr:to>
    <xdr:sp macro="" textlink="">
      <xdr:nvSpPr>
        <xdr:cNvPr id="294" name="Left Brace 293">
          <a:extLst>
            <a:ext uri="{FF2B5EF4-FFF2-40B4-BE49-F238E27FC236}">
              <a16:creationId xmlns:a16="http://schemas.microsoft.com/office/drawing/2014/main" id="{DD9FD806-8D6B-48A9-AC8A-4894D48C690F}"/>
            </a:ext>
          </a:extLst>
        </xdr:cNvPr>
        <xdr:cNvSpPr/>
      </xdr:nvSpPr>
      <xdr:spPr>
        <a:xfrm>
          <a:off x="14325601" y="58509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351</xdr:row>
      <xdr:rowOff>9525</xdr:rowOff>
    </xdr:from>
    <xdr:to>
      <xdr:col>20</xdr:col>
      <xdr:colOff>0</xdr:colOff>
      <xdr:row>354</xdr:row>
      <xdr:rowOff>0</xdr:rowOff>
    </xdr:to>
    <xdr:sp macro="" textlink="">
      <xdr:nvSpPr>
        <xdr:cNvPr id="295" name="Left Brace 294">
          <a:extLst>
            <a:ext uri="{FF2B5EF4-FFF2-40B4-BE49-F238E27FC236}">
              <a16:creationId xmlns:a16="http://schemas.microsoft.com/office/drawing/2014/main" id="{1C6C6DC8-B29F-4693-8543-D779A63DF02F}"/>
            </a:ext>
          </a:extLst>
        </xdr:cNvPr>
        <xdr:cNvSpPr/>
      </xdr:nvSpPr>
      <xdr:spPr>
        <a:xfrm>
          <a:off x="14325600" y="59064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348</xdr:row>
      <xdr:rowOff>9525</xdr:rowOff>
    </xdr:from>
    <xdr:to>
      <xdr:col>19</xdr:col>
      <xdr:colOff>590551</xdr:colOff>
      <xdr:row>351</xdr:row>
      <xdr:rowOff>0</xdr:rowOff>
    </xdr:to>
    <xdr:sp macro="" textlink="">
      <xdr:nvSpPr>
        <xdr:cNvPr id="296" name="Left Brace 295">
          <a:extLst>
            <a:ext uri="{FF2B5EF4-FFF2-40B4-BE49-F238E27FC236}">
              <a16:creationId xmlns:a16="http://schemas.microsoft.com/office/drawing/2014/main" id="{A5F12A8D-188F-403F-98A1-D7773CD400EB}"/>
            </a:ext>
          </a:extLst>
        </xdr:cNvPr>
        <xdr:cNvSpPr/>
      </xdr:nvSpPr>
      <xdr:spPr>
        <a:xfrm>
          <a:off x="14325601" y="58509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351</xdr:row>
      <xdr:rowOff>9525</xdr:rowOff>
    </xdr:from>
    <xdr:to>
      <xdr:col>20</xdr:col>
      <xdr:colOff>0</xdr:colOff>
      <xdr:row>354</xdr:row>
      <xdr:rowOff>0</xdr:rowOff>
    </xdr:to>
    <xdr:sp macro="" textlink="">
      <xdr:nvSpPr>
        <xdr:cNvPr id="297" name="Left Brace 296">
          <a:extLst>
            <a:ext uri="{FF2B5EF4-FFF2-40B4-BE49-F238E27FC236}">
              <a16:creationId xmlns:a16="http://schemas.microsoft.com/office/drawing/2014/main" id="{D2C1FE8E-A2B9-4154-A7AB-88C2D5CDD786}"/>
            </a:ext>
          </a:extLst>
        </xdr:cNvPr>
        <xdr:cNvSpPr/>
      </xdr:nvSpPr>
      <xdr:spPr>
        <a:xfrm>
          <a:off x="14325600" y="59064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362</xdr:row>
      <xdr:rowOff>9525</xdr:rowOff>
    </xdr:from>
    <xdr:to>
      <xdr:col>1</xdr:col>
      <xdr:colOff>590551</xdr:colOff>
      <xdr:row>365</xdr:row>
      <xdr:rowOff>0</xdr:rowOff>
    </xdr:to>
    <xdr:sp macro="" textlink="">
      <xdr:nvSpPr>
        <xdr:cNvPr id="298" name="Left Brace 297">
          <a:extLst>
            <a:ext uri="{FF2B5EF4-FFF2-40B4-BE49-F238E27FC236}">
              <a16:creationId xmlns:a16="http://schemas.microsoft.com/office/drawing/2014/main" id="{BDD48C04-502D-45FE-B671-D86E11C9BE3D}"/>
            </a:ext>
          </a:extLst>
        </xdr:cNvPr>
        <xdr:cNvSpPr/>
      </xdr:nvSpPr>
      <xdr:spPr>
        <a:xfrm>
          <a:off x="936172" y="61100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365</xdr:row>
      <xdr:rowOff>9525</xdr:rowOff>
    </xdr:from>
    <xdr:to>
      <xdr:col>2</xdr:col>
      <xdr:colOff>0</xdr:colOff>
      <xdr:row>368</xdr:row>
      <xdr:rowOff>0</xdr:rowOff>
    </xdr:to>
    <xdr:sp macro="" textlink="">
      <xdr:nvSpPr>
        <xdr:cNvPr id="299" name="Left Brace 298">
          <a:extLst>
            <a:ext uri="{FF2B5EF4-FFF2-40B4-BE49-F238E27FC236}">
              <a16:creationId xmlns:a16="http://schemas.microsoft.com/office/drawing/2014/main" id="{6F613A71-AA99-4874-BD2D-BDC573F45B6F}"/>
            </a:ext>
          </a:extLst>
        </xdr:cNvPr>
        <xdr:cNvSpPr/>
      </xdr:nvSpPr>
      <xdr:spPr>
        <a:xfrm>
          <a:off x="936171" y="61655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362</xdr:row>
      <xdr:rowOff>9525</xdr:rowOff>
    </xdr:from>
    <xdr:to>
      <xdr:col>1</xdr:col>
      <xdr:colOff>590551</xdr:colOff>
      <xdr:row>365</xdr:row>
      <xdr:rowOff>0</xdr:rowOff>
    </xdr:to>
    <xdr:sp macro="" textlink="">
      <xdr:nvSpPr>
        <xdr:cNvPr id="300" name="Left Brace 299">
          <a:extLst>
            <a:ext uri="{FF2B5EF4-FFF2-40B4-BE49-F238E27FC236}">
              <a16:creationId xmlns:a16="http://schemas.microsoft.com/office/drawing/2014/main" id="{4A2A93AE-F1C8-457B-9A28-4A4A707ED396}"/>
            </a:ext>
          </a:extLst>
        </xdr:cNvPr>
        <xdr:cNvSpPr/>
      </xdr:nvSpPr>
      <xdr:spPr>
        <a:xfrm>
          <a:off x="936172" y="61100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365</xdr:row>
      <xdr:rowOff>9525</xdr:rowOff>
    </xdr:from>
    <xdr:to>
      <xdr:col>2</xdr:col>
      <xdr:colOff>0</xdr:colOff>
      <xdr:row>368</xdr:row>
      <xdr:rowOff>0</xdr:rowOff>
    </xdr:to>
    <xdr:sp macro="" textlink="">
      <xdr:nvSpPr>
        <xdr:cNvPr id="301" name="Left Brace 300">
          <a:extLst>
            <a:ext uri="{FF2B5EF4-FFF2-40B4-BE49-F238E27FC236}">
              <a16:creationId xmlns:a16="http://schemas.microsoft.com/office/drawing/2014/main" id="{AC716AEA-733E-4B3F-90B9-597F3CBD6215}"/>
            </a:ext>
          </a:extLst>
        </xdr:cNvPr>
        <xdr:cNvSpPr/>
      </xdr:nvSpPr>
      <xdr:spPr>
        <a:xfrm>
          <a:off x="936171" y="61655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362</xdr:row>
      <xdr:rowOff>9525</xdr:rowOff>
    </xdr:from>
    <xdr:to>
      <xdr:col>10</xdr:col>
      <xdr:colOff>590551</xdr:colOff>
      <xdr:row>365</xdr:row>
      <xdr:rowOff>0</xdr:rowOff>
    </xdr:to>
    <xdr:sp macro="" textlink="">
      <xdr:nvSpPr>
        <xdr:cNvPr id="302" name="Left Brace 301">
          <a:extLst>
            <a:ext uri="{FF2B5EF4-FFF2-40B4-BE49-F238E27FC236}">
              <a16:creationId xmlns:a16="http://schemas.microsoft.com/office/drawing/2014/main" id="{9A2884C8-9625-41D9-B4F4-23B0B18444D8}"/>
            </a:ext>
          </a:extLst>
        </xdr:cNvPr>
        <xdr:cNvSpPr/>
      </xdr:nvSpPr>
      <xdr:spPr>
        <a:xfrm>
          <a:off x="7739744" y="61100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365</xdr:row>
      <xdr:rowOff>9525</xdr:rowOff>
    </xdr:from>
    <xdr:to>
      <xdr:col>11</xdr:col>
      <xdr:colOff>0</xdr:colOff>
      <xdr:row>368</xdr:row>
      <xdr:rowOff>0</xdr:rowOff>
    </xdr:to>
    <xdr:sp macro="" textlink="">
      <xdr:nvSpPr>
        <xdr:cNvPr id="303" name="Left Brace 302">
          <a:extLst>
            <a:ext uri="{FF2B5EF4-FFF2-40B4-BE49-F238E27FC236}">
              <a16:creationId xmlns:a16="http://schemas.microsoft.com/office/drawing/2014/main" id="{DB6A57DC-4D9C-4C5F-B3F5-3D8AF2386B4B}"/>
            </a:ext>
          </a:extLst>
        </xdr:cNvPr>
        <xdr:cNvSpPr/>
      </xdr:nvSpPr>
      <xdr:spPr>
        <a:xfrm>
          <a:off x="7739743" y="61655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362</xdr:row>
      <xdr:rowOff>9525</xdr:rowOff>
    </xdr:from>
    <xdr:to>
      <xdr:col>10</xdr:col>
      <xdr:colOff>590551</xdr:colOff>
      <xdr:row>365</xdr:row>
      <xdr:rowOff>0</xdr:rowOff>
    </xdr:to>
    <xdr:sp macro="" textlink="">
      <xdr:nvSpPr>
        <xdr:cNvPr id="304" name="Left Brace 303">
          <a:extLst>
            <a:ext uri="{FF2B5EF4-FFF2-40B4-BE49-F238E27FC236}">
              <a16:creationId xmlns:a16="http://schemas.microsoft.com/office/drawing/2014/main" id="{E483608D-EE48-435E-908C-6C7B3A9F447D}"/>
            </a:ext>
          </a:extLst>
        </xdr:cNvPr>
        <xdr:cNvSpPr/>
      </xdr:nvSpPr>
      <xdr:spPr>
        <a:xfrm>
          <a:off x="7739744" y="61100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365</xdr:row>
      <xdr:rowOff>9525</xdr:rowOff>
    </xdr:from>
    <xdr:to>
      <xdr:col>11</xdr:col>
      <xdr:colOff>0</xdr:colOff>
      <xdr:row>368</xdr:row>
      <xdr:rowOff>0</xdr:rowOff>
    </xdr:to>
    <xdr:sp macro="" textlink="">
      <xdr:nvSpPr>
        <xdr:cNvPr id="305" name="Left Brace 304">
          <a:extLst>
            <a:ext uri="{FF2B5EF4-FFF2-40B4-BE49-F238E27FC236}">
              <a16:creationId xmlns:a16="http://schemas.microsoft.com/office/drawing/2014/main" id="{8420C384-B3C2-46C6-B6F7-532AAA3AD237}"/>
            </a:ext>
          </a:extLst>
        </xdr:cNvPr>
        <xdr:cNvSpPr/>
      </xdr:nvSpPr>
      <xdr:spPr>
        <a:xfrm>
          <a:off x="7739743" y="61655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362</xdr:row>
      <xdr:rowOff>9525</xdr:rowOff>
    </xdr:from>
    <xdr:to>
      <xdr:col>19</xdr:col>
      <xdr:colOff>590551</xdr:colOff>
      <xdr:row>365</xdr:row>
      <xdr:rowOff>0</xdr:rowOff>
    </xdr:to>
    <xdr:sp macro="" textlink="">
      <xdr:nvSpPr>
        <xdr:cNvPr id="306" name="Left Brace 305">
          <a:extLst>
            <a:ext uri="{FF2B5EF4-FFF2-40B4-BE49-F238E27FC236}">
              <a16:creationId xmlns:a16="http://schemas.microsoft.com/office/drawing/2014/main" id="{C33C9FC3-1378-440A-8429-5EBFD9185B41}"/>
            </a:ext>
          </a:extLst>
        </xdr:cNvPr>
        <xdr:cNvSpPr/>
      </xdr:nvSpPr>
      <xdr:spPr>
        <a:xfrm>
          <a:off x="14325601" y="61100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365</xdr:row>
      <xdr:rowOff>9525</xdr:rowOff>
    </xdr:from>
    <xdr:to>
      <xdr:col>20</xdr:col>
      <xdr:colOff>0</xdr:colOff>
      <xdr:row>368</xdr:row>
      <xdr:rowOff>0</xdr:rowOff>
    </xdr:to>
    <xdr:sp macro="" textlink="">
      <xdr:nvSpPr>
        <xdr:cNvPr id="307" name="Left Brace 306">
          <a:extLst>
            <a:ext uri="{FF2B5EF4-FFF2-40B4-BE49-F238E27FC236}">
              <a16:creationId xmlns:a16="http://schemas.microsoft.com/office/drawing/2014/main" id="{C8AC1ABA-F443-4D04-A013-44B7D2DB0810}"/>
            </a:ext>
          </a:extLst>
        </xdr:cNvPr>
        <xdr:cNvSpPr/>
      </xdr:nvSpPr>
      <xdr:spPr>
        <a:xfrm>
          <a:off x="14325600" y="61655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362</xdr:row>
      <xdr:rowOff>9525</xdr:rowOff>
    </xdr:from>
    <xdr:to>
      <xdr:col>19</xdr:col>
      <xdr:colOff>590551</xdr:colOff>
      <xdr:row>365</xdr:row>
      <xdr:rowOff>0</xdr:rowOff>
    </xdr:to>
    <xdr:sp macro="" textlink="">
      <xdr:nvSpPr>
        <xdr:cNvPr id="308" name="Left Brace 307">
          <a:extLst>
            <a:ext uri="{FF2B5EF4-FFF2-40B4-BE49-F238E27FC236}">
              <a16:creationId xmlns:a16="http://schemas.microsoft.com/office/drawing/2014/main" id="{BDD29840-2B0B-4D05-B082-2541C2B12308}"/>
            </a:ext>
          </a:extLst>
        </xdr:cNvPr>
        <xdr:cNvSpPr/>
      </xdr:nvSpPr>
      <xdr:spPr>
        <a:xfrm>
          <a:off x="14325601" y="61100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365</xdr:row>
      <xdr:rowOff>9525</xdr:rowOff>
    </xdr:from>
    <xdr:to>
      <xdr:col>20</xdr:col>
      <xdr:colOff>0</xdr:colOff>
      <xdr:row>368</xdr:row>
      <xdr:rowOff>0</xdr:rowOff>
    </xdr:to>
    <xdr:sp macro="" textlink="">
      <xdr:nvSpPr>
        <xdr:cNvPr id="309" name="Left Brace 308">
          <a:extLst>
            <a:ext uri="{FF2B5EF4-FFF2-40B4-BE49-F238E27FC236}">
              <a16:creationId xmlns:a16="http://schemas.microsoft.com/office/drawing/2014/main" id="{52703B96-BBFC-47BE-8592-9E921BCD0CDB}"/>
            </a:ext>
          </a:extLst>
        </xdr:cNvPr>
        <xdr:cNvSpPr/>
      </xdr:nvSpPr>
      <xdr:spPr>
        <a:xfrm>
          <a:off x="14325600" y="61655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376</xdr:row>
      <xdr:rowOff>9525</xdr:rowOff>
    </xdr:from>
    <xdr:to>
      <xdr:col>1</xdr:col>
      <xdr:colOff>590551</xdr:colOff>
      <xdr:row>379</xdr:row>
      <xdr:rowOff>0</xdr:rowOff>
    </xdr:to>
    <xdr:sp macro="" textlink="">
      <xdr:nvSpPr>
        <xdr:cNvPr id="310" name="Left Brace 309">
          <a:extLst>
            <a:ext uri="{FF2B5EF4-FFF2-40B4-BE49-F238E27FC236}">
              <a16:creationId xmlns:a16="http://schemas.microsoft.com/office/drawing/2014/main" id="{0AA06C63-014A-451B-8FBC-C2DDD09050B3}"/>
            </a:ext>
          </a:extLst>
        </xdr:cNvPr>
        <xdr:cNvSpPr/>
      </xdr:nvSpPr>
      <xdr:spPr>
        <a:xfrm>
          <a:off x="936172" y="636909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379</xdr:row>
      <xdr:rowOff>9525</xdr:rowOff>
    </xdr:from>
    <xdr:to>
      <xdr:col>2</xdr:col>
      <xdr:colOff>0</xdr:colOff>
      <xdr:row>382</xdr:row>
      <xdr:rowOff>0</xdr:rowOff>
    </xdr:to>
    <xdr:sp macro="" textlink="">
      <xdr:nvSpPr>
        <xdr:cNvPr id="311" name="Left Brace 310">
          <a:extLst>
            <a:ext uri="{FF2B5EF4-FFF2-40B4-BE49-F238E27FC236}">
              <a16:creationId xmlns:a16="http://schemas.microsoft.com/office/drawing/2014/main" id="{64837570-70DE-4CD7-AFC6-E60233D3C483}"/>
            </a:ext>
          </a:extLst>
        </xdr:cNvPr>
        <xdr:cNvSpPr/>
      </xdr:nvSpPr>
      <xdr:spPr>
        <a:xfrm>
          <a:off x="936171" y="642461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376</xdr:row>
      <xdr:rowOff>9525</xdr:rowOff>
    </xdr:from>
    <xdr:to>
      <xdr:col>1</xdr:col>
      <xdr:colOff>590551</xdr:colOff>
      <xdr:row>379</xdr:row>
      <xdr:rowOff>0</xdr:rowOff>
    </xdr:to>
    <xdr:sp macro="" textlink="">
      <xdr:nvSpPr>
        <xdr:cNvPr id="312" name="Left Brace 311">
          <a:extLst>
            <a:ext uri="{FF2B5EF4-FFF2-40B4-BE49-F238E27FC236}">
              <a16:creationId xmlns:a16="http://schemas.microsoft.com/office/drawing/2014/main" id="{FACDCCC9-0F53-46F7-96F7-2C6CE2B41A0F}"/>
            </a:ext>
          </a:extLst>
        </xdr:cNvPr>
        <xdr:cNvSpPr/>
      </xdr:nvSpPr>
      <xdr:spPr>
        <a:xfrm>
          <a:off x="936172" y="636909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379</xdr:row>
      <xdr:rowOff>9525</xdr:rowOff>
    </xdr:from>
    <xdr:to>
      <xdr:col>2</xdr:col>
      <xdr:colOff>0</xdr:colOff>
      <xdr:row>382</xdr:row>
      <xdr:rowOff>0</xdr:rowOff>
    </xdr:to>
    <xdr:sp macro="" textlink="">
      <xdr:nvSpPr>
        <xdr:cNvPr id="313" name="Left Brace 312">
          <a:extLst>
            <a:ext uri="{FF2B5EF4-FFF2-40B4-BE49-F238E27FC236}">
              <a16:creationId xmlns:a16="http://schemas.microsoft.com/office/drawing/2014/main" id="{A3020C23-D8E0-4728-A891-4D01B15232E7}"/>
            </a:ext>
          </a:extLst>
        </xdr:cNvPr>
        <xdr:cNvSpPr/>
      </xdr:nvSpPr>
      <xdr:spPr>
        <a:xfrm>
          <a:off x="936171" y="642461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376</xdr:row>
      <xdr:rowOff>9525</xdr:rowOff>
    </xdr:from>
    <xdr:to>
      <xdr:col>10</xdr:col>
      <xdr:colOff>590551</xdr:colOff>
      <xdr:row>379</xdr:row>
      <xdr:rowOff>0</xdr:rowOff>
    </xdr:to>
    <xdr:sp macro="" textlink="">
      <xdr:nvSpPr>
        <xdr:cNvPr id="314" name="Left Brace 313">
          <a:extLst>
            <a:ext uri="{FF2B5EF4-FFF2-40B4-BE49-F238E27FC236}">
              <a16:creationId xmlns:a16="http://schemas.microsoft.com/office/drawing/2014/main" id="{ECE68DA1-A452-49FD-A2B6-77AE8159BB09}"/>
            </a:ext>
          </a:extLst>
        </xdr:cNvPr>
        <xdr:cNvSpPr/>
      </xdr:nvSpPr>
      <xdr:spPr>
        <a:xfrm>
          <a:off x="7739744" y="636909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379</xdr:row>
      <xdr:rowOff>9525</xdr:rowOff>
    </xdr:from>
    <xdr:to>
      <xdr:col>11</xdr:col>
      <xdr:colOff>0</xdr:colOff>
      <xdr:row>382</xdr:row>
      <xdr:rowOff>0</xdr:rowOff>
    </xdr:to>
    <xdr:sp macro="" textlink="">
      <xdr:nvSpPr>
        <xdr:cNvPr id="315" name="Left Brace 314">
          <a:extLst>
            <a:ext uri="{FF2B5EF4-FFF2-40B4-BE49-F238E27FC236}">
              <a16:creationId xmlns:a16="http://schemas.microsoft.com/office/drawing/2014/main" id="{D1F60370-345E-4900-B1AB-59BBFAA34E2B}"/>
            </a:ext>
          </a:extLst>
        </xdr:cNvPr>
        <xdr:cNvSpPr/>
      </xdr:nvSpPr>
      <xdr:spPr>
        <a:xfrm>
          <a:off x="7739743" y="642461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376</xdr:row>
      <xdr:rowOff>9525</xdr:rowOff>
    </xdr:from>
    <xdr:to>
      <xdr:col>10</xdr:col>
      <xdr:colOff>590551</xdr:colOff>
      <xdr:row>379</xdr:row>
      <xdr:rowOff>0</xdr:rowOff>
    </xdr:to>
    <xdr:sp macro="" textlink="">
      <xdr:nvSpPr>
        <xdr:cNvPr id="316" name="Left Brace 315">
          <a:extLst>
            <a:ext uri="{FF2B5EF4-FFF2-40B4-BE49-F238E27FC236}">
              <a16:creationId xmlns:a16="http://schemas.microsoft.com/office/drawing/2014/main" id="{67122AC4-1237-40D3-8DE2-5DC4BF041E9C}"/>
            </a:ext>
          </a:extLst>
        </xdr:cNvPr>
        <xdr:cNvSpPr/>
      </xdr:nvSpPr>
      <xdr:spPr>
        <a:xfrm>
          <a:off x="7739744" y="636909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379</xdr:row>
      <xdr:rowOff>9525</xdr:rowOff>
    </xdr:from>
    <xdr:to>
      <xdr:col>11</xdr:col>
      <xdr:colOff>0</xdr:colOff>
      <xdr:row>382</xdr:row>
      <xdr:rowOff>0</xdr:rowOff>
    </xdr:to>
    <xdr:sp macro="" textlink="">
      <xdr:nvSpPr>
        <xdr:cNvPr id="317" name="Left Brace 316">
          <a:extLst>
            <a:ext uri="{FF2B5EF4-FFF2-40B4-BE49-F238E27FC236}">
              <a16:creationId xmlns:a16="http://schemas.microsoft.com/office/drawing/2014/main" id="{A667341A-3C83-4F62-8E5B-F0FA441CD23A}"/>
            </a:ext>
          </a:extLst>
        </xdr:cNvPr>
        <xdr:cNvSpPr/>
      </xdr:nvSpPr>
      <xdr:spPr>
        <a:xfrm>
          <a:off x="7739743" y="642461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376</xdr:row>
      <xdr:rowOff>9525</xdr:rowOff>
    </xdr:from>
    <xdr:to>
      <xdr:col>19</xdr:col>
      <xdr:colOff>590551</xdr:colOff>
      <xdr:row>379</xdr:row>
      <xdr:rowOff>0</xdr:rowOff>
    </xdr:to>
    <xdr:sp macro="" textlink="">
      <xdr:nvSpPr>
        <xdr:cNvPr id="318" name="Left Brace 317">
          <a:extLst>
            <a:ext uri="{FF2B5EF4-FFF2-40B4-BE49-F238E27FC236}">
              <a16:creationId xmlns:a16="http://schemas.microsoft.com/office/drawing/2014/main" id="{BCA284C2-C33F-4E4A-B350-C48D6F724887}"/>
            </a:ext>
          </a:extLst>
        </xdr:cNvPr>
        <xdr:cNvSpPr/>
      </xdr:nvSpPr>
      <xdr:spPr>
        <a:xfrm>
          <a:off x="14325601" y="636909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379</xdr:row>
      <xdr:rowOff>9525</xdr:rowOff>
    </xdr:from>
    <xdr:to>
      <xdr:col>20</xdr:col>
      <xdr:colOff>0</xdr:colOff>
      <xdr:row>382</xdr:row>
      <xdr:rowOff>0</xdr:rowOff>
    </xdr:to>
    <xdr:sp macro="" textlink="">
      <xdr:nvSpPr>
        <xdr:cNvPr id="319" name="Left Brace 318">
          <a:extLst>
            <a:ext uri="{FF2B5EF4-FFF2-40B4-BE49-F238E27FC236}">
              <a16:creationId xmlns:a16="http://schemas.microsoft.com/office/drawing/2014/main" id="{B5DFC259-F34F-4010-9817-61DBC9E3F3F4}"/>
            </a:ext>
          </a:extLst>
        </xdr:cNvPr>
        <xdr:cNvSpPr/>
      </xdr:nvSpPr>
      <xdr:spPr>
        <a:xfrm>
          <a:off x="14325600" y="642461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376</xdr:row>
      <xdr:rowOff>9525</xdr:rowOff>
    </xdr:from>
    <xdr:to>
      <xdr:col>19</xdr:col>
      <xdr:colOff>590551</xdr:colOff>
      <xdr:row>379</xdr:row>
      <xdr:rowOff>0</xdr:rowOff>
    </xdr:to>
    <xdr:sp macro="" textlink="">
      <xdr:nvSpPr>
        <xdr:cNvPr id="320" name="Left Brace 319">
          <a:extLst>
            <a:ext uri="{FF2B5EF4-FFF2-40B4-BE49-F238E27FC236}">
              <a16:creationId xmlns:a16="http://schemas.microsoft.com/office/drawing/2014/main" id="{DD9E1388-EC7A-42E9-97A4-40CF18CABA2C}"/>
            </a:ext>
          </a:extLst>
        </xdr:cNvPr>
        <xdr:cNvSpPr/>
      </xdr:nvSpPr>
      <xdr:spPr>
        <a:xfrm>
          <a:off x="14325601" y="636909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379</xdr:row>
      <xdr:rowOff>9525</xdr:rowOff>
    </xdr:from>
    <xdr:to>
      <xdr:col>20</xdr:col>
      <xdr:colOff>0</xdr:colOff>
      <xdr:row>382</xdr:row>
      <xdr:rowOff>0</xdr:rowOff>
    </xdr:to>
    <xdr:sp macro="" textlink="">
      <xdr:nvSpPr>
        <xdr:cNvPr id="321" name="Left Brace 320">
          <a:extLst>
            <a:ext uri="{FF2B5EF4-FFF2-40B4-BE49-F238E27FC236}">
              <a16:creationId xmlns:a16="http://schemas.microsoft.com/office/drawing/2014/main" id="{81921C73-9DF8-4CE9-B87E-918093372113}"/>
            </a:ext>
          </a:extLst>
        </xdr:cNvPr>
        <xdr:cNvSpPr/>
      </xdr:nvSpPr>
      <xdr:spPr>
        <a:xfrm>
          <a:off x="14325600" y="642461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390</xdr:row>
      <xdr:rowOff>9525</xdr:rowOff>
    </xdr:from>
    <xdr:to>
      <xdr:col>1</xdr:col>
      <xdr:colOff>590551</xdr:colOff>
      <xdr:row>393</xdr:row>
      <xdr:rowOff>0</xdr:rowOff>
    </xdr:to>
    <xdr:sp macro="" textlink="">
      <xdr:nvSpPr>
        <xdr:cNvPr id="322" name="Left Brace 321">
          <a:extLst>
            <a:ext uri="{FF2B5EF4-FFF2-40B4-BE49-F238E27FC236}">
              <a16:creationId xmlns:a16="http://schemas.microsoft.com/office/drawing/2014/main" id="{1365BE02-17A0-4A3F-83A5-78EDC8D22159}"/>
            </a:ext>
          </a:extLst>
        </xdr:cNvPr>
        <xdr:cNvSpPr/>
      </xdr:nvSpPr>
      <xdr:spPr>
        <a:xfrm>
          <a:off x="936172" y="662817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393</xdr:row>
      <xdr:rowOff>9525</xdr:rowOff>
    </xdr:from>
    <xdr:to>
      <xdr:col>2</xdr:col>
      <xdr:colOff>0</xdr:colOff>
      <xdr:row>396</xdr:row>
      <xdr:rowOff>0</xdr:rowOff>
    </xdr:to>
    <xdr:sp macro="" textlink="">
      <xdr:nvSpPr>
        <xdr:cNvPr id="323" name="Left Brace 322">
          <a:extLst>
            <a:ext uri="{FF2B5EF4-FFF2-40B4-BE49-F238E27FC236}">
              <a16:creationId xmlns:a16="http://schemas.microsoft.com/office/drawing/2014/main" id="{791C8C68-955C-414A-A8A0-C2D7BD08089A}"/>
            </a:ext>
          </a:extLst>
        </xdr:cNvPr>
        <xdr:cNvSpPr/>
      </xdr:nvSpPr>
      <xdr:spPr>
        <a:xfrm>
          <a:off x="936171" y="668369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390</xdr:row>
      <xdr:rowOff>9525</xdr:rowOff>
    </xdr:from>
    <xdr:to>
      <xdr:col>1</xdr:col>
      <xdr:colOff>590551</xdr:colOff>
      <xdr:row>393</xdr:row>
      <xdr:rowOff>0</xdr:rowOff>
    </xdr:to>
    <xdr:sp macro="" textlink="">
      <xdr:nvSpPr>
        <xdr:cNvPr id="324" name="Left Brace 323">
          <a:extLst>
            <a:ext uri="{FF2B5EF4-FFF2-40B4-BE49-F238E27FC236}">
              <a16:creationId xmlns:a16="http://schemas.microsoft.com/office/drawing/2014/main" id="{2B830A21-20FF-41BB-ACD2-D2A8B7351B18}"/>
            </a:ext>
          </a:extLst>
        </xdr:cNvPr>
        <xdr:cNvSpPr/>
      </xdr:nvSpPr>
      <xdr:spPr>
        <a:xfrm>
          <a:off x="936172" y="662817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393</xdr:row>
      <xdr:rowOff>9525</xdr:rowOff>
    </xdr:from>
    <xdr:to>
      <xdr:col>2</xdr:col>
      <xdr:colOff>0</xdr:colOff>
      <xdr:row>396</xdr:row>
      <xdr:rowOff>0</xdr:rowOff>
    </xdr:to>
    <xdr:sp macro="" textlink="">
      <xdr:nvSpPr>
        <xdr:cNvPr id="325" name="Left Brace 324">
          <a:extLst>
            <a:ext uri="{FF2B5EF4-FFF2-40B4-BE49-F238E27FC236}">
              <a16:creationId xmlns:a16="http://schemas.microsoft.com/office/drawing/2014/main" id="{793EBE4E-5010-4F7E-BC5A-04BDA577CF74}"/>
            </a:ext>
          </a:extLst>
        </xdr:cNvPr>
        <xdr:cNvSpPr/>
      </xdr:nvSpPr>
      <xdr:spPr>
        <a:xfrm>
          <a:off x="936171" y="668369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390</xdr:row>
      <xdr:rowOff>9525</xdr:rowOff>
    </xdr:from>
    <xdr:to>
      <xdr:col>10</xdr:col>
      <xdr:colOff>590551</xdr:colOff>
      <xdr:row>393</xdr:row>
      <xdr:rowOff>0</xdr:rowOff>
    </xdr:to>
    <xdr:sp macro="" textlink="">
      <xdr:nvSpPr>
        <xdr:cNvPr id="326" name="Left Brace 325">
          <a:extLst>
            <a:ext uri="{FF2B5EF4-FFF2-40B4-BE49-F238E27FC236}">
              <a16:creationId xmlns:a16="http://schemas.microsoft.com/office/drawing/2014/main" id="{28CC963A-6EE6-4003-AAA9-EED650E46AD2}"/>
            </a:ext>
          </a:extLst>
        </xdr:cNvPr>
        <xdr:cNvSpPr/>
      </xdr:nvSpPr>
      <xdr:spPr>
        <a:xfrm>
          <a:off x="7739744" y="662817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393</xdr:row>
      <xdr:rowOff>9525</xdr:rowOff>
    </xdr:from>
    <xdr:to>
      <xdr:col>11</xdr:col>
      <xdr:colOff>0</xdr:colOff>
      <xdr:row>396</xdr:row>
      <xdr:rowOff>0</xdr:rowOff>
    </xdr:to>
    <xdr:sp macro="" textlink="">
      <xdr:nvSpPr>
        <xdr:cNvPr id="327" name="Left Brace 326">
          <a:extLst>
            <a:ext uri="{FF2B5EF4-FFF2-40B4-BE49-F238E27FC236}">
              <a16:creationId xmlns:a16="http://schemas.microsoft.com/office/drawing/2014/main" id="{B6F286B7-54AA-4144-995B-9CE57EFABAE6}"/>
            </a:ext>
          </a:extLst>
        </xdr:cNvPr>
        <xdr:cNvSpPr/>
      </xdr:nvSpPr>
      <xdr:spPr>
        <a:xfrm>
          <a:off x="7739743" y="668369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390</xdr:row>
      <xdr:rowOff>9525</xdr:rowOff>
    </xdr:from>
    <xdr:to>
      <xdr:col>10</xdr:col>
      <xdr:colOff>590551</xdr:colOff>
      <xdr:row>393</xdr:row>
      <xdr:rowOff>0</xdr:rowOff>
    </xdr:to>
    <xdr:sp macro="" textlink="">
      <xdr:nvSpPr>
        <xdr:cNvPr id="328" name="Left Brace 327">
          <a:extLst>
            <a:ext uri="{FF2B5EF4-FFF2-40B4-BE49-F238E27FC236}">
              <a16:creationId xmlns:a16="http://schemas.microsoft.com/office/drawing/2014/main" id="{7658D3F6-AAD1-423C-A8AB-2F6D85F41E6E}"/>
            </a:ext>
          </a:extLst>
        </xdr:cNvPr>
        <xdr:cNvSpPr/>
      </xdr:nvSpPr>
      <xdr:spPr>
        <a:xfrm>
          <a:off x="7739744" y="662817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393</xdr:row>
      <xdr:rowOff>9525</xdr:rowOff>
    </xdr:from>
    <xdr:to>
      <xdr:col>11</xdr:col>
      <xdr:colOff>0</xdr:colOff>
      <xdr:row>396</xdr:row>
      <xdr:rowOff>0</xdr:rowOff>
    </xdr:to>
    <xdr:sp macro="" textlink="">
      <xdr:nvSpPr>
        <xdr:cNvPr id="329" name="Left Brace 328">
          <a:extLst>
            <a:ext uri="{FF2B5EF4-FFF2-40B4-BE49-F238E27FC236}">
              <a16:creationId xmlns:a16="http://schemas.microsoft.com/office/drawing/2014/main" id="{BB30DEE9-6E21-4F01-941D-2E51D6B6790A}"/>
            </a:ext>
          </a:extLst>
        </xdr:cNvPr>
        <xdr:cNvSpPr/>
      </xdr:nvSpPr>
      <xdr:spPr>
        <a:xfrm>
          <a:off x="7739743" y="668369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390</xdr:row>
      <xdr:rowOff>9525</xdr:rowOff>
    </xdr:from>
    <xdr:to>
      <xdr:col>19</xdr:col>
      <xdr:colOff>590551</xdr:colOff>
      <xdr:row>393</xdr:row>
      <xdr:rowOff>0</xdr:rowOff>
    </xdr:to>
    <xdr:sp macro="" textlink="">
      <xdr:nvSpPr>
        <xdr:cNvPr id="330" name="Left Brace 329">
          <a:extLst>
            <a:ext uri="{FF2B5EF4-FFF2-40B4-BE49-F238E27FC236}">
              <a16:creationId xmlns:a16="http://schemas.microsoft.com/office/drawing/2014/main" id="{F6C78556-B1DE-4BEE-AF0D-022110053BA5}"/>
            </a:ext>
          </a:extLst>
        </xdr:cNvPr>
        <xdr:cNvSpPr/>
      </xdr:nvSpPr>
      <xdr:spPr>
        <a:xfrm>
          <a:off x="14325601" y="662817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393</xdr:row>
      <xdr:rowOff>9525</xdr:rowOff>
    </xdr:from>
    <xdr:to>
      <xdr:col>20</xdr:col>
      <xdr:colOff>0</xdr:colOff>
      <xdr:row>396</xdr:row>
      <xdr:rowOff>0</xdr:rowOff>
    </xdr:to>
    <xdr:sp macro="" textlink="">
      <xdr:nvSpPr>
        <xdr:cNvPr id="331" name="Left Brace 330">
          <a:extLst>
            <a:ext uri="{FF2B5EF4-FFF2-40B4-BE49-F238E27FC236}">
              <a16:creationId xmlns:a16="http://schemas.microsoft.com/office/drawing/2014/main" id="{02F976D5-4B49-4985-A736-703E073B53B4}"/>
            </a:ext>
          </a:extLst>
        </xdr:cNvPr>
        <xdr:cNvSpPr/>
      </xdr:nvSpPr>
      <xdr:spPr>
        <a:xfrm>
          <a:off x="14325600" y="668369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390</xdr:row>
      <xdr:rowOff>9525</xdr:rowOff>
    </xdr:from>
    <xdr:to>
      <xdr:col>19</xdr:col>
      <xdr:colOff>590551</xdr:colOff>
      <xdr:row>393</xdr:row>
      <xdr:rowOff>0</xdr:rowOff>
    </xdr:to>
    <xdr:sp macro="" textlink="">
      <xdr:nvSpPr>
        <xdr:cNvPr id="332" name="Left Brace 331">
          <a:extLst>
            <a:ext uri="{FF2B5EF4-FFF2-40B4-BE49-F238E27FC236}">
              <a16:creationId xmlns:a16="http://schemas.microsoft.com/office/drawing/2014/main" id="{DFB759FB-4715-4106-8825-E8E79C96DEFB}"/>
            </a:ext>
          </a:extLst>
        </xdr:cNvPr>
        <xdr:cNvSpPr/>
      </xdr:nvSpPr>
      <xdr:spPr>
        <a:xfrm>
          <a:off x="14325601" y="662817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393</xdr:row>
      <xdr:rowOff>9525</xdr:rowOff>
    </xdr:from>
    <xdr:to>
      <xdr:col>20</xdr:col>
      <xdr:colOff>0</xdr:colOff>
      <xdr:row>396</xdr:row>
      <xdr:rowOff>0</xdr:rowOff>
    </xdr:to>
    <xdr:sp macro="" textlink="">
      <xdr:nvSpPr>
        <xdr:cNvPr id="333" name="Left Brace 332">
          <a:extLst>
            <a:ext uri="{FF2B5EF4-FFF2-40B4-BE49-F238E27FC236}">
              <a16:creationId xmlns:a16="http://schemas.microsoft.com/office/drawing/2014/main" id="{B16B4A2E-1203-4257-A154-AED73306C725}"/>
            </a:ext>
          </a:extLst>
        </xdr:cNvPr>
        <xdr:cNvSpPr/>
      </xdr:nvSpPr>
      <xdr:spPr>
        <a:xfrm>
          <a:off x="14325600" y="668369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404</xdr:row>
      <xdr:rowOff>9525</xdr:rowOff>
    </xdr:from>
    <xdr:to>
      <xdr:col>1</xdr:col>
      <xdr:colOff>590551</xdr:colOff>
      <xdr:row>407</xdr:row>
      <xdr:rowOff>0</xdr:rowOff>
    </xdr:to>
    <xdr:sp macro="" textlink="">
      <xdr:nvSpPr>
        <xdr:cNvPr id="334" name="Left Brace 333">
          <a:extLst>
            <a:ext uri="{FF2B5EF4-FFF2-40B4-BE49-F238E27FC236}">
              <a16:creationId xmlns:a16="http://schemas.microsoft.com/office/drawing/2014/main" id="{ED609865-707C-418F-84B0-1E5D91316326}"/>
            </a:ext>
          </a:extLst>
        </xdr:cNvPr>
        <xdr:cNvSpPr/>
      </xdr:nvSpPr>
      <xdr:spPr>
        <a:xfrm>
          <a:off x="936172" y="688725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407</xdr:row>
      <xdr:rowOff>9525</xdr:rowOff>
    </xdr:from>
    <xdr:to>
      <xdr:col>2</xdr:col>
      <xdr:colOff>0</xdr:colOff>
      <xdr:row>410</xdr:row>
      <xdr:rowOff>0</xdr:rowOff>
    </xdr:to>
    <xdr:sp macro="" textlink="">
      <xdr:nvSpPr>
        <xdr:cNvPr id="335" name="Left Brace 334">
          <a:extLst>
            <a:ext uri="{FF2B5EF4-FFF2-40B4-BE49-F238E27FC236}">
              <a16:creationId xmlns:a16="http://schemas.microsoft.com/office/drawing/2014/main" id="{FE18B6D7-BDDE-4107-9869-EE71ED46422F}"/>
            </a:ext>
          </a:extLst>
        </xdr:cNvPr>
        <xdr:cNvSpPr/>
      </xdr:nvSpPr>
      <xdr:spPr>
        <a:xfrm>
          <a:off x="936171" y="694277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404</xdr:row>
      <xdr:rowOff>9525</xdr:rowOff>
    </xdr:from>
    <xdr:to>
      <xdr:col>1</xdr:col>
      <xdr:colOff>590551</xdr:colOff>
      <xdr:row>407</xdr:row>
      <xdr:rowOff>0</xdr:rowOff>
    </xdr:to>
    <xdr:sp macro="" textlink="">
      <xdr:nvSpPr>
        <xdr:cNvPr id="336" name="Left Brace 335">
          <a:extLst>
            <a:ext uri="{FF2B5EF4-FFF2-40B4-BE49-F238E27FC236}">
              <a16:creationId xmlns:a16="http://schemas.microsoft.com/office/drawing/2014/main" id="{B1D15987-11E6-4A97-B46D-A1D137C72750}"/>
            </a:ext>
          </a:extLst>
        </xdr:cNvPr>
        <xdr:cNvSpPr/>
      </xdr:nvSpPr>
      <xdr:spPr>
        <a:xfrm>
          <a:off x="936172" y="688725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407</xdr:row>
      <xdr:rowOff>9525</xdr:rowOff>
    </xdr:from>
    <xdr:to>
      <xdr:col>2</xdr:col>
      <xdr:colOff>0</xdr:colOff>
      <xdr:row>410</xdr:row>
      <xdr:rowOff>0</xdr:rowOff>
    </xdr:to>
    <xdr:sp macro="" textlink="">
      <xdr:nvSpPr>
        <xdr:cNvPr id="337" name="Left Brace 336">
          <a:extLst>
            <a:ext uri="{FF2B5EF4-FFF2-40B4-BE49-F238E27FC236}">
              <a16:creationId xmlns:a16="http://schemas.microsoft.com/office/drawing/2014/main" id="{9AC8E416-56F2-4C51-BFA0-7F03CC8E1BA4}"/>
            </a:ext>
          </a:extLst>
        </xdr:cNvPr>
        <xdr:cNvSpPr/>
      </xdr:nvSpPr>
      <xdr:spPr>
        <a:xfrm>
          <a:off x="936171" y="694277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404</xdr:row>
      <xdr:rowOff>9525</xdr:rowOff>
    </xdr:from>
    <xdr:to>
      <xdr:col>10</xdr:col>
      <xdr:colOff>590551</xdr:colOff>
      <xdr:row>407</xdr:row>
      <xdr:rowOff>0</xdr:rowOff>
    </xdr:to>
    <xdr:sp macro="" textlink="">
      <xdr:nvSpPr>
        <xdr:cNvPr id="338" name="Left Brace 337">
          <a:extLst>
            <a:ext uri="{FF2B5EF4-FFF2-40B4-BE49-F238E27FC236}">
              <a16:creationId xmlns:a16="http://schemas.microsoft.com/office/drawing/2014/main" id="{8C699045-1EAE-4B4A-8B68-6BD4C4919DCE}"/>
            </a:ext>
          </a:extLst>
        </xdr:cNvPr>
        <xdr:cNvSpPr/>
      </xdr:nvSpPr>
      <xdr:spPr>
        <a:xfrm>
          <a:off x="7739744" y="688725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407</xdr:row>
      <xdr:rowOff>9525</xdr:rowOff>
    </xdr:from>
    <xdr:to>
      <xdr:col>11</xdr:col>
      <xdr:colOff>0</xdr:colOff>
      <xdr:row>410</xdr:row>
      <xdr:rowOff>0</xdr:rowOff>
    </xdr:to>
    <xdr:sp macro="" textlink="">
      <xdr:nvSpPr>
        <xdr:cNvPr id="339" name="Left Brace 338">
          <a:extLst>
            <a:ext uri="{FF2B5EF4-FFF2-40B4-BE49-F238E27FC236}">
              <a16:creationId xmlns:a16="http://schemas.microsoft.com/office/drawing/2014/main" id="{BFB7AD26-E8B9-411E-98A6-5FE48700F2D0}"/>
            </a:ext>
          </a:extLst>
        </xdr:cNvPr>
        <xdr:cNvSpPr/>
      </xdr:nvSpPr>
      <xdr:spPr>
        <a:xfrm>
          <a:off x="7739743" y="694277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404</xdr:row>
      <xdr:rowOff>9525</xdr:rowOff>
    </xdr:from>
    <xdr:to>
      <xdr:col>10</xdr:col>
      <xdr:colOff>590551</xdr:colOff>
      <xdr:row>407</xdr:row>
      <xdr:rowOff>0</xdr:rowOff>
    </xdr:to>
    <xdr:sp macro="" textlink="">
      <xdr:nvSpPr>
        <xdr:cNvPr id="340" name="Left Brace 339">
          <a:extLst>
            <a:ext uri="{FF2B5EF4-FFF2-40B4-BE49-F238E27FC236}">
              <a16:creationId xmlns:a16="http://schemas.microsoft.com/office/drawing/2014/main" id="{EFB566DC-4888-439E-8ED3-D2EB7CD1B76D}"/>
            </a:ext>
          </a:extLst>
        </xdr:cNvPr>
        <xdr:cNvSpPr/>
      </xdr:nvSpPr>
      <xdr:spPr>
        <a:xfrm>
          <a:off x="7739744" y="688725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407</xdr:row>
      <xdr:rowOff>9525</xdr:rowOff>
    </xdr:from>
    <xdr:to>
      <xdr:col>11</xdr:col>
      <xdr:colOff>0</xdr:colOff>
      <xdr:row>410</xdr:row>
      <xdr:rowOff>0</xdr:rowOff>
    </xdr:to>
    <xdr:sp macro="" textlink="">
      <xdr:nvSpPr>
        <xdr:cNvPr id="341" name="Left Brace 340">
          <a:extLst>
            <a:ext uri="{FF2B5EF4-FFF2-40B4-BE49-F238E27FC236}">
              <a16:creationId xmlns:a16="http://schemas.microsoft.com/office/drawing/2014/main" id="{637574A8-C305-4CB6-9E6B-0C92064CEB5A}"/>
            </a:ext>
          </a:extLst>
        </xdr:cNvPr>
        <xdr:cNvSpPr/>
      </xdr:nvSpPr>
      <xdr:spPr>
        <a:xfrm>
          <a:off x="7739743" y="694277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404</xdr:row>
      <xdr:rowOff>9525</xdr:rowOff>
    </xdr:from>
    <xdr:to>
      <xdr:col>19</xdr:col>
      <xdr:colOff>590551</xdr:colOff>
      <xdr:row>407</xdr:row>
      <xdr:rowOff>0</xdr:rowOff>
    </xdr:to>
    <xdr:sp macro="" textlink="">
      <xdr:nvSpPr>
        <xdr:cNvPr id="342" name="Left Brace 341">
          <a:extLst>
            <a:ext uri="{FF2B5EF4-FFF2-40B4-BE49-F238E27FC236}">
              <a16:creationId xmlns:a16="http://schemas.microsoft.com/office/drawing/2014/main" id="{E35B931A-4CC3-4E98-B6B3-15D4AD916100}"/>
            </a:ext>
          </a:extLst>
        </xdr:cNvPr>
        <xdr:cNvSpPr/>
      </xdr:nvSpPr>
      <xdr:spPr>
        <a:xfrm>
          <a:off x="14325601" y="688725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407</xdr:row>
      <xdr:rowOff>9525</xdr:rowOff>
    </xdr:from>
    <xdr:to>
      <xdr:col>20</xdr:col>
      <xdr:colOff>0</xdr:colOff>
      <xdr:row>410</xdr:row>
      <xdr:rowOff>0</xdr:rowOff>
    </xdr:to>
    <xdr:sp macro="" textlink="">
      <xdr:nvSpPr>
        <xdr:cNvPr id="343" name="Left Brace 342">
          <a:extLst>
            <a:ext uri="{FF2B5EF4-FFF2-40B4-BE49-F238E27FC236}">
              <a16:creationId xmlns:a16="http://schemas.microsoft.com/office/drawing/2014/main" id="{ABF5ABF2-444A-4117-AAC6-D0AA7F1E7628}"/>
            </a:ext>
          </a:extLst>
        </xdr:cNvPr>
        <xdr:cNvSpPr/>
      </xdr:nvSpPr>
      <xdr:spPr>
        <a:xfrm>
          <a:off x="14325600" y="694277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404</xdr:row>
      <xdr:rowOff>9525</xdr:rowOff>
    </xdr:from>
    <xdr:to>
      <xdr:col>19</xdr:col>
      <xdr:colOff>590551</xdr:colOff>
      <xdr:row>407</xdr:row>
      <xdr:rowOff>0</xdr:rowOff>
    </xdr:to>
    <xdr:sp macro="" textlink="">
      <xdr:nvSpPr>
        <xdr:cNvPr id="344" name="Left Brace 343">
          <a:extLst>
            <a:ext uri="{FF2B5EF4-FFF2-40B4-BE49-F238E27FC236}">
              <a16:creationId xmlns:a16="http://schemas.microsoft.com/office/drawing/2014/main" id="{2DAC00C3-854A-4569-9DE6-D97324587657}"/>
            </a:ext>
          </a:extLst>
        </xdr:cNvPr>
        <xdr:cNvSpPr/>
      </xdr:nvSpPr>
      <xdr:spPr>
        <a:xfrm>
          <a:off x="14325601" y="688725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407</xdr:row>
      <xdr:rowOff>9525</xdr:rowOff>
    </xdr:from>
    <xdr:to>
      <xdr:col>20</xdr:col>
      <xdr:colOff>0</xdr:colOff>
      <xdr:row>410</xdr:row>
      <xdr:rowOff>0</xdr:rowOff>
    </xdr:to>
    <xdr:sp macro="" textlink="">
      <xdr:nvSpPr>
        <xdr:cNvPr id="345" name="Left Brace 344">
          <a:extLst>
            <a:ext uri="{FF2B5EF4-FFF2-40B4-BE49-F238E27FC236}">
              <a16:creationId xmlns:a16="http://schemas.microsoft.com/office/drawing/2014/main" id="{F65CDF1C-FC8A-44A8-B8DF-2C810449E1D9}"/>
            </a:ext>
          </a:extLst>
        </xdr:cNvPr>
        <xdr:cNvSpPr/>
      </xdr:nvSpPr>
      <xdr:spPr>
        <a:xfrm>
          <a:off x="14325600" y="694277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418</xdr:row>
      <xdr:rowOff>9525</xdr:rowOff>
    </xdr:from>
    <xdr:to>
      <xdr:col>1</xdr:col>
      <xdr:colOff>590551</xdr:colOff>
      <xdr:row>421</xdr:row>
      <xdr:rowOff>0</xdr:rowOff>
    </xdr:to>
    <xdr:sp macro="" textlink="">
      <xdr:nvSpPr>
        <xdr:cNvPr id="346" name="Left Brace 345">
          <a:extLst>
            <a:ext uri="{FF2B5EF4-FFF2-40B4-BE49-F238E27FC236}">
              <a16:creationId xmlns:a16="http://schemas.microsoft.com/office/drawing/2014/main" id="{67F49377-D300-4C86-8239-BE55F32B6637}"/>
            </a:ext>
          </a:extLst>
        </xdr:cNvPr>
        <xdr:cNvSpPr/>
      </xdr:nvSpPr>
      <xdr:spPr>
        <a:xfrm>
          <a:off x="936172" y="71463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421</xdr:row>
      <xdr:rowOff>9525</xdr:rowOff>
    </xdr:from>
    <xdr:to>
      <xdr:col>2</xdr:col>
      <xdr:colOff>0</xdr:colOff>
      <xdr:row>424</xdr:row>
      <xdr:rowOff>0</xdr:rowOff>
    </xdr:to>
    <xdr:sp macro="" textlink="">
      <xdr:nvSpPr>
        <xdr:cNvPr id="347" name="Left Brace 346">
          <a:extLst>
            <a:ext uri="{FF2B5EF4-FFF2-40B4-BE49-F238E27FC236}">
              <a16:creationId xmlns:a16="http://schemas.microsoft.com/office/drawing/2014/main" id="{27D9FC39-1346-4ADC-834E-F2A1C6BE2779}"/>
            </a:ext>
          </a:extLst>
        </xdr:cNvPr>
        <xdr:cNvSpPr/>
      </xdr:nvSpPr>
      <xdr:spPr>
        <a:xfrm>
          <a:off x="936171" y="72018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418</xdr:row>
      <xdr:rowOff>9525</xdr:rowOff>
    </xdr:from>
    <xdr:to>
      <xdr:col>1</xdr:col>
      <xdr:colOff>590551</xdr:colOff>
      <xdr:row>421</xdr:row>
      <xdr:rowOff>0</xdr:rowOff>
    </xdr:to>
    <xdr:sp macro="" textlink="">
      <xdr:nvSpPr>
        <xdr:cNvPr id="348" name="Left Brace 347">
          <a:extLst>
            <a:ext uri="{FF2B5EF4-FFF2-40B4-BE49-F238E27FC236}">
              <a16:creationId xmlns:a16="http://schemas.microsoft.com/office/drawing/2014/main" id="{287B7035-51E2-42F9-984E-C67342A1879E}"/>
            </a:ext>
          </a:extLst>
        </xdr:cNvPr>
        <xdr:cNvSpPr/>
      </xdr:nvSpPr>
      <xdr:spPr>
        <a:xfrm>
          <a:off x="936172" y="71463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421</xdr:row>
      <xdr:rowOff>9525</xdr:rowOff>
    </xdr:from>
    <xdr:to>
      <xdr:col>2</xdr:col>
      <xdr:colOff>0</xdr:colOff>
      <xdr:row>424</xdr:row>
      <xdr:rowOff>0</xdr:rowOff>
    </xdr:to>
    <xdr:sp macro="" textlink="">
      <xdr:nvSpPr>
        <xdr:cNvPr id="349" name="Left Brace 348">
          <a:extLst>
            <a:ext uri="{FF2B5EF4-FFF2-40B4-BE49-F238E27FC236}">
              <a16:creationId xmlns:a16="http://schemas.microsoft.com/office/drawing/2014/main" id="{6E591311-F2E1-43A8-8FDB-E5AF68CA381A}"/>
            </a:ext>
          </a:extLst>
        </xdr:cNvPr>
        <xdr:cNvSpPr/>
      </xdr:nvSpPr>
      <xdr:spPr>
        <a:xfrm>
          <a:off x="936171" y="72018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418</xdr:row>
      <xdr:rowOff>9525</xdr:rowOff>
    </xdr:from>
    <xdr:to>
      <xdr:col>10</xdr:col>
      <xdr:colOff>590551</xdr:colOff>
      <xdr:row>421</xdr:row>
      <xdr:rowOff>0</xdr:rowOff>
    </xdr:to>
    <xdr:sp macro="" textlink="">
      <xdr:nvSpPr>
        <xdr:cNvPr id="350" name="Left Brace 349">
          <a:extLst>
            <a:ext uri="{FF2B5EF4-FFF2-40B4-BE49-F238E27FC236}">
              <a16:creationId xmlns:a16="http://schemas.microsoft.com/office/drawing/2014/main" id="{487C6A6C-3001-4E06-8D9B-246771FD7EEE}"/>
            </a:ext>
          </a:extLst>
        </xdr:cNvPr>
        <xdr:cNvSpPr/>
      </xdr:nvSpPr>
      <xdr:spPr>
        <a:xfrm>
          <a:off x="7739744" y="71463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421</xdr:row>
      <xdr:rowOff>9525</xdr:rowOff>
    </xdr:from>
    <xdr:to>
      <xdr:col>11</xdr:col>
      <xdr:colOff>0</xdr:colOff>
      <xdr:row>424</xdr:row>
      <xdr:rowOff>0</xdr:rowOff>
    </xdr:to>
    <xdr:sp macro="" textlink="">
      <xdr:nvSpPr>
        <xdr:cNvPr id="351" name="Left Brace 350">
          <a:extLst>
            <a:ext uri="{FF2B5EF4-FFF2-40B4-BE49-F238E27FC236}">
              <a16:creationId xmlns:a16="http://schemas.microsoft.com/office/drawing/2014/main" id="{30692E9F-6724-483C-A247-70D156849597}"/>
            </a:ext>
          </a:extLst>
        </xdr:cNvPr>
        <xdr:cNvSpPr/>
      </xdr:nvSpPr>
      <xdr:spPr>
        <a:xfrm>
          <a:off x="7739743" y="72018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418</xdr:row>
      <xdr:rowOff>9525</xdr:rowOff>
    </xdr:from>
    <xdr:to>
      <xdr:col>10</xdr:col>
      <xdr:colOff>590551</xdr:colOff>
      <xdr:row>421</xdr:row>
      <xdr:rowOff>0</xdr:rowOff>
    </xdr:to>
    <xdr:sp macro="" textlink="">
      <xdr:nvSpPr>
        <xdr:cNvPr id="352" name="Left Brace 351">
          <a:extLst>
            <a:ext uri="{FF2B5EF4-FFF2-40B4-BE49-F238E27FC236}">
              <a16:creationId xmlns:a16="http://schemas.microsoft.com/office/drawing/2014/main" id="{F34E21FF-3F63-4E91-B14B-AD4E589E7C2E}"/>
            </a:ext>
          </a:extLst>
        </xdr:cNvPr>
        <xdr:cNvSpPr/>
      </xdr:nvSpPr>
      <xdr:spPr>
        <a:xfrm>
          <a:off x="7739744" y="71463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421</xdr:row>
      <xdr:rowOff>9525</xdr:rowOff>
    </xdr:from>
    <xdr:to>
      <xdr:col>11</xdr:col>
      <xdr:colOff>0</xdr:colOff>
      <xdr:row>424</xdr:row>
      <xdr:rowOff>0</xdr:rowOff>
    </xdr:to>
    <xdr:sp macro="" textlink="">
      <xdr:nvSpPr>
        <xdr:cNvPr id="353" name="Left Brace 352">
          <a:extLst>
            <a:ext uri="{FF2B5EF4-FFF2-40B4-BE49-F238E27FC236}">
              <a16:creationId xmlns:a16="http://schemas.microsoft.com/office/drawing/2014/main" id="{E987E5CF-1A46-41D5-B147-A880B1676955}"/>
            </a:ext>
          </a:extLst>
        </xdr:cNvPr>
        <xdr:cNvSpPr/>
      </xdr:nvSpPr>
      <xdr:spPr>
        <a:xfrm>
          <a:off x="7739743" y="72018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418</xdr:row>
      <xdr:rowOff>9525</xdr:rowOff>
    </xdr:from>
    <xdr:to>
      <xdr:col>19</xdr:col>
      <xdr:colOff>590551</xdr:colOff>
      <xdr:row>421</xdr:row>
      <xdr:rowOff>0</xdr:rowOff>
    </xdr:to>
    <xdr:sp macro="" textlink="">
      <xdr:nvSpPr>
        <xdr:cNvPr id="354" name="Left Brace 353">
          <a:extLst>
            <a:ext uri="{FF2B5EF4-FFF2-40B4-BE49-F238E27FC236}">
              <a16:creationId xmlns:a16="http://schemas.microsoft.com/office/drawing/2014/main" id="{3F365AF5-0924-4FA5-A803-4677D2462F78}"/>
            </a:ext>
          </a:extLst>
        </xdr:cNvPr>
        <xdr:cNvSpPr/>
      </xdr:nvSpPr>
      <xdr:spPr>
        <a:xfrm>
          <a:off x="14325601" y="71463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421</xdr:row>
      <xdr:rowOff>9525</xdr:rowOff>
    </xdr:from>
    <xdr:to>
      <xdr:col>20</xdr:col>
      <xdr:colOff>0</xdr:colOff>
      <xdr:row>424</xdr:row>
      <xdr:rowOff>0</xdr:rowOff>
    </xdr:to>
    <xdr:sp macro="" textlink="">
      <xdr:nvSpPr>
        <xdr:cNvPr id="355" name="Left Brace 354">
          <a:extLst>
            <a:ext uri="{FF2B5EF4-FFF2-40B4-BE49-F238E27FC236}">
              <a16:creationId xmlns:a16="http://schemas.microsoft.com/office/drawing/2014/main" id="{06E091E6-29C2-4A10-AE1C-075450376FB2}"/>
            </a:ext>
          </a:extLst>
        </xdr:cNvPr>
        <xdr:cNvSpPr/>
      </xdr:nvSpPr>
      <xdr:spPr>
        <a:xfrm>
          <a:off x="14325600" y="72018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418</xdr:row>
      <xdr:rowOff>9525</xdr:rowOff>
    </xdr:from>
    <xdr:to>
      <xdr:col>19</xdr:col>
      <xdr:colOff>590551</xdr:colOff>
      <xdr:row>421</xdr:row>
      <xdr:rowOff>0</xdr:rowOff>
    </xdr:to>
    <xdr:sp macro="" textlink="">
      <xdr:nvSpPr>
        <xdr:cNvPr id="356" name="Left Brace 355">
          <a:extLst>
            <a:ext uri="{FF2B5EF4-FFF2-40B4-BE49-F238E27FC236}">
              <a16:creationId xmlns:a16="http://schemas.microsoft.com/office/drawing/2014/main" id="{79888674-F20A-440B-A03A-3658E8207766}"/>
            </a:ext>
          </a:extLst>
        </xdr:cNvPr>
        <xdr:cNvSpPr/>
      </xdr:nvSpPr>
      <xdr:spPr>
        <a:xfrm>
          <a:off x="14325601" y="71463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421</xdr:row>
      <xdr:rowOff>9525</xdr:rowOff>
    </xdr:from>
    <xdr:to>
      <xdr:col>20</xdr:col>
      <xdr:colOff>0</xdr:colOff>
      <xdr:row>424</xdr:row>
      <xdr:rowOff>0</xdr:rowOff>
    </xdr:to>
    <xdr:sp macro="" textlink="">
      <xdr:nvSpPr>
        <xdr:cNvPr id="357" name="Left Brace 356">
          <a:extLst>
            <a:ext uri="{FF2B5EF4-FFF2-40B4-BE49-F238E27FC236}">
              <a16:creationId xmlns:a16="http://schemas.microsoft.com/office/drawing/2014/main" id="{54076398-25B0-4AAA-83B1-9854B6FE8713}"/>
            </a:ext>
          </a:extLst>
        </xdr:cNvPr>
        <xdr:cNvSpPr/>
      </xdr:nvSpPr>
      <xdr:spPr>
        <a:xfrm>
          <a:off x="14325600" y="72018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432</xdr:row>
      <xdr:rowOff>9525</xdr:rowOff>
    </xdr:from>
    <xdr:to>
      <xdr:col>1</xdr:col>
      <xdr:colOff>590551</xdr:colOff>
      <xdr:row>435</xdr:row>
      <xdr:rowOff>0</xdr:rowOff>
    </xdr:to>
    <xdr:sp macro="" textlink="">
      <xdr:nvSpPr>
        <xdr:cNvPr id="406" name="Left Brace 405">
          <a:extLst>
            <a:ext uri="{FF2B5EF4-FFF2-40B4-BE49-F238E27FC236}">
              <a16:creationId xmlns:a16="http://schemas.microsoft.com/office/drawing/2014/main" id="{981C1ADA-88B2-42CB-A4B7-90E49AE28C14}"/>
            </a:ext>
          </a:extLst>
        </xdr:cNvPr>
        <xdr:cNvSpPr/>
      </xdr:nvSpPr>
      <xdr:spPr>
        <a:xfrm>
          <a:off x="936172" y="74054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435</xdr:row>
      <xdr:rowOff>9525</xdr:rowOff>
    </xdr:from>
    <xdr:to>
      <xdr:col>2</xdr:col>
      <xdr:colOff>0</xdr:colOff>
      <xdr:row>438</xdr:row>
      <xdr:rowOff>0</xdr:rowOff>
    </xdr:to>
    <xdr:sp macro="" textlink="">
      <xdr:nvSpPr>
        <xdr:cNvPr id="407" name="Left Brace 406">
          <a:extLst>
            <a:ext uri="{FF2B5EF4-FFF2-40B4-BE49-F238E27FC236}">
              <a16:creationId xmlns:a16="http://schemas.microsoft.com/office/drawing/2014/main" id="{F7B32AA3-F34C-4050-BCB9-6735FC51120E}"/>
            </a:ext>
          </a:extLst>
        </xdr:cNvPr>
        <xdr:cNvSpPr/>
      </xdr:nvSpPr>
      <xdr:spPr>
        <a:xfrm>
          <a:off x="936171" y="74609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432</xdr:row>
      <xdr:rowOff>9525</xdr:rowOff>
    </xdr:from>
    <xdr:to>
      <xdr:col>1</xdr:col>
      <xdr:colOff>590551</xdr:colOff>
      <xdr:row>435</xdr:row>
      <xdr:rowOff>0</xdr:rowOff>
    </xdr:to>
    <xdr:sp macro="" textlink="">
      <xdr:nvSpPr>
        <xdr:cNvPr id="408" name="Left Brace 407">
          <a:extLst>
            <a:ext uri="{FF2B5EF4-FFF2-40B4-BE49-F238E27FC236}">
              <a16:creationId xmlns:a16="http://schemas.microsoft.com/office/drawing/2014/main" id="{8EDD9F24-D210-471D-9AAB-B05A33294B06}"/>
            </a:ext>
          </a:extLst>
        </xdr:cNvPr>
        <xdr:cNvSpPr/>
      </xdr:nvSpPr>
      <xdr:spPr>
        <a:xfrm>
          <a:off x="936172" y="74054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435</xdr:row>
      <xdr:rowOff>9525</xdr:rowOff>
    </xdr:from>
    <xdr:to>
      <xdr:col>2</xdr:col>
      <xdr:colOff>0</xdr:colOff>
      <xdr:row>438</xdr:row>
      <xdr:rowOff>0</xdr:rowOff>
    </xdr:to>
    <xdr:sp macro="" textlink="">
      <xdr:nvSpPr>
        <xdr:cNvPr id="409" name="Left Brace 408">
          <a:extLst>
            <a:ext uri="{FF2B5EF4-FFF2-40B4-BE49-F238E27FC236}">
              <a16:creationId xmlns:a16="http://schemas.microsoft.com/office/drawing/2014/main" id="{4FE47D2D-2E05-421B-8378-EF8B0B4E9C65}"/>
            </a:ext>
          </a:extLst>
        </xdr:cNvPr>
        <xdr:cNvSpPr/>
      </xdr:nvSpPr>
      <xdr:spPr>
        <a:xfrm>
          <a:off x="936171" y="74609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432</xdr:row>
      <xdr:rowOff>9525</xdr:rowOff>
    </xdr:from>
    <xdr:to>
      <xdr:col>10</xdr:col>
      <xdr:colOff>590551</xdr:colOff>
      <xdr:row>435</xdr:row>
      <xdr:rowOff>0</xdr:rowOff>
    </xdr:to>
    <xdr:sp macro="" textlink="">
      <xdr:nvSpPr>
        <xdr:cNvPr id="410" name="Left Brace 409">
          <a:extLst>
            <a:ext uri="{FF2B5EF4-FFF2-40B4-BE49-F238E27FC236}">
              <a16:creationId xmlns:a16="http://schemas.microsoft.com/office/drawing/2014/main" id="{4D86F1BE-4695-4019-AB3E-A848207434F3}"/>
            </a:ext>
          </a:extLst>
        </xdr:cNvPr>
        <xdr:cNvSpPr/>
      </xdr:nvSpPr>
      <xdr:spPr>
        <a:xfrm>
          <a:off x="7739744" y="74054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435</xdr:row>
      <xdr:rowOff>9525</xdr:rowOff>
    </xdr:from>
    <xdr:to>
      <xdr:col>11</xdr:col>
      <xdr:colOff>0</xdr:colOff>
      <xdr:row>438</xdr:row>
      <xdr:rowOff>0</xdr:rowOff>
    </xdr:to>
    <xdr:sp macro="" textlink="">
      <xdr:nvSpPr>
        <xdr:cNvPr id="411" name="Left Brace 410">
          <a:extLst>
            <a:ext uri="{FF2B5EF4-FFF2-40B4-BE49-F238E27FC236}">
              <a16:creationId xmlns:a16="http://schemas.microsoft.com/office/drawing/2014/main" id="{C4FB4A34-5DAA-4B78-B887-62C7861EC70A}"/>
            </a:ext>
          </a:extLst>
        </xdr:cNvPr>
        <xdr:cNvSpPr/>
      </xdr:nvSpPr>
      <xdr:spPr>
        <a:xfrm>
          <a:off x="7739743" y="74609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432</xdr:row>
      <xdr:rowOff>9525</xdr:rowOff>
    </xdr:from>
    <xdr:to>
      <xdr:col>10</xdr:col>
      <xdr:colOff>590551</xdr:colOff>
      <xdr:row>435</xdr:row>
      <xdr:rowOff>0</xdr:rowOff>
    </xdr:to>
    <xdr:sp macro="" textlink="">
      <xdr:nvSpPr>
        <xdr:cNvPr id="412" name="Left Brace 411">
          <a:extLst>
            <a:ext uri="{FF2B5EF4-FFF2-40B4-BE49-F238E27FC236}">
              <a16:creationId xmlns:a16="http://schemas.microsoft.com/office/drawing/2014/main" id="{CDB36E20-D6CF-4C99-BD64-ABA549FEF649}"/>
            </a:ext>
          </a:extLst>
        </xdr:cNvPr>
        <xdr:cNvSpPr/>
      </xdr:nvSpPr>
      <xdr:spPr>
        <a:xfrm>
          <a:off x="7739744" y="74054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435</xdr:row>
      <xdr:rowOff>9525</xdr:rowOff>
    </xdr:from>
    <xdr:to>
      <xdr:col>11</xdr:col>
      <xdr:colOff>0</xdr:colOff>
      <xdr:row>438</xdr:row>
      <xdr:rowOff>0</xdr:rowOff>
    </xdr:to>
    <xdr:sp macro="" textlink="">
      <xdr:nvSpPr>
        <xdr:cNvPr id="413" name="Left Brace 412">
          <a:extLst>
            <a:ext uri="{FF2B5EF4-FFF2-40B4-BE49-F238E27FC236}">
              <a16:creationId xmlns:a16="http://schemas.microsoft.com/office/drawing/2014/main" id="{CAE7046C-8FD5-466F-90A8-3AECC6E5E120}"/>
            </a:ext>
          </a:extLst>
        </xdr:cNvPr>
        <xdr:cNvSpPr/>
      </xdr:nvSpPr>
      <xdr:spPr>
        <a:xfrm>
          <a:off x="7739743" y="74609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432</xdr:row>
      <xdr:rowOff>9525</xdr:rowOff>
    </xdr:from>
    <xdr:to>
      <xdr:col>19</xdr:col>
      <xdr:colOff>590551</xdr:colOff>
      <xdr:row>435</xdr:row>
      <xdr:rowOff>0</xdr:rowOff>
    </xdr:to>
    <xdr:sp macro="" textlink="">
      <xdr:nvSpPr>
        <xdr:cNvPr id="414" name="Left Brace 413">
          <a:extLst>
            <a:ext uri="{FF2B5EF4-FFF2-40B4-BE49-F238E27FC236}">
              <a16:creationId xmlns:a16="http://schemas.microsoft.com/office/drawing/2014/main" id="{34E27FA3-B8CD-419C-A5F6-4728A2FF9291}"/>
            </a:ext>
          </a:extLst>
        </xdr:cNvPr>
        <xdr:cNvSpPr/>
      </xdr:nvSpPr>
      <xdr:spPr>
        <a:xfrm>
          <a:off x="14325601" y="74054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435</xdr:row>
      <xdr:rowOff>9525</xdr:rowOff>
    </xdr:from>
    <xdr:to>
      <xdr:col>20</xdr:col>
      <xdr:colOff>0</xdr:colOff>
      <xdr:row>438</xdr:row>
      <xdr:rowOff>0</xdr:rowOff>
    </xdr:to>
    <xdr:sp macro="" textlink="">
      <xdr:nvSpPr>
        <xdr:cNvPr id="415" name="Left Brace 414">
          <a:extLst>
            <a:ext uri="{FF2B5EF4-FFF2-40B4-BE49-F238E27FC236}">
              <a16:creationId xmlns:a16="http://schemas.microsoft.com/office/drawing/2014/main" id="{9A6339F6-32AB-4266-A15A-79039811CEFA}"/>
            </a:ext>
          </a:extLst>
        </xdr:cNvPr>
        <xdr:cNvSpPr/>
      </xdr:nvSpPr>
      <xdr:spPr>
        <a:xfrm>
          <a:off x="14325600" y="74609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432</xdr:row>
      <xdr:rowOff>9525</xdr:rowOff>
    </xdr:from>
    <xdr:to>
      <xdr:col>19</xdr:col>
      <xdr:colOff>590551</xdr:colOff>
      <xdr:row>435</xdr:row>
      <xdr:rowOff>0</xdr:rowOff>
    </xdr:to>
    <xdr:sp macro="" textlink="">
      <xdr:nvSpPr>
        <xdr:cNvPr id="416" name="Left Brace 415">
          <a:extLst>
            <a:ext uri="{FF2B5EF4-FFF2-40B4-BE49-F238E27FC236}">
              <a16:creationId xmlns:a16="http://schemas.microsoft.com/office/drawing/2014/main" id="{87C84591-80B4-4F6C-A9A7-0351CC633B34}"/>
            </a:ext>
          </a:extLst>
        </xdr:cNvPr>
        <xdr:cNvSpPr/>
      </xdr:nvSpPr>
      <xdr:spPr>
        <a:xfrm>
          <a:off x="14325601" y="74054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435</xdr:row>
      <xdr:rowOff>9525</xdr:rowOff>
    </xdr:from>
    <xdr:to>
      <xdr:col>20</xdr:col>
      <xdr:colOff>0</xdr:colOff>
      <xdr:row>438</xdr:row>
      <xdr:rowOff>0</xdr:rowOff>
    </xdr:to>
    <xdr:sp macro="" textlink="">
      <xdr:nvSpPr>
        <xdr:cNvPr id="417" name="Left Brace 416">
          <a:extLst>
            <a:ext uri="{FF2B5EF4-FFF2-40B4-BE49-F238E27FC236}">
              <a16:creationId xmlns:a16="http://schemas.microsoft.com/office/drawing/2014/main" id="{1372EED9-9CC4-4CFA-A848-832836C0DD59}"/>
            </a:ext>
          </a:extLst>
        </xdr:cNvPr>
        <xdr:cNvSpPr/>
      </xdr:nvSpPr>
      <xdr:spPr>
        <a:xfrm>
          <a:off x="14325600" y="74609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446</xdr:row>
      <xdr:rowOff>9525</xdr:rowOff>
    </xdr:from>
    <xdr:to>
      <xdr:col>1</xdr:col>
      <xdr:colOff>590551</xdr:colOff>
      <xdr:row>449</xdr:row>
      <xdr:rowOff>0</xdr:rowOff>
    </xdr:to>
    <xdr:sp macro="" textlink="">
      <xdr:nvSpPr>
        <xdr:cNvPr id="418" name="Left Brace 417">
          <a:extLst>
            <a:ext uri="{FF2B5EF4-FFF2-40B4-BE49-F238E27FC236}">
              <a16:creationId xmlns:a16="http://schemas.microsoft.com/office/drawing/2014/main" id="{84BC2474-239C-4048-BCFC-A747CAB3C8E1}"/>
            </a:ext>
          </a:extLst>
        </xdr:cNvPr>
        <xdr:cNvSpPr/>
      </xdr:nvSpPr>
      <xdr:spPr>
        <a:xfrm>
          <a:off x="936172" y="766449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449</xdr:row>
      <xdr:rowOff>9525</xdr:rowOff>
    </xdr:from>
    <xdr:to>
      <xdr:col>2</xdr:col>
      <xdr:colOff>0</xdr:colOff>
      <xdr:row>452</xdr:row>
      <xdr:rowOff>0</xdr:rowOff>
    </xdr:to>
    <xdr:sp macro="" textlink="">
      <xdr:nvSpPr>
        <xdr:cNvPr id="419" name="Left Brace 418">
          <a:extLst>
            <a:ext uri="{FF2B5EF4-FFF2-40B4-BE49-F238E27FC236}">
              <a16:creationId xmlns:a16="http://schemas.microsoft.com/office/drawing/2014/main" id="{2E1E25EC-3D50-4483-93D9-B4E0ADC5CF91}"/>
            </a:ext>
          </a:extLst>
        </xdr:cNvPr>
        <xdr:cNvSpPr/>
      </xdr:nvSpPr>
      <xdr:spPr>
        <a:xfrm>
          <a:off x="936171" y="772001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446</xdr:row>
      <xdr:rowOff>9525</xdr:rowOff>
    </xdr:from>
    <xdr:to>
      <xdr:col>1</xdr:col>
      <xdr:colOff>590551</xdr:colOff>
      <xdr:row>449</xdr:row>
      <xdr:rowOff>0</xdr:rowOff>
    </xdr:to>
    <xdr:sp macro="" textlink="">
      <xdr:nvSpPr>
        <xdr:cNvPr id="420" name="Left Brace 419">
          <a:extLst>
            <a:ext uri="{FF2B5EF4-FFF2-40B4-BE49-F238E27FC236}">
              <a16:creationId xmlns:a16="http://schemas.microsoft.com/office/drawing/2014/main" id="{DB325A2E-7669-4A97-9227-6441134A871D}"/>
            </a:ext>
          </a:extLst>
        </xdr:cNvPr>
        <xdr:cNvSpPr/>
      </xdr:nvSpPr>
      <xdr:spPr>
        <a:xfrm>
          <a:off x="936172" y="766449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449</xdr:row>
      <xdr:rowOff>9525</xdr:rowOff>
    </xdr:from>
    <xdr:to>
      <xdr:col>2</xdr:col>
      <xdr:colOff>0</xdr:colOff>
      <xdr:row>452</xdr:row>
      <xdr:rowOff>0</xdr:rowOff>
    </xdr:to>
    <xdr:sp macro="" textlink="">
      <xdr:nvSpPr>
        <xdr:cNvPr id="421" name="Left Brace 420">
          <a:extLst>
            <a:ext uri="{FF2B5EF4-FFF2-40B4-BE49-F238E27FC236}">
              <a16:creationId xmlns:a16="http://schemas.microsoft.com/office/drawing/2014/main" id="{2FE93EEA-9C91-4B04-BB98-0C2834273CB9}"/>
            </a:ext>
          </a:extLst>
        </xdr:cNvPr>
        <xdr:cNvSpPr/>
      </xdr:nvSpPr>
      <xdr:spPr>
        <a:xfrm>
          <a:off x="936171" y="772001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446</xdr:row>
      <xdr:rowOff>9525</xdr:rowOff>
    </xdr:from>
    <xdr:to>
      <xdr:col>10</xdr:col>
      <xdr:colOff>590551</xdr:colOff>
      <xdr:row>449</xdr:row>
      <xdr:rowOff>0</xdr:rowOff>
    </xdr:to>
    <xdr:sp macro="" textlink="">
      <xdr:nvSpPr>
        <xdr:cNvPr id="422" name="Left Brace 421">
          <a:extLst>
            <a:ext uri="{FF2B5EF4-FFF2-40B4-BE49-F238E27FC236}">
              <a16:creationId xmlns:a16="http://schemas.microsoft.com/office/drawing/2014/main" id="{029C204A-BB1F-4C4D-BB99-773598E34C7A}"/>
            </a:ext>
          </a:extLst>
        </xdr:cNvPr>
        <xdr:cNvSpPr/>
      </xdr:nvSpPr>
      <xdr:spPr>
        <a:xfrm>
          <a:off x="7739744" y="766449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449</xdr:row>
      <xdr:rowOff>9525</xdr:rowOff>
    </xdr:from>
    <xdr:to>
      <xdr:col>11</xdr:col>
      <xdr:colOff>0</xdr:colOff>
      <xdr:row>452</xdr:row>
      <xdr:rowOff>0</xdr:rowOff>
    </xdr:to>
    <xdr:sp macro="" textlink="">
      <xdr:nvSpPr>
        <xdr:cNvPr id="423" name="Left Brace 422">
          <a:extLst>
            <a:ext uri="{FF2B5EF4-FFF2-40B4-BE49-F238E27FC236}">
              <a16:creationId xmlns:a16="http://schemas.microsoft.com/office/drawing/2014/main" id="{3CC8358C-347D-4043-8675-C5CBC06EA8FB}"/>
            </a:ext>
          </a:extLst>
        </xdr:cNvPr>
        <xdr:cNvSpPr/>
      </xdr:nvSpPr>
      <xdr:spPr>
        <a:xfrm>
          <a:off x="7739743" y="772001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446</xdr:row>
      <xdr:rowOff>9525</xdr:rowOff>
    </xdr:from>
    <xdr:to>
      <xdr:col>10</xdr:col>
      <xdr:colOff>590551</xdr:colOff>
      <xdr:row>449</xdr:row>
      <xdr:rowOff>0</xdr:rowOff>
    </xdr:to>
    <xdr:sp macro="" textlink="">
      <xdr:nvSpPr>
        <xdr:cNvPr id="424" name="Left Brace 423">
          <a:extLst>
            <a:ext uri="{FF2B5EF4-FFF2-40B4-BE49-F238E27FC236}">
              <a16:creationId xmlns:a16="http://schemas.microsoft.com/office/drawing/2014/main" id="{A1CC3BE0-F509-481A-9FC6-5A8D0D7BA02F}"/>
            </a:ext>
          </a:extLst>
        </xdr:cNvPr>
        <xdr:cNvSpPr/>
      </xdr:nvSpPr>
      <xdr:spPr>
        <a:xfrm>
          <a:off x="7739744" y="766449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449</xdr:row>
      <xdr:rowOff>9525</xdr:rowOff>
    </xdr:from>
    <xdr:to>
      <xdr:col>11</xdr:col>
      <xdr:colOff>0</xdr:colOff>
      <xdr:row>452</xdr:row>
      <xdr:rowOff>0</xdr:rowOff>
    </xdr:to>
    <xdr:sp macro="" textlink="">
      <xdr:nvSpPr>
        <xdr:cNvPr id="425" name="Left Brace 424">
          <a:extLst>
            <a:ext uri="{FF2B5EF4-FFF2-40B4-BE49-F238E27FC236}">
              <a16:creationId xmlns:a16="http://schemas.microsoft.com/office/drawing/2014/main" id="{D53449CD-163B-48B6-BF3F-7107C24385EF}"/>
            </a:ext>
          </a:extLst>
        </xdr:cNvPr>
        <xdr:cNvSpPr/>
      </xdr:nvSpPr>
      <xdr:spPr>
        <a:xfrm>
          <a:off x="7739743" y="772001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446</xdr:row>
      <xdr:rowOff>9525</xdr:rowOff>
    </xdr:from>
    <xdr:to>
      <xdr:col>19</xdr:col>
      <xdr:colOff>590551</xdr:colOff>
      <xdr:row>449</xdr:row>
      <xdr:rowOff>0</xdr:rowOff>
    </xdr:to>
    <xdr:sp macro="" textlink="">
      <xdr:nvSpPr>
        <xdr:cNvPr id="426" name="Left Brace 425">
          <a:extLst>
            <a:ext uri="{FF2B5EF4-FFF2-40B4-BE49-F238E27FC236}">
              <a16:creationId xmlns:a16="http://schemas.microsoft.com/office/drawing/2014/main" id="{45445B46-2A3A-4F11-AB94-EAEA105203F0}"/>
            </a:ext>
          </a:extLst>
        </xdr:cNvPr>
        <xdr:cNvSpPr/>
      </xdr:nvSpPr>
      <xdr:spPr>
        <a:xfrm>
          <a:off x="14325601" y="766449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449</xdr:row>
      <xdr:rowOff>9525</xdr:rowOff>
    </xdr:from>
    <xdr:to>
      <xdr:col>20</xdr:col>
      <xdr:colOff>0</xdr:colOff>
      <xdr:row>452</xdr:row>
      <xdr:rowOff>0</xdr:rowOff>
    </xdr:to>
    <xdr:sp macro="" textlink="">
      <xdr:nvSpPr>
        <xdr:cNvPr id="427" name="Left Brace 426">
          <a:extLst>
            <a:ext uri="{FF2B5EF4-FFF2-40B4-BE49-F238E27FC236}">
              <a16:creationId xmlns:a16="http://schemas.microsoft.com/office/drawing/2014/main" id="{7D5F1E46-D28A-47BB-B8F1-B71795E44325}"/>
            </a:ext>
          </a:extLst>
        </xdr:cNvPr>
        <xdr:cNvSpPr/>
      </xdr:nvSpPr>
      <xdr:spPr>
        <a:xfrm>
          <a:off x="14325600" y="772001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446</xdr:row>
      <xdr:rowOff>9525</xdr:rowOff>
    </xdr:from>
    <xdr:to>
      <xdr:col>19</xdr:col>
      <xdr:colOff>590551</xdr:colOff>
      <xdr:row>449</xdr:row>
      <xdr:rowOff>0</xdr:rowOff>
    </xdr:to>
    <xdr:sp macro="" textlink="">
      <xdr:nvSpPr>
        <xdr:cNvPr id="428" name="Left Brace 427">
          <a:extLst>
            <a:ext uri="{FF2B5EF4-FFF2-40B4-BE49-F238E27FC236}">
              <a16:creationId xmlns:a16="http://schemas.microsoft.com/office/drawing/2014/main" id="{680E9C4A-BB14-4BDC-82FD-63DDAAD8553C}"/>
            </a:ext>
          </a:extLst>
        </xdr:cNvPr>
        <xdr:cNvSpPr/>
      </xdr:nvSpPr>
      <xdr:spPr>
        <a:xfrm>
          <a:off x="14325601" y="766449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449</xdr:row>
      <xdr:rowOff>9525</xdr:rowOff>
    </xdr:from>
    <xdr:to>
      <xdr:col>20</xdr:col>
      <xdr:colOff>0</xdr:colOff>
      <xdr:row>452</xdr:row>
      <xdr:rowOff>0</xdr:rowOff>
    </xdr:to>
    <xdr:sp macro="" textlink="">
      <xdr:nvSpPr>
        <xdr:cNvPr id="429" name="Left Brace 428">
          <a:extLst>
            <a:ext uri="{FF2B5EF4-FFF2-40B4-BE49-F238E27FC236}">
              <a16:creationId xmlns:a16="http://schemas.microsoft.com/office/drawing/2014/main" id="{0092DA1B-B261-43E7-8B43-8CF675A73521}"/>
            </a:ext>
          </a:extLst>
        </xdr:cNvPr>
        <xdr:cNvSpPr/>
      </xdr:nvSpPr>
      <xdr:spPr>
        <a:xfrm>
          <a:off x="14325600" y="772001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460</xdr:row>
      <xdr:rowOff>9525</xdr:rowOff>
    </xdr:from>
    <xdr:to>
      <xdr:col>1</xdr:col>
      <xdr:colOff>590551</xdr:colOff>
      <xdr:row>463</xdr:row>
      <xdr:rowOff>0</xdr:rowOff>
    </xdr:to>
    <xdr:sp macro="" textlink="">
      <xdr:nvSpPr>
        <xdr:cNvPr id="430" name="Left Brace 429">
          <a:extLst>
            <a:ext uri="{FF2B5EF4-FFF2-40B4-BE49-F238E27FC236}">
              <a16:creationId xmlns:a16="http://schemas.microsoft.com/office/drawing/2014/main" id="{97124A08-CACF-4AFB-9A7C-DBF38C8569EB}"/>
            </a:ext>
          </a:extLst>
        </xdr:cNvPr>
        <xdr:cNvSpPr/>
      </xdr:nvSpPr>
      <xdr:spPr>
        <a:xfrm>
          <a:off x="936172" y="792357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463</xdr:row>
      <xdr:rowOff>9525</xdr:rowOff>
    </xdr:from>
    <xdr:to>
      <xdr:col>2</xdr:col>
      <xdr:colOff>0</xdr:colOff>
      <xdr:row>466</xdr:row>
      <xdr:rowOff>0</xdr:rowOff>
    </xdr:to>
    <xdr:sp macro="" textlink="">
      <xdr:nvSpPr>
        <xdr:cNvPr id="431" name="Left Brace 430">
          <a:extLst>
            <a:ext uri="{FF2B5EF4-FFF2-40B4-BE49-F238E27FC236}">
              <a16:creationId xmlns:a16="http://schemas.microsoft.com/office/drawing/2014/main" id="{7C59BEF0-393D-487A-BA36-7956156BCEA8}"/>
            </a:ext>
          </a:extLst>
        </xdr:cNvPr>
        <xdr:cNvSpPr/>
      </xdr:nvSpPr>
      <xdr:spPr>
        <a:xfrm>
          <a:off x="936171" y="797909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460</xdr:row>
      <xdr:rowOff>9525</xdr:rowOff>
    </xdr:from>
    <xdr:to>
      <xdr:col>1</xdr:col>
      <xdr:colOff>590551</xdr:colOff>
      <xdr:row>463</xdr:row>
      <xdr:rowOff>0</xdr:rowOff>
    </xdr:to>
    <xdr:sp macro="" textlink="">
      <xdr:nvSpPr>
        <xdr:cNvPr id="432" name="Left Brace 431">
          <a:extLst>
            <a:ext uri="{FF2B5EF4-FFF2-40B4-BE49-F238E27FC236}">
              <a16:creationId xmlns:a16="http://schemas.microsoft.com/office/drawing/2014/main" id="{E1430A7B-0DAF-40B3-9BEB-B6BDF1318194}"/>
            </a:ext>
          </a:extLst>
        </xdr:cNvPr>
        <xdr:cNvSpPr/>
      </xdr:nvSpPr>
      <xdr:spPr>
        <a:xfrm>
          <a:off x="936172" y="792357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463</xdr:row>
      <xdr:rowOff>9525</xdr:rowOff>
    </xdr:from>
    <xdr:to>
      <xdr:col>2</xdr:col>
      <xdr:colOff>0</xdr:colOff>
      <xdr:row>466</xdr:row>
      <xdr:rowOff>0</xdr:rowOff>
    </xdr:to>
    <xdr:sp macro="" textlink="">
      <xdr:nvSpPr>
        <xdr:cNvPr id="433" name="Left Brace 432">
          <a:extLst>
            <a:ext uri="{FF2B5EF4-FFF2-40B4-BE49-F238E27FC236}">
              <a16:creationId xmlns:a16="http://schemas.microsoft.com/office/drawing/2014/main" id="{35B48075-B6C4-40BF-880B-6F54404EE457}"/>
            </a:ext>
          </a:extLst>
        </xdr:cNvPr>
        <xdr:cNvSpPr/>
      </xdr:nvSpPr>
      <xdr:spPr>
        <a:xfrm>
          <a:off x="936171" y="797909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460</xdr:row>
      <xdr:rowOff>9525</xdr:rowOff>
    </xdr:from>
    <xdr:to>
      <xdr:col>10</xdr:col>
      <xdr:colOff>590551</xdr:colOff>
      <xdr:row>463</xdr:row>
      <xdr:rowOff>0</xdr:rowOff>
    </xdr:to>
    <xdr:sp macro="" textlink="">
      <xdr:nvSpPr>
        <xdr:cNvPr id="434" name="Left Brace 433">
          <a:extLst>
            <a:ext uri="{FF2B5EF4-FFF2-40B4-BE49-F238E27FC236}">
              <a16:creationId xmlns:a16="http://schemas.microsoft.com/office/drawing/2014/main" id="{E6080336-380D-4B87-8585-5F4182E099BC}"/>
            </a:ext>
          </a:extLst>
        </xdr:cNvPr>
        <xdr:cNvSpPr/>
      </xdr:nvSpPr>
      <xdr:spPr>
        <a:xfrm>
          <a:off x="7739744" y="792357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463</xdr:row>
      <xdr:rowOff>9525</xdr:rowOff>
    </xdr:from>
    <xdr:to>
      <xdr:col>11</xdr:col>
      <xdr:colOff>0</xdr:colOff>
      <xdr:row>466</xdr:row>
      <xdr:rowOff>0</xdr:rowOff>
    </xdr:to>
    <xdr:sp macro="" textlink="">
      <xdr:nvSpPr>
        <xdr:cNvPr id="435" name="Left Brace 434">
          <a:extLst>
            <a:ext uri="{FF2B5EF4-FFF2-40B4-BE49-F238E27FC236}">
              <a16:creationId xmlns:a16="http://schemas.microsoft.com/office/drawing/2014/main" id="{3D21F5CB-9B49-4C69-80C5-BE4F354EDF07}"/>
            </a:ext>
          </a:extLst>
        </xdr:cNvPr>
        <xdr:cNvSpPr/>
      </xdr:nvSpPr>
      <xdr:spPr>
        <a:xfrm>
          <a:off x="7739743" y="797909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460</xdr:row>
      <xdr:rowOff>9525</xdr:rowOff>
    </xdr:from>
    <xdr:to>
      <xdr:col>10</xdr:col>
      <xdr:colOff>590551</xdr:colOff>
      <xdr:row>463</xdr:row>
      <xdr:rowOff>0</xdr:rowOff>
    </xdr:to>
    <xdr:sp macro="" textlink="">
      <xdr:nvSpPr>
        <xdr:cNvPr id="436" name="Left Brace 435">
          <a:extLst>
            <a:ext uri="{FF2B5EF4-FFF2-40B4-BE49-F238E27FC236}">
              <a16:creationId xmlns:a16="http://schemas.microsoft.com/office/drawing/2014/main" id="{C5DEA1FB-A1CB-4683-9ECB-F78627E997FF}"/>
            </a:ext>
          </a:extLst>
        </xdr:cNvPr>
        <xdr:cNvSpPr/>
      </xdr:nvSpPr>
      <xdr:spPr>
        <a:xfrm>
          <a:off x="7739744" y="792357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463</xdr:row>
      <xdr:rowOff>9525</xdr:rowOff>
    </xdr:from>
    <xdr:to>
      <xdr:col>11</xdr:col>
      <xdr:colOff>0</xdr:colOff>
      <xdr:row>466</xdr:row>
      <xdr:rowOff>0</xdr:rowOff>
    </xdr:to>
    <xdr:sp macro="" textlink="">
      <xdr:nvSpPr>
        <xdr:cNvPr id="437" name="Left Brace 436">
          <a:extLst>
            <a:ext uri="{FF2B5EF4-FFF2-40B4-BE49-F238E27FC236}">
              <a16:creationId xmlns:a16="http://schemas.microsoft.com/office/drawing/2014/main" id="{33940B28-C5DC-416D-AC58-685FEACEC76C}"/>
            </a:ext>
          </a:extLst>
        </xdr:cNvPr>
        <xdr:cNvSpPr/>
      </xdr:nvSpPr>
      <xdr:spPr>
        <a:xfrm>
          <a:off x="7739743" y="797909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460</xdr:row>
      <xdr:rowOff>9525</xdr:rowOff>
    </xdr:from>
    <xdr:to>
      <xdr:col>19</xdr:col>
      <xdr:colOff>590551</xdr:colOff>
      <xdr:row>463</xdr:row>
      <xdr:rowOff>0</xdr:rowOff>
    </xdr:to>
    <xdr:sp macro="" textlink="">
      <xdr:nvSpPr>
        <xdr:cNvPr id="438" name="Left Brace 437">
          <a:extLst>
            <a:ext uri="{FF2B5EF4-FFF2-40B4-BE49-F238E27FC236}">
              <a16:creationId xmlns:a16="http://schemas.microsoft.com/office/drawing/2014/main" id="{FE647808-D298-41D9-8BC5-3DA8303F55E4}"/>
            </a:ext>
          </a:extLst>
        </xdr:cNvPr>
        <xdr:cNvSpPr/>
      </xdr:nvSpPr>
      <xdr:spPr>
        <a:xfrm>
          <a:off x="14325601" y="792357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463</xdr:row>
      <xdr:rowOff>9525</xdr:rowOff>
    </xdr:from>
    <xdr:to>
      <xdr:col>20</xdr:col>
      <xdr:colOff>0</xdr:colOff>
      <xdr:row>466</xdr:row>
      <xdr:rowOff>0</xdr:rowOff>
    </xdr:to>
    <xdr:sp macro="" textlink="">
      <xdr:nvSpPr>
        <xdr:cNvPr id="439" name="Left Brace 438">
          <a:extLst>
            <a:ext uri="{FF2B5EF4-FFF2-40B4-BE49-F238E27FC236}">
              <a16:creationId xmlns:a16="http://schemas.microsoft.com/office/drawing/2014/main" id="{6087B8DD-51A4-4BD2-9C7F-3F0A4548A0E1}"/>
            </a:ext>
          </a:extLst>
        </xdr:cNvPr>
        <xdr:cNvSpPr/>
      </xdr:nvSpPr>
      <xdr:spPr>
        <a:xfrm>
          <a:off x="14325600" y="797909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460</xdr:row>
      <xdr:rowOff>9525</xdr:rowOff>
    </xdr:from>
    <xdr:to>
      <xdr:col>19</xdr:col>
      <xdr:colOff>590551</xdr:colOff>
      <xdr:row>463</xdr:row>
      <xdr:rowOff>0</xdr:rowOff>
    </xdr:to>
    <xdr:sp macro="" textlink="">
      <xdr:nvSpPr>
        <xdr:cNvPr id="440" name="Left Brace 439">
          <a:extLst>
            <a:ext uri="{FF2B5EF4-FFF2-40B4-BE49-F238E27FC236}">
              <a16:creationId xmlns:a16="http://schemas.microsoft.com/office/drawing/2014/main" id="{771F74D0-77DE-438C-83D5-988C5EC6BFE8}"/>
            </a:ext>
          </a:extLst>
        </xdr:cNvPr>
        <xdr:cNvSpPr/>
      </xdr:nvSpPr>
      <xdr:spPr>
        <a:xfrm>
          <a:off x="14325601" y="792357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463</xdr:row>
      <xdr:rowOff>9525</xdr:rowOff>
    </xdr:from>
    <xdr:to>
      <xdr:col>20</xdr:col>
      <xdr:colOff>0</xdr:colOff>
      <xdr:row>466</xdr:row>
      <xdr:rowOff>0</xdr:rowOff>
    </xdr:to>
    <xdr:sp macro="" textlink="">
      <xdr:nvSpPr>
        <xdr:cNvPr id="441" name="Left Brace 440">
          <a:extLst>
            <a:ext uri="{FF2B5EF4-FFF2-40B4-BE49-F238E27FC236}">
              <a16:creationId xmlns:a16="http://schemas.microsoft.com/office/drawing/2014/main" id="{89FCDABB-2F7D-476D-8A7C-648676982D23}"/>
            </a:ext>
          </a:extLst>
        </xdr:cNvPr>
        <xdr:cNvSpPr/>
      </xdr:nvSpPr>
      <xdr:spPr>
        <a:xfrm>
          <a:off x="14325600" y="797909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474</xdr:row>
      <xdr:rowOff>9525</xdr:rowOff>
    </xdr:from>
    <xdr:to>
      <xdr:col>1</xdr:col>
      <xdr:colOff>590551</xdr:colOff>
      <xdr:row>477</xdr:row>
      <xdr:rowOff>0</xdr:rowOff>
    </xdr:to>
    <xdr:sp macro="" textlink="">
      <xdr:nvSpPr>
        <xdr:cNvPr id="442" name="Left Brace 441">
          <a:extLst>
            <a:ext uri="{FF2B5EF4-FFF2-40B4-BE49-F238E27FC236}">
              <a16:creationId xmlns:a16="http://schemas.microsoft.com/office/drawing/2014/main" id="{0100C7F8-6BA4-4892-AA18-497341FA5872}"/>
            </a:ext>
          </a:extLst>
        </xdr:cNvPr>
        <xdr:cNvSpPr/>
      </xdr:nvSpPr>
      <xdr:spPr>
        <a:xfrm>
          <a:off x="936172" y="818265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477</xdr:row>
      <xdr:rowOff>9525</xdr:rowOff>
    </xdr:from>
    <xdr:to>
      <xdr:col>2</xdr:col>
      <xdr:colOff>0</xdr:colOff>
      <xdr:row>480</xdr:row>
      <xdr:rowOff>0</xdr:rowOff>
    </xdr:to>
    <xdr:sp macro="" textlink="">
      <xdr:nvSpPr>
        <xdr:cNvPr id="443" name="Left Brace 442">
          <a:extLst>
            <a:ext uri="{FF2B5EF4-FFF2-40B4-BE49-F238E27FC236}">
              <a16:creationId xmlns:a16="http://schemas.microsoft.com/office/drawing/2014/main" id="{9B58645E-E02C-4103-8E3A-C61A8B359E40}"/>
            </a:ext>
          </a:extLst>
        </xdr:cNvPr>
        <xdr:cNvSpPr/>
      </xdr:nvSpPr>
      <xdr:spPr>
        <a:xfrm>
          <a:off x="936171" y="823817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474</xdr:row>
      <xdr:rowOff>9525</xdr:rowOff>
    </xdr:from>
    <xdr:to>
      <xdr:col>1</xdr:col>
      <xdr:colOff>590551</xdr:colOff>
      <xdr:row>477</xdr:row>
      <xdr:rowOff>0</xdr:rowOff>
    </xdr:to>
    <xdr:sp macro="" textlink="">
      <xdr:nvSpPr>
        <xdr:cNvPr id="444" name="Left Brace 443">
          <a:extLst>
            <a:ext uri="{FF2B5EF4-FFF2-40B4-BE49-F238E27FC236}">
              <a16:creationId xmlns:a16="http://schemas.microsoft.com/office/drawing/2014/main" id="{FFCE1689-0DE2-40DE-881B-CFFC59D5A5C5}"/>
            </a:ext>
          </a:extLst>
        </xdr:cNvPr>
        <xdr:cNvSpPr/>
      </xdr:nvSpPr>
      <xdr:spPr>
        <a:xfrm>
          <a:off x="936172" y="818265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477</xdr:row>
      <xdr:rowOff>9525</xdr:rowOff>
    </xdr:from>
    <xdr:to>
      <xdr:col>2</xdr:col>
      <xdr:colOff>0</xdr:colOff>
      <xdr:row>480</xdr:row>
      <xdr:rowOff>0</xdr:rowOff>
    </xdr:to>
    <xdr:sp macro="" textlink="">
      <xdr:nvSpPr>
        <xdr:cNvPr id="445" name="Left Brace 444">
          <a:extLst>
            <a:ext uri="{FF2B5EF4-FFF2-40B4-BE49-F238E27FC236}">
              <a16:creationId xmlns:a16="http://schemas.microsoft.com/office/drawing/2014/main" id="{B46815CF-23C7-4D06-ABF9-A4FD7ECD53C9}"/>
            </a:ext>
          </a:extLst>
        </xdr:cNvPr>
        <xdr:cNvSpPr/>
      </xdr:nvSpPr>
      <xdr:spPr>
        <a:xfrm>
          <a:off x="936171" y="823817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474</xdr:row>
      <xdr:rowOff>9525</xdr:rowOff>
    </xdr:from>
    <xdr:to>
      <xdr:col>10</xdr:col>
      <xdr:colOff>590551</xdr:colOff>
      <xdr:row>477</xdr:row>
      <xdr:rowOff>0</xdr:rowOff>
    </xdr:to>
    <xdr:sp macro="" textlink="">
      <xdr:nvSpPr>
        <xdr:cNvPr id="446" name="Left Brace 445">
          <a:extLst>
            <a:ext uri="{FF2B5EF4-FFF2-40B4-BE49-F238E27FC236}">
              <a16:creationId xmlns:a16="http://schemas.microsoft.com/office/drawing/2014/main" id="{5BF1C0D7-8C8D-469D-9533-186A6ECE48A6}"/>
            </a:ext>
          </a:extLst>
        </xdr:cNvPr>
        <xdr:cNvSpPr/>
      </xdr:nvSpPr>
      <xdr:spPr>
        <a:xfrm>
          <a:off x="7739744" y="818265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477</xdr:row>
      <xdr:rowOff>9525</xdr:rowOff>
    </xdr:from>
    <xdr:to>
      <xdr:col>11</xdr:col>
      <xdr:colOff>0</xdr:colOff>
      <xdr:row>480</xdr:row>
      <xdr:rowOff>0</xdr:rowOff>
    </xdr:to>
    <xdr:sp macro="" textlink="">
      <xdr:nvSpPr>
        <xdr:cNvPr id="447" name="Left Brace 446">
          <a:extLst>
            <a:ext uri="{FF2B5EF4-FFF2-40B4-BE49-F238E27FC236}">
              <a16:creationId xmlns:a16="http://schemas.microsoft.com/office/drawing/2014/main" id="{F64BEC93-2479-45EE-9F62-B0FFFC763193}"/>
            </a:ext>
          </a:extLst>
        </xdr:cNvPr>
        <xdr:cNvSpPr/>
      </xdr:nvSpPr>
      <xdr:spPr>
        <a:xfrm>
          <a:off x="7739743" y="823817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474</xdr:row>
      <xdr:rowOff>9525</xdr:rowOff>
    </xdr:from>
    <xdr:to>
      <xdr:col>10</xdr:col>
      <xdr:colOff>590551</xdr:colOff>
      <xdr:row>477</xdr:row>
      <xdr:rowOff>0</xdr:rowOff>
    </xdr:to>
    <xdr:sp macro="" textlink="">
      <xdr:nvSpPr>
        <xdr:cNvPr id="448" name="Left Brace 447">
          <a:extLst>
            <a:ext uri="{FF2B5EF4-FFF2-40B4-BE49-F238E27FC236}">
              <a16:creationId xmlns:a16="http://schemas.microsoft.com/office/drawing/2014/main" id="{8A0F47C6-0BFF-429C-94F8-010AF795C683}"/>
            </a:ext>
          </a:extLst>
        </xdr:cNvPr>
        <xdr:cNvSpPr/>
      </xdr:nvSpPr>
      <xdr:spPr>
        <a:xfrm>
          <a:off x="7739744" y="818265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477</xdr:row>
      <xdr:rowOff>9525</xdr:rowOff>
    </xdr:from>
    <xdr:to>
      <xdr:col>11</xdr:col>
      <xdr:colOff>0</xdr:colOff>
      <xdr:row>480</xdr:row>
      <xdr:rowOff>0</xdr:rowOff>
    </xdr:to>
    <xdr:sp macro="" textlink="">
      <xdr:nvSpPr>
        <xdr:cNvPr id="449" name="Left Brace 448">
          <a:extLst>
            <a:ext uri="{FF2B5EF4-FFF2-40B4-BE49-F238E27FC236}">
              <a16:creationId xmlns:a16="http://schemas.microsoft.com/office/drawing/2014/main" id="{EE457405-CC64-4F04-B7DD-3DF7051E018F}"/>
            </a:ext>
          </a:extLst>
        </xdr:cNvPr>
        <xdr:cNvSpPr/>
      </xdr:nvSpPr>
      <xdr:spPr>
        <a:xfrm>
          <a:off x="7739743" y="823817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474</xdr:row>
      <xdr:rowOff>9525</xdr:rowOff>
    </xdr:from>
    <xdr:to>
      <xdr:col>19</xdr:col>
      <xdr:colOff>590551</xdr:colOff>
      <xdr:row>477</xdr:row>
      <xdr:rowOff>0</xdr:rowOff>
    </xdr:to>
    <xdr:sp macro="" textlink="">
      <xdr:nvSpPr>
        <xdr:cNvPr id="450" name="Left Brace 449">
          <a:extLst>
            <a:ext uri="{FF2B5EF4-FFF2-40B4-BE49-F238E27FC236}">
              <a16:creationId xmlns:a16="http://schemas.microsoft.com/office/drawing/2014/main" id="{8390629E-363F-4DD3-9EF8-D94D8F22305C}"/>
            </a:ext>
          </a:extLst>
        </xdr:cNvPr>
        <xdr:cNvSpPr/>
      </xdr:nvSpPr>
      <xdr:spPr>
        <a:xfrm>
          <a:off x="14325601" y="818265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477</xdr:row>
      <xdr:rowOff>9525</xdr:rowOff>
    </xdr:from>
    <xdr:to>
      <xdr:col>20</xdr:col>
      <xdr:colOff>0</xdr:colOff>
      <xdr:row>480</xdr:row>
      <xdr:rowOff>0</xdr:rowOff>
    </xdr:to>
    <xdr:sp macro="" textlink="">
      <xdr:nvSpPr>
        <xdr:cNvPr id="451" name="Left Brace 450">
          <a:extLst>
            <a:ext uri="{FF2B5EF4-FFF2-40B4-BE49-F238E27FC236}">
              <a16:creationId xmlns:a16="http://schemas.microsoft.com/office/drawing/2014/main" id="{489C1AD7-5B34-41D6-A55F-C9114D1C4CB6}"/>
            </a:ext>
          </a:extLst>
        </xdr:cNvPr>
        <xdr:cNvSpPr/>
      </xdr:nvSpPr>
      <xdr:spPr>
        <a:xfrm>
          <a:off x="14325600" y="823817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474</xdr:row>
      <xdr:rowOff>9525</xdr:rowOff>
    </xdr:from>
    <xdr:to>
      <xdr:col>19</xdr:col>
      <xdr:colOff>590551</xdr:colOff>
      <xdr:row>477</xdr:row>
      <xdr:rowOff>0</xdr:rowOff>
    </xdr:to>
    <xdr:sp macro="" textlink="">
      <xdr:nvSpPr>
        <xdr:cNvPr id="452" name="Left Brace 451">
          <a:extLst>
            <a:ext uri="{FF2B5EF4-FFF2-40B4-BE49-F238E27FC236}">
              <a16:creationId xmlns:a16="http://schemas.microsoft.com/office/drawing/2014/main" id="{C584A910-1438-469A-A063-135CAAAC953D}"/>
            </a:ext>
          </a:extLst>
        </xdr:cNvPr>
        <xdr:cNvSpPr/>
      </xdr:nvSpPr>
      <xdr:spPr>
        <a:xfrm>
          <a:off x="14325601" y="818265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477</xdr:row>
      <xdr:rowOff>9525</xdr:rowOff>
    </xdr:from>
    <xdr:to>
      <xdr:col>20</xdr:col>
      <xdr:colOff>0</xdr:colOff>
      <xdr:row>480</xdr:row>
      <xdr:rowOff>0</xdr:rowOff>
    </xdr:to>
    <xdr:sp macro="" textlink="">
      <xdr:nvSpPr>
        <xdr:cNvPr id="453" name="Left Brace 452">
          <a:extLst>
            <a:ext uri="{FF2B5EF4-FFF2-40B4-BE49-F238E27FC236}">
              <a16:creationId xmlns:a16="http://schemas.microsoft.com/office/drawing/2014/main" id="{718A31D4-AF4B-484D-B392-BFE81C8D808F}"/>
            </a:ext>
          </a:extLst>
        </xdr:cNvPr>
        <xdr:cNvSpPr/>
      </xdr:nvSpPr>
      <xdr:spPr>
        <a:xfrm>
          <a:off x="14325600" y="823817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488</xdr:row>
      <xdr:rowOff>9525</xdr:rowOff>
    </xdr:from>
    <xdr:to>
      <xdr:col>1</xdr:col>
      <xdr:colOff>590551</xdr:colOff>
      <xdr:row>491</xdr:row>
      <xdr:rowOff>0</xdr:rowOff>
    </xdr:to>
    <xdr:sp macro="" textlink="">
      <xdr:nvSpPr>
        <xdr:cNvPr id="400" name="Left Brace 399">
          <a:extLst>
            <a:ext uri="{FF2B5EF4-FFF2-40B4-BE49-F238E27FC236}">
              <a16:creationId xmlns:a16="http://schemas.microsoft.com/office/drawing/2014/main" id="{C6FAA2E4-5C54-4C37-8270-2027FBD061D6}"/>
            </a:ext>
          </a:extLst>
        </xdr:cNvPr>
        <xdr:cNvSpPr/>
      </xdr:nvSpPr>
      <xdr:spPr>
        <a:xfrm>
          <a:off x="936172" y="84417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491</xdr:row>
      <xdr:rowOff>9525</xdr:rowOff>
    </xdr:from>
    <xdr:to>
      <xdr:col>2</xdr:col>
      <xdr:colOff>0</xdr:colOff>
      <xdr:row>494</xdr:row>
      <xdr:rowOff>0</xdr:rowOff>
    </xdr:to>
    <xdr:sp macro="" textlink="">
      <xdr:nvSpPr>
        <xdr:cNvPr id="401" name="Left Brace 400">
          <a:extLst>
            <a:ext uri="{FF2B5EF4-FFF2-40B4-BE49-F238E27FC236}">
              <a16:creationId xmlns:a16="http://schemas.microsoft.com/office/drawing/2014/main" id="{09DC11C1-44C7-405B-9C85-644861481508}"/>
            </a:ext>
          </a:extLst>
        </xdr:cNvPr>
        <xdr:cNvSpPr/>
      </xdr:nvSpPr>
      <xdr:spPr>
        <a:xfrm>
          <a:off x="936171" y="84972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488</xdr:row>
      <xdr:rowOff>9525</xdr:rowOff>
    </xdr:from>
    <xdr:to>
      <xdr:col>1</xdr:col>
      <xdr:colOff>590551</xdr:colOff>
      <xdr:row>491</xdr:row>
      <xdr:rowOff>0</xdr:rowOff>
    </xdr:to>
    <xdr:sp macro="" textlink="">
      <xdr:nvSpPr>
        <xdr:cNvPr id="402" name="Left Brace 401">
          <a:extLst>
            <a:ext uri="{FF2B5EF4-FFF2-40B4-BE49-F238E27FC236}">
              <a16:creationId xmlns:a16="http://schemas.microsoft.com/office/drawing/2014/main" id="{3AF00298-0F31-4D5A-9822-0D1063D36FA5}"/>
            </a:ext>
          </a:extLst>
        </xdr:cNvPr>
        <xdr:cNvSpPr/>
      </xdr:nvSpPr>
      <xdr:spPr>
        <a:xfrm>
          <a:off x="936172" y="84417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491</xdr:row>
      <xdr:rowOff>9525</xdr:rowOff>
    </xdr:from>
    <xdr:to>
      <xdr:col>2</xdr:col>
      <xdr:colOff>0</xdr:colOff>
      <xdr:row>494</xdr:row>
      <xdr:rowOff>0</xdr:rowOff>
    </xdr:to>
    <xdr:sp macro="" textlink="">
      <xdr:nvSpPr>
        <xdr:cNvPr id="403" name="Left Brace 402">
          <a:extLst>
            <a:ext uri="{FF2B5EF4-FFF2-40B4-BE49-F238E27FC236}">
              <a16:creationId xmlns:a16="http://schemas.microsoft.com/office/drawing/2014/main" id="{F88441AB-DC83-496E-AAAE-6642BF88B4A8}"/>
            </a:ext>
          </a:extLst>
        </xdr:cNvPr>
        <xdr:cNvSpPr/>
      </xdr:nvSpPr>
      <xdr:spPr>
        <a:xfrm>
          <a:off x="936171" y="84972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488</xdr:row>
      <xdr:rowOff>9525</xdr:rowOff>
    </xdr:from>
    <xdr:to>
      <xdr:col>10</xdr:col>
      <xdr:colOff>590551</xdr:colOff>
      <xdr:row>491</xdr:row>
      <xdr:rowOff>0</xdr:rowOff>
    </xdr:to>
    <xdr:sp macro="" textlink="">
      <xdr:nvSpPr>
        <xdr:cNvPr id="404" name="Left Brace 403">
          <a:extLst>
            <a:ext uri="{FF2B5EF4-FFF2-40B4-BE49-F238E27FC236}">
              <a16:creationId xmlns:a16="http://schemas.microsoft.com/office/drawing/2014/main" id="{E3ED4F31-E8BF-4187-B013-7410EA181A0C}"/>
            </a:ext>
          </a:extLst>
        </xdr:cNvPr>
        <xdr:cNvSpPr/>
      </xdr:nvSpPr>
      <xdr:spPr>
        <a:xfrm>
          <a:off x="7739744" y="84417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491</xdr:row>
      <xdr:rowOff>9525</xdr:rowOff>
    </xdr:from>
    <xdr:to>
      <xdr:col>11</xdr:col>
      <xdr:colOff>0</xdr:colOff>
      <xdr:row>494</xdr:row>
      <xdr:rowOff>0</xdr:rowOff>
    </xdr:to>
    <xdr:sp macro="" textlink="">
      <xdr:nvSpPr>
        <xdr:cNvPr id="405" name="Left Brace 404">
          <a:extLst>
            <a:ext uri="{FF2B5EF4-FFF2-40B4-BE49-F238E27FC236}">
              <a16:creationId xmlns:a16="http://schemas.microsoft.com/office/drawing/2014/main" id="{2EAFD375-C1A4-4B65-A0F6-88CCD61FAD97}"/>
            </a:ext>
          </a:extLst>
        </xdr:cNvPr>
        <xdr:cNvSpPr/>
      </xdr:nvSpPr>
      <xdr:spPr>
        <a:xfrm>
          <a:off x="7739743" y="84972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488</xdr:row>
      <xdr:rowOff>9525</xdr:rowOff>
    </xdr:from>
    <xdr:to>
      <xdr:col>10</xdr:col>
      <xdr:colOff>590551</xdr:colOff>
      <xdr:row>491</xdr:row>
      <xdr:rowOff>0</xdr:rowOff>
    </xdr:to>
    <xdr:sp macro="" textlink="">
      <xdr:nvSpPr>
        <xdr:cNvPr id="454" name="Left Brace 453">
          <a:extLst>
            <a:ext uri="{FF2B5EF4-FFF2-40B4-BE49-F238E27FC236}">
              <a16:creationId xmlns:a16="http://schemas.microsoft.com/office/drawing/2014/main" id="{A36D0025-FE00-4150-9E76-30642B1A36AB}"/>
            </a:ext>
          </a:extLst>
        </xdr:cNvPr>
        <xdr:cNvSpPr/>
      </xdr:nvSpPr>
      <xdr:spPr>
        <a:xfrm>
          <a:off x="7739744" y="84417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491</xdr:row>
      <xdr:rowOff>9525</xdr:rowOff>
    </xdr:from>
    <xdr:to>
      <xdr:col>11</xdr:col>
      <xdr:colOff>0</xdr:colOff>
      <xdr:row>494</xdr:row>
      <xdr:rowOff>0</xdr:rowOff>
    </xdr:to>
    <xdr:sp macro="" textlink="">
      <xdr:nvSpPr>
        <xdr:cNvPr id="455" name="Left Brace 454">
          <a:extLst>
            <a:ext uri="{FF2B5EF4-FFF2-40B4-BE49-F238E27FC236}">
              <a16:creationId xmlns:a16="http://schemas.microsoft.com/office/drawing/2014/main" id="{1E3F825F-3B4C-465E-ADBE-2E8E703AE670}"/>
            </a:ext>
          </a:extLst>
        </xdr:cNvPr>
        <xdr:cNvSpPr/>
      </xdr:nvSpPr>
      <xdr:spPr>
        <a:xfrm>
          <a:off x="7739743" y="84972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488</xdr:row>
      <xdr:rowOff>9525</xdr:rowOff>
    </xdr:from>
    <xdr:to>
      <xdr:col>19</xdr:col>
      <xdr:colOff>590551</xdr:colOff>
      <xdr:row>491</xdr:row>
      <xdr:rowOff>0</xdr:rowOff>
    </xdr:to>
    <xdr:sp macro="" textlink="">
      <xdr:nvSpPr>
        <xdr:cNvPr id="456" name="Left Brace 455">
          <a:extLst>
            <a:ext uri="{FF2B5EF4-FFF2-40B4-BE49-F238E27FC236}">
              <a16:creationId xmlns:a16="http://schemas.microsoft.com/office/drawing/2014/main" id="{823371FB-E24E-4113-BFE9-04193491A399}"/>
            </a:ext>
          </a:extLst>
        </xdr:cNvPr>
        <xdr:cNvSpPr/>
      </xdr:nvSpPr>
      <xdr:spPr>
        <a:xfrm>
          <a:off x="14325601" y="84417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491</xdr:row>
      <xdr:rowOff>9525</xdr:rowOff>
    </xdr:from>
    <xdr:to>
      <xdr:col>20</xdr:col>
      <xdr:colOff>0</xdr:colOff>
      <xdr:row>494</xdr:row>
      <xdr:rowOff>0</xdr:rowOff>
    </xdr:to>
    <xdr:sp macro="" textlink="">
      <xdr:nvSpPr>
        <xdr:cNvPr id="457" name="Left Brace 456">
          <a:extLst>
            <a:ext uri="{FF2B5EF4-FFF2-40B4-BE49-F238E27FC236}">
              <a16:creationId xmlns:a16="http://schemas.microsoft.com/office/drawing/2014/main" id="{D6F3CEF9-0E19-4155-AC6E-069CEB7A9F3F}"/>
            </a:ext>
          </a:extLst>
        </xdr:cNvPr>
        <xdr:cNvSpPr/>
      </xdr:nvSpPr>
      <xdr:spPr>
        <a:xfrm>
          <a:off x="14325600" y="84972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488</xdr:row>
      <xdr:rowOff>9525</xdr:rowOff>
    </xdr:from>
    <xdr:to>
      <xdr:col>19</xdr:col>
      <xdr:colOff>590551</xdr:colOff>
      <xdr:row>491</xdr:row>
      <xdr:rowOff>0</xdr:rowOff>
    </xdr:to>
    <xdr:sp macro="" textlink="">
      <xdr:nvSpPr>
        <xdr:cNvPr id="458" name="Left Brace 457">
          <a:extLst>
            <a:ext uri="{FF2B5EF4-FFF2-40B4-BE49-F238E27FC236}">
              <a16:creationId xmlns:a16="http://schemas.microsoft.com/office/drawing/2014/main" id="{A5E9F65E-FD19-4426-B390-7D8B9F5B2344}"/>
            </a:ext>
          </a:extLst>
        </xdr:cNvPr>
        <xdr:cNvSpPr/>
      </xdr:nvSpPr>
      <xdr:spPr>
        <a:xfrm>
          <a:off x="14325601" y="84417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491</xdr:row>
      <xdr:rowOff>9525</xdr:rowOff>
    </xdr:from>
    <xdr:to>
      <xdr:col>20</xdr:col>
      <xdr:colOff>0</xdr:colOff>
      <xdr:row>494</xdr:row>
      <xdr:rowOff>0</xdr:rowOff>
    </xdr:to>
    <xdr:sp macro="" textlink="">
      <xdr:nvSpPr>
        <xdr:cNvPr id="459" name="Left Brace 458">
          <a:extLst>
            <a:ext uri="{FF2B5EF4-FFF2-40B4-BE49-F238E27FC236}">
              <a16:creationId xmlns:a16="http://schemas.microsoft.com/office/drawing/2014/main" id="{728870B2-92AE-478B-9F2F-B5E9FC62D646}"/>
            </a:ext>
          </a:extLst>
        </xdr:cNvPr>
        <xdr:cNvSpPr/>
      </xdr:nvSpPr>
      <xdr:spPr>
        <a:xfrm>
          <a:off x="14325600" y="84972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502</xdr:row>
      <xdr:rowOff>9525</xdr:rowOff>
    </xdr:from>
    <xdr:to>
      <xdr:col>1</xdr:col>
      <xdr:colOff>590551</xdr:colOff>
      <xdr:row>505</xdr:row>
      <xdr:rowOff>0</xdr:rowOff>
    </xdr:to>
    <xdr:sp macro="" textlink="">
      <xdr:nvSpPr>
        <xdr:cNvPr id="460" name="Left Brace 459">
          <a:extLst>
            <a:ext uri="{FF2B5EF4-FFF2-40B4-BE49-F238E27FC236}">
              <a16:creationId xmlns:a16="http://schemas.microsoft.com/office/drawing/2014/main" id="{9FBAA37D-F912-4392-9ABA-F8777DD91F71}"/>
            </a:ext>
          </a:extLst>
        </xdr:cNvPr>
        <xdr:cNvSpPr/>
      </xdr:nvSpPr>
      <xdr:spPr>
        <a:xfrm>
          <a:off x="936172" y="87008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505</xdr:row>
      <xdr:rowOff>9525</xdr:rowOff>
    </xdr:from>
    <xdr:to>
      <xdr:col>2</xdr:col>
      <xdr:colOff>0</xdr:colOff>
      <xdr:row>508</xdr:row>
      <xdr:rowOff>0</xdr:rowOff>
    </xdr:to>
    <xdr:sp macro="" textlink="">
      <xdr:nvSpPr>
        <xdr:cNvPr id="461" name="Left Brace 460">
          <a:extLst>
            <a:ext uri="{FF2B5EF4-FFF2-40B4-BE49-F238E27FC236}">
              <a16:creationId xmlns:a16="http://schemas.microsoft.com/office/drawing/2014/main" id="{DC720361-1617-4F54-878C-C87AFD023828}"/>
            </a:ext>
          </a:extLst>
        </xdr:cNvPr>
        <xdr:cNvSpPr/>
      </xdr:nvSpPr>
      <xdr:spPr>
        <a:xfrm>
          <a:off x="936171" y="87563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502</xdr:row>
      <xdr:rowOff>9525</xdr:rowOff>
    </xdr:from>
    <xdr:to>
      <xdr:col>1</xdr:col>
      <xdr:colOff>590551</xdr:colOff>
      <xdr:row>505</xdr:row>
      <xdr:rowOff>0</xdr:rowOff>
    </xdr:to>
    <xdr:sp macro="" textlink="">
      <xdr:nvSpPr>
        <xdr:cNvPr id="462" name="Left Brace 461">
          <a:extLst>
            <a:ext uri="{FF2B5EF4-FFF2-40B4-BE49-F238E27FC236}">
              <a16:creationId xmlns:a16="http://schemas.microsoft.com/office/drawing/2014/main" id="{F05662EB-69A1-42A7-80A0-51E1E7DD5FAA}"/>
            </a:ext>
          </a:extLst>
        </xdr:cNvPr>
        <xdr:cNvSpPr/>
      </xdr:nvSpPr>
      <xdr:spPr>
        <a:xfrm>
          <a:off x="936172" y="87008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505</xdr:row>
      <xdr:rowOff>9525</xdr:rowOff>
    </xdr:from>
    <xdr:to>
      <xdr:col>2</xdr:col>
      <xdr:colOff>0</xdr:colOff>
      <xdr:row>508</xdr:row>
      <xdr:rowOff>0</xdr:rowOff>
    </xdr:to>
    <xdr:sp macro="" textlink="">
      <xdr:nvSpPr>
        <xdr:cNvPr id="463" name="Left Brace 462">
          <a:extLst>
            <a:ext uri="{FF2B5EF4-FFF2-40B4-BE49-F238E27FC236}">
              <a16:creationId xmlns:a16="http://schemas.microsoft.com/office/drawing/2014/main" id="{910353B4-B349-4024-9DF1-C09312DAE188}"/>
            </a:ext>
          </a:extLst>
        </xdr:cNvPr>
        <xdr:cNvSpPr/>
      </xdr:nvSpPr>
      <xdr:spPr>
        <a:xfrm>
          <a:off x="936171" y="87563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502</xdr:row>
      <xdr:rowOff>9525</xdr:rowOff>
    </xdr:from>
    <xdr:to>
      <xdr:col>10</xdr:col>
      <xdr:colOff>590551</xdr:colOff>
      <xdr:row>505</xdr:row>
      <xdr:rowOff>0</xdr:rowOff>
    </xdr:to>
    <xdr:sp macro="" textlink="">
      <xdr:nvSpPr>
        <xdr:cNvPr id="464" name="Left Brace 463">
          <a:extLst>
            <a:ext uri="{FF2B5EF4-FFF2-40B4-BE49-F238E27FC236}">
              <a16:creationId xmlns:a16="http://schemas.microsoft.com/office/drawing/2014/main" id="{BF20E81D-99E3-4BDC-9754-67D78F959778}"/>
            </a:ext>
          </a:extLst>
        </xdr:cNvPr>
        <xdr:cNvSpPr/>
      </xdr:nvSpPr>
      <xdr:spPr>
        <a:xfrm>
          <a:off x="7739744" y="87008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505</xdr:row>
      <xdr:rowOff>9525</xdr:rowOff>
    </xdr:from>
    <xdr:to>
      <xdr:col>11</xdr:col>
      <xdr:colOff>0</xdr:colOff>
      <xdr:row>508</xdr:row>
      <xdr:rowOff>0</xdr:rowOff>
    </xdr:to>
    <xdr:sp macro="" textlink="">
      <xdr:nvSpPr>
        <xdr:cNvPr id="465" name="Left Brace 464">
          <a:extLst>
            <a:ext uri="{FF2B5EF4-FFF2-40B4-BE49-F238E27FC236}">
              <a16:creationId xmlns:a16="http://schemas.microsoft.com/office/drawing/2014/main" id="{868D28C8-14E0-4D7B-902B-453725A5ADB6}"/>
            </a:ext>
          </a:extLst>
        </xdr:cNvPr>
        <xdr:cNvSpPr/>
      </xdr:nvSpPr>
      <xdr:spPr>
        <a:xfrm>
          <a:off x="7739743" y="87563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502</xdr:row>
      <xdr:rowOff>9525</xdr:rowOff>
    </xdr:from>
    <xdr:to>
      <xdr:col>10</xdr:col>
      <xdr:colOff>590551</xdr:colOff>
      <xdr:row>505</xdr:row>
      <xdr:rowOff>0</xdr:rowOff>
    </xdr:to>
    <xdr:sp macro="" textlink="">
      <xdr:nvSpPr>
        <xdr:cNvPr id="466" name="Left Brace 465">
          <a:extLst>
            <a:ext uri="{FF2B5EF4-FFF2-40B4-BE49-F238E27FC236}">
              <a16:creationId xmlns:a16="http://schemas.microsoft.com/office/drawing/2014/main" id="{3A28C7EC-A52C-405C-8CAA-55BE55E44CB8}"/>
            </a:ext>
          </a:extLst>
        </xdr:cNvPr>
        <xdr:cNvSpPr/>
      </xdr:nvSpPr>
      <xdr:spPr>
        <a:xfrm>
          <a:off x="7739744" y="87008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505</xdr:row>
      <xdr:rowOff>9525</xdr:rowOff>
    </xdr:from>
    <xdr:to>
      <xdr:col>11</xdr:col>
      <xdr:colOff>0</xdr:colOff>
      <xdr:row>508</xdr:row>
      <xdr:rowOff>0</xdr:rowOff>
    </xdr:to>
    <xdr:sp macro="" textlink="">
      <xdr:nvSpPr>
        <xdr:cNvPr id="467" name="Left Brace 466">
          <a:extLst>
            <a:ext uri="{FF2B5EF4-FFF2-40B4-BE49-F238E27FC236}">
              <a16:creationId xmlns:a16="http://schemas.microsoft.com/office/drawing/2014/main" id="{DACC1796-FC93-46E2-A711-1CCF7DDF37DA}"/>
            </a:ext>
          </a:extLst>
        </xdr:cNvPr>
        <xdr:cNvSpPr/>
      </xdr:nvSpPr>
      <xdr:spPr>
        <a:xfrm>
          <a:off x="7739743" y="87563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502</xdr:row>
      <xdr:rowOff>9525</xdr:rowOff>
    </xdr:from>
    <xdr:to>
      <xdr:col>19</xdr:col>
      <xdr:colOff>590551</xdr:colOff>
      <xdr:row>505</xdr:row>
      <xdr:rowOff>0</xdr:rowOff>
    </xdr:to>
    <xdr:sp macro="" textlink="">
      <xdr:nvSpPr>
        <xdr:cNvPr id="468" name="Left Brace 467">
          <a:extLst>
            <a:ext uri="{FF2B5EF4-FFF2-40B4-BE49-F238E27FC236}">
              <a16:creationId xmlns:a16="http://schemas.microsoft.com/office/drawing/2014/main" id="{26BAF318-2E87-4068-9D3F-6656DB6CA868}"/>
            </a:ext>
          </a:extLst>
        </xdr:cNvPr>
        <xdr:cNvSpPr/>
      </xdr:nvSpPr>
      <xdr:spPr>
        <a:xfrm>
          <a:off x="14325601" y="87008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505</xdr:row>
      <xdr:rowOff>9525</xdr:rowOff>
    </xdr:from>
    <xdr:to>
      <xdr:col>20</xdr:col>
      <xdr:colOff>0</xdr:colOff>
      <xdr:row>508</xdr:row>
      <xdr:rowOff>0</xdr:rowOff>
    </xdr:to>
    <xdr:sp macro="" textlink="">
      <xdr:nvSpPr>
        <xdr:cNvPr id="469" name="Left Brace 468">
          <a:extLst>
            <a:ext uri="{FF2B5EF4-FFF2-40B4-BE49-F238E27FC236}">
              <a16:creationId xmlns:a16="http://schemas.microsoft.com/office/drawing/2014/main" id="{4778F23F-3AD8-4E10-A54C-276F22F178C9}"/>
            </a:ext>
          </a:extLst>
        </xdr:cNvPr>
        <xdr:cNvSpPr/>
      </xdr:nvSpPr>
      <xdr:spPr>
        <a:xfrm>
          <a:off x="14325600" y="87563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502</xdr:row>
      <xdr:rowOff>9525</xdr:rowOff>
    </xdr:from>
    <xdr:to>
      <xdr:col>19</xdr:col>
      <xdr:colOff>590551</xdr:colOff>
      <xdr:row>505</xdr:row>
      <xdr:rowOff>0</xdr:rowOff>
    </xdr:to>
    <xdr:sp macro="" textlink="">
      <xdr:nvSpPr>
        <xdr:cNvPr id="470" name="Left Brace 469">
          <a:extLst>
            <a:ext uri="{FF2B5EF4-FFF2-40B4-BE49-F238E27FC236}">
              <a16:creationId xmlns:a16="http://schemas.microsoft.com/office/drawing/2014/main" id="{D6F8EBA0-3F00-4F62-B008-3270E6B7C979}"/>
            </a:ext>
          </a:extLst>
        </xdr:cNvPr>
        <xdr:cNvSpPr/>
      </xdr:nvSpPr>
      <xdr:spPr>
        <a:xfrm>
          <a:off x="14325601" y="87008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505</xdr:row>
      <xdr:rowOff>9525</xdr:rowOff>
    </xdr:from>
    <xdr:to>
      <xdr:col>20</xdr:col>
      <xdr:colOff>0</xdr:colOff>
      <xdr:row>508</xdr:row>
      <xdr:rowOff>0</xdr:rowOff>
    </xdr:to>
    <xdr:sp macro="" textlink="">
      <xdr:nvSpPr>
        <xdr:cNvPr id="471" name="Left Brace 470">
          <a:extLst>
            <a:ext uri="{FF2B5EF4-FFF2-40B4-BE49-F238E27FC236}">
              <a16:creationId xmlns:a16="http://schemas.microsoft.com/office/drawing/2014/main" id="{B7E44406-AE21-46BB-BB25-254824378620}"/>
            </a:ext>
          </a:extLst>
        </xdr:cNvPr>
        <xdr:cNvSpPr/>
      </xdr:nvSpPr>
      <xdr:spPr>
        <a:xfrm>
          <a:off x="14325600" y="87563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516</xdr:row>
      <xdr:rowOff>9525</xdr:rowOff>
    </xdr:from>
    <xdr:to>
      <xdr:col>1</xdr:col>
      <xdr:colOff>590551</xdr:colOff>
      <xdr:row>519</xdr:row>
      <xdr:rowOff>0</xdr:rowOff>
    </xdr:to>
    <xdr:sp macro="" textlink="">
      <xdr:nvSpPr>
        <xdr:cNvPr id="472" name="Left Brace 471">
          <a:extLst>
            <a:ext uri="{FF2B5EF4-FFF2-40B4-BE49-F238E27FC236}">
              <a16:creationId xmlns:a16="http://schemas.microsoft.com/office/drawing/2014/main" id="{C5E60D39-9169-41CC-A1AB-29A4D0895666}"/>
            </a:ext>
          </a:extLst>
        </xdr:cNvPr>
        <xdr:cNvSpPr/>
      </xdr:nvSpPr>
      <xdr:spPr>
        <a:xfrm>
          <a:off x="936172" y="895989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519</xdr:row>
      <xdr:rowOff>9525</xdr:rowOff>
    </xdr:from>
    <xdr:to>
      <xdr:col>2</xdr:col>
      <xdr:colOff>0</xdr:colOff>
      <xdr:row>522</xdr:row>
      <xdr:rowOff>0</xdr:rowOff>
    </xdr:to>
    <xdr:sp macro="" textlink="">
      <xdr:nvSpPr>
        <xdr:cNvPr id="473" name="Left Brace 472">
          <a:extLst>
            <a:ext uri="{FF2B5EF4-FFF2-40B4-BE49-F238E27FC236}">
              <a16:creationId xmlns:a16="http://schemas.microsoft.com/office/drawing/2014/main" id="{621F1AC5-F70A-4C31-AE7B-AA7DFE05FB17}"/>
            </a:ext>
          </a:extLst>
        </xdr:cNvPr>
        <xdr:cNvSpPr/>
      </xdr:nvSpPr>
      <xdr:spPr>
        <a:xfrm>
          <a:off x="936171" y="901541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516</xdr:row>
      <xdr:rowOff>9525</xdr:rowOff>
    </xdr:from>
    <xdr:to>
      <xdr:col>1</xdr:col>
      <xdr:colOff>590551</xdr:colOff>
      <xdr:row>519</xdr:row>
      <xdr:rowOff>0</xdr:rowOff>
    </xdr:to>
    <xdr:sp macro="" textlink="">
      <xdr:nvSpPr>
        <xdr:cNvPr id="474" name="Left Brace 473">
          <a:extLst>
            <a:ext uri="{FF2B5EF4-FFF2-40B4-BE49-F238E27FC236}">
              <a16:creationId xmlns:a16="http://schemas.microsoft.com/office/drawing/2014/main" id="{360BD2B2-946E-4D20-8713-F9043A31741F}"/>
            </a:ext>
          </a:extLst>
        </xdr:cNvPr>
        <xdr:cNvSpPr/>
      </xdr:nvSpPr>
      <xdr:spPr>
        <a:xfrm>
          <a:off x="936172" y="895989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519</xdr:row>
      <xdr:rowOff>9525</xdr:rowOff>
    </xdr:from>
    <xdr:to>
      <xdr:col>2</xdr:col>
      <xdr:colOff>0</xdr:colOff>
      <xdr:row>522</xdr:row>
      <xdr:rowOff>0</xdr:rowOff>
    </xdr:to>
    <xdr:sp macro="" textlink="">
      <xdr:nvSpPr>
        <xdr:cNvPr id="475" name="Left Brace 474">
          <a:extLst>
            <a:ext uri="{FF2B5EF4-FFF2-40B4-BE49-F238E27FC236}">
              <a16:creationId xmlns:a16="http://schemas.microsoft.com/office/drawing/2014/main" id="{34A2E96D-0820-474E-8205-7926B3B33BF2}"/>
            </a:ext>
          </a:extLst>
        </xdr:cNvPr>
        <xdr:cNvSpPr/>
      </xdr:nvSpPr>
      <xdr:spPr>
        <a:xfrm>
          <a:off x="936171" y="901541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516</xdr:row>
      <xdr:rowOff>9525</xdr:rowOff>
    </xdr:from>
    <xdr:to>
      <xdr:col>10</xdr:col>
      <xdr:colOff>590551</xdr:colOff>
      <xdr:row>519</xdr:row>
      <xdr:rowOff>0</xdr:rowOff>
    </xdr:to>
    <xdr:sp macro="" textlink="">
      <xdr:nvSpPr>
        <xdr:cNvPr id="476" name="Left Brace 475">
          <a:extLst>
            <a:ext uri="{FF2B5EF4-FFF2-40B4-BE49-F238E27FC236}">
              <a16:creationId xmlns:a16="http://schemas.microsoft.com/office/drawing/2014/main" id="{3F9037E7-0430-4667-BD57-E62F6EAE9F62}"/>
            </a:ext>
          </a:extLst>
        </xdr:cNvPr>
        <xdr:cNvSpPr/>
      </xdr:nvSpPr>
      <xdr:spPr>
        <a:xfrm>
          <a:off x="7739744" y="895989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519</xdr:row>
      <xdr:rowOff>9525</xdr:rowOff>
    </xdr:from>
    <xdr:to>
      <xdr:col>11</xdr:col>
      <xdr:colOff>0</xdr:colOff>
      <xdr:row>522</xdr:row>
      <xdr:rowOff>0</xdr:rowOff>
    </xdr:to>
    <xdr:sp macro="" textlink="">
      <xdr:nvSpPr>
        <xdr:cNvPr id="477" name="Left Brace 476">
          <a:extLst>
            <a:ext uri="{FF2B5EF4-FFF2-40B4-BE49-F238E27FC236}">
              <a16:creationId xmlns:a16="http://schemas.microsoft.com/office/drawing/2014/main" id="{5F072765-8E0D-4E18-9357-AEF913E61EBA}"/>
            </a:ext>
          </a:extLst>
        </xdr:cNvPr>
        <xdr:cNvSpPr/>
      </xdr:nvSpPr>
      <xdr:spPr>
        <a:xfrm>
          <a:off x="7739743" y="901541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516</xdr:row>
      <xdr:rowOff>9525</xdr:rowOff>
    </xdr:from>
    <xdr:to>
      <xdr:col>10</xdr:col>
      <xdr:colOff>590551</xdr:colOff>
      <xdr:row>519</xdr:row>
      <xdr:rowOff>0</xdr:rowOff>
    </xdr:to>
    <xdr:sp macro="" textlink="">
      <xdr:nvSpPr>
        <xdr:cNvPr id="478" name="Left Brace 477">
          <a:extLst>
            <a:ext uri="{FF2B5EF4-FFF2-40B4-BE49-F238E27FC236}">
              <a16:creationId xmlns:a16="http://schemas.microsoft.com/office/drawing/2014/main" id="{8BBF47DA-ECCA-48E2-8B7D-A85C671AB104}"/>
            </a:ext>
          </a:extLst>
        </xdr:cNvPr>
        <xdr:cNvSpPr/>
      </xdr:nvSpPr>
      <xdr:spPr>
        <a:xfrm>
          <a:off x="7739744" y="895989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519</xdr:row>
      <xdr:rowOff>9525</xdr:rowOff>
    </xdr:from>
    <xdr:to>
      <xdr:col>11</xdr:col>
      <xdr:colOff>0</xdr:colOff>
      <xdr:row>522</xdr:row>
      <xdr:rowOff>0</xdr:rowOff>
    </xdr:to>
    <xdr:sp macro="" textlink="">
      <xdr:nvSpPr>
        <xdr:cNvPr id="479" name="Left Brace 478">
          <a:extLst>
            <a:ext uri="{FF2B5EF4-FFF2-40B4-BE49-F238E27FC236}">
              <a16:creationId xmlns:a16="http://schemas.microsoft.com/office/drawing/2014/main" id="{B660D85A-1CB8-4395-9AEB-08458995B8FD}"/>
            </a:ext>
          </a:extLst>
        </xdr:cNvPr>
        <xdr:cNvSpPr/>
      </xdr:nvSpPr>
      <xdr:spPr>
        <a:xfrm>
          <a:off x="7739743" y="901541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516</xdr:row>
      <xdr:rowOff>9525</xdr:rowOff>
    </xdr:from>
    <xdr:to>
      <xdr:col>19</xdr:col>
      <xdr:colOff>590551</xdr:colOff>
      <xdr:row>519</xdr:row>
      <xdr:rowOff>0</xdr:rowOff>
    </xdr:to>
    <xdr:sp macro="" textlink="">
      <xdr:nvSpPr>
        <xdr:cNvPr id="480" name="Left Brace 479">
          <a:extLst>
            <a:ext uri="{FF2B5EF4-FFF2-40B4-BE49-F238E27FC236}">
              <a16:creationId xmlns:a16="http://schemas.microsoft.com/office/drawing/2014/main" id="{3BF8E03F-4E96-4B45-AE0A-826CCA003EA7}"/>
            </a:ext>
          </a:extLst>
        </xdr:cNvPr>
        <xdr:cNvSpPr/>
      </xdr:nvSpPr>
      <xdr:spPr>
        <a:xfrm>
          <a:off x="14325601" y="895989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519</xdr:row>
      <xdr:rowOff>9525</xdr:rowOff>
    </xdr:from>
    <xdr:to>
      <xdr:col>20</xdr:col>
      <xdr:colOff>0</xdr:colOff>
      <xdr:row>522</xdr:row>
      <xdr:rowOff>0</xdr:rowOff>
    </xdr:to>
    <xdr:sp macro="" textlink="">
      <xdr:nvSpPr>
        <xdr:cNvPr id="481" name="Left Brace 480">
          <a:extLst>
            <a:ext uri="{FF2B5EF4-FFF2-40B4-BE49-F238E27FC236}">
              <a16:creationId xmlns:a16="http://schemas.microsoft.com/office/drawing/2014/main" id="{854902EB-B67C-464A-9351-A5E3887E12A2}"/>
            </a:ext>
          </a:extLst>
        </xdr:cNvPr>
        <xdr:cNvSpPr/>
      </xdr:nvSpPr>
      <xdr:spPr>
        <a:xfrm>
          <a:off x="14325600" y="901541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516</xdr:row>
      <xdr:rowOff>9525</xdr:rowOff>
    </xdr:from>
    <xdr:to>
      <xdr:col>19</xdr:col>
      <xdr:colOff>590551</xdr:colOff>
      <xdr:row>519</xdr:row>
      <xdr:rowOff>0</xdr:rowOff>
    </xdr:to>
    <xdr:sp macro="" textlink="">
      <xdr:nvSpPr>
        <xdr:cNvPr id="482" name="Left Brace 481">
          <a:extLst>
            <a:ext uri="{FF2B5EF4-FFF2-40B4-BE49-F238E27FC236}">
              <a16:creationId xmlns:a16="http://schemas.microsoft.com/office/drawing/2014/main" id="{5B486707-E446-43FB-AE63-FA29C1E5A4B3}"/>
            </a:ext>
          </a:extLst>
        </xdr:cNvPr>
        <xdr:cNvSpPr/>
      </xdr:nvSpPr>
      <xdr:spPr>
        <a:xfrm>
          <a:off x="14325601" y="895989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519</xdr:row>
      <xdr:rowOff>9525</xdr:rowOff>
    </xdr:from>
    <xdr:to>
      <xdr:col>20</xdr:col>
      <xdr:colOff>0</xdr:colOff>
      <xdr:row>522</xdr:row>
      <xdr:rowOff>0</xdr:rowOff>
    </xdr:to>
    <xdr:sp macro="" textlink="">
      <xdr:nvSpPr>
        <xdr:cNvPr id="483" name="Left Brace 482">
          <a:extLst>
            <a:ext uri="{FF2B5EF4-FFF2-40B4-BE49-F238E27FC236}">
              <a16:creationId xmlns:a16="http://schemas.microsoft.com/office/drawing/2014/main" id="{543143A3-BBD6-4F71-B41F-4124AC5054E8}"/>
            </a:ext>
          </a:extLst>
        </xdr:cNvPr>
        <xdr:cNvSpPr/>
      </xdr:nvSpPr>
      <xdr:spPr>
        <a:xfrm>
          <a:off x="14325600" y="901541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530</xdr:row>
      <xdr:rowOff>9525</xdr:rowOff>
    </xdr:from>
    <xdr:to>
      <xdr:col>1</xdr:col>
      <xdr:colOff>590551</xdr:colOff>
      <xdr:row>533</xdr:row>
      <xdr:rowOff>0</xdr:rowOff>
    </xdr:to>
    <xdr:sp macro="" textlink="">
      <xdr:nvSpPr>
        <xdr:cNvPr id="484" name="Left Brace 483">
          <a:extLst>
            <a:ext uri="{FF2B5EF4-FFF2-40B4-BE49-F238E27FC236}">
              <a16:creationId xmlns:a16="http://schemas.microsoft.com/office/drawing/2014/main" id="{7D56AEB3-ABC2-421D-A715-1C0739564E3B}"/>
            </a:ext>
          </a:extLst>
        </xdr:cNvPr>
        <xdr:cNvSpPr/>
      </xdr:nvSpPr>
      <xdr:spPr>
        <a:xfrm>
          <a:off x="936172" y="921897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533</xdr:row>
      <xdr:rowOff>9525</xdr:rowOff>
    </xdr:from>
    <xdr:to>
      <xdr:col>2</xdr:col>
      <xdr:colOff>0</xdr:colOff>
      <xdr:row>536</xdr:row>
      <xdr:rowOff>0</xdr:rowOff>
    </xdr:to>
    <xdr:sp macro="" textlink="">
      <xdr:nvSpPr>
        <xdr:cNvPr id="485" name="Left Brace 484">
          <a:extLst>
            <a:ext uri="{FF2B5EF4-FFF2-40B4-BE49-F238E27FC236}">
              <a16:creationId xmlns:a16="http://schemas.microsoft.com/office/drawing/2014/main" id="{A29CB4D7-519A-4312-AAC0-6DEEB0A6FBDB}"/>
            </a:ext>
          </a:extLst>
        </xdr:cNvPr>
        <xdr:cNvSpPr/>
      </xdr:nvSpPr>
      <xdr:spPr>
        <a:xfrm>
          <a:off x="936171" y="927449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530</xdr:row>
      <xdr:rowOff>9525</xdr:rowOff>
    </xdr:from>
    <xdr:to>
      <xdr:col>1</xdr:col>
      <xdr:colOff>590551</xdr:colOff>
      <xdr:row>533</xdr:row>
      <xdr:rowOff>0</xdr:rowOff>
    </xdr:to>
    <xdr:sp macro="" textlink="">
      <xdr:nvSpPr>
        <xdr:cNvPr id="486" name="Left Brace 485">
          <a:extLst>
            <a:ext uri="{FF2B5EF4-FFF2-40B4-BE49-F238E27FC236}">
              <a16:creationId xmlns:a16="http://schemas.microsoft.com/office/drawing/2014/main" id="{CA612D42-2744-493B-96C6-BE299F65AE84}"/>
            </a:ext>
          </a:extLst>
        </xdr:cNvPr>
        <xdr:cNvSpPr/>
      </xdr:nvSpPr>
      <xdr:spPr>
        <a:xfrm>
          <a:off x="936172" y="921897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533</xdr:row>
      <xdr:rowOff>9525</xdr:rowOff>
    </xdr:from>
    <xdr:to>
      <xdr:col>2</xdr:col>
      <xdr:colOff>0</xdr:colOff>
      <xdr:row>536</xdr:row>
      <xdr:rowOff>0</xdr:rowOff>
    </xdr:to>
    <xdr:sp macro="" textlink="">
      <xdr:nvSpPr>
        <xdr:cNvPr id="487" name="Left Brace 486">
          <a:extLst>
            <a:ext uri="{FF2B5EF4-FFF2-40B4-BE49-F238E27FC236}">
              <a16:creationId xmlns:a16="http://schemas.microsoft.com/office/drawing/2014/main" id="{B7735921-2FB7-436E-AB22-14246ABB0268}"/>
            </a:ext>
          </a:extLst>
        </xdr:cNvPr>
        <xdr:cNvSpPr/>
      </xdr:nvSpPr>
      <xdr:spPr>
        <a:xfrm>
          <a:off x="936171" y="927449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530</xdr:row>
      <xdr:rowOff>9525</xdr:rowOff>
    </xdr:from>
    <xdr:to>
      <xdr:col>10</xdr:col>
      <xdr:colOff>590551</xdr:colOff>
      <xdr:row>533</xdr:row>
      <xdr:rowOff>0</xdr:rowOff>
    </xdr:to>
    <xdr:sp macro="" textlink="">
      <xdr:nvSpPr>
        <xdr:cNvPr id="488" name="Left Brace 487">
          <a:extLst>
            <a:ext uri="{FF2B5EF4-FFF2-40B4-BE49-F238E27FC236}">
              <a16:creationId xmlns:a16="http://schemas.microsoft.com/office/drawing/2014/main" id="{A8C55946-680B-4E61-9922-942D373FA33E}"/>
            </a:ext>
          </a:extLst>
        </xdr:cNvPr>
        <xdr:cNvSpPr/>
      </xdr:nvSpPr>
      <xdr:spPr>
        <a:xfrm>
          <a:off x="7739744" y="921897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533</xdr:row>
      <xdr:rowOff>9525</xdr:rowOff>
    </xdr:from>
    <xdr:to>
      <xdr:col>11</xdr:col>
      <xdr:colOff>0</xdr:colOff>
      <xdr:row>536</xdr:row>
      <xdr:rowOff>0</xdr:rowOff>
    </xdr:to>
    <xdr:sp macro="" textlink="">
      <xdr:nvSpPr>
        <xdr:cNvPr id="489" name="Left Brace 488">
          <a:extLst>
            <a:ext uri="{FF2B5EF4-FFF2-40B4-BE49-F238E27FC236}">
              <a16:creationId xmlns:a16="http://schemas.microsoft.com/office/drawing/2014/main" id="{AFED3EF0-7D66-452F-9CBE-A7AA956C0A4D}"/>
            </a:ext>
          </a:extLst>
        </xdr:cNvPr>
        <xdr:cNvSpPr/>
      </xdr:nvSpPr>
      <xdr:spPr>
        <a:xfrm>
          <a:off x="7739743" y="927449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530</xdr:row>
      <xdr:rowOff>9525</xdr:rowOff>
    </xdr:from>
    <xdr:to>
      <xdr:col>10</xdr:col>
      <xdr:colOff>590551</xdr:colOff>
      <xdr:row>533</xdr:row>
      <xdr:rowOff>0</xdr:rowOff>
    </xdr:to>
    <xdr:sp macro="" textlink="">
      <xdr:nvSpPr>
        <xdr:cNvPr id="490" name="Left Brace 489">
          <a:extLst>
            <a:ext uri="{FF2B5EF4-FFF2-40B4-BE49-F238E27FC236}">
              <a16:creationId xmlns:a16="http://schemas.microsoft.com/office/drawing/2014/main" id="{77C6526B-9D04-4798-9E40-E68DFC854F00}"/>
            </a:ext>
          </a:extLst>
        </xdr:cNvPr>
        <xdr:cNvSpPr/>
      </xdr:nvSpPr>
      <xdr:spPr>
        <a:xfrm>
          <a:off x="7739744" y="921897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533</xdr:row>
      <xdr:rowOff>9525</xdr:rowOff>
    </xdr:from>
    <xdr:to>
      <xdr:col>11</xdr:col>
      <xdr:colOff>0</xdr:colOff>
      <xdr:row>536</xdr:row>
      <xdr:rowOff>0</xdr:rowOff>
    </xdr:to>
    <xdr:sp macro="" textlink="">
      <xdr:nvSpPr>
        <xdr:cNvPr id="491" name="Left Brace 490">
          <a:extLst>
            <a:ext uri="{FF2B5EF4-FFF2-40B4-BE49-F238E27FC236}">
              <a16:creationId xmlns:a16="http://schemas.microsoft.com/office/drawing/2014/main" id="{21F72BE1-AC6A-4741-8D15-614D5E2B3068}"/>
            </a:ext>
          </a:extLst>
        </xdr:cNvPr>
        <xdr:cNvSpPr/>
      </xdr:nvSpPr>
      <xdr:spPr>
        <a:xfrm>
          <a:off x="7739743" y="927449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530</xdr:row>
      <xdr:rowOff>9525</xdr:rowOff>
    </xdr:from>
    <xdr:to>
      <xdr:col>19</xdr:col>
      <xdr:colOff>590551</xdr:colOff>
      <xdr:row>533</xdr:row>
      <xdr:rowOff>0</xdr:rowOff>
    </xdr:to>
    <xdr:sp macro="" textlink="">
      <xdr:nvSpPr>
        <xdr:cNvPr id="492" name="Left Brace 491">
          <a:extLst>
            <a:ext uri="{FF2B5EF4-FFF2-40B4-BE49-F238E27FC236}">
              <a16:creationId xmlns:a16="http://schemas.microsoft.com/office/drawing/2014/main" id="{6CFD0A47-6460-417D-AEA7-A6650000C875}"/>
            </a:ext>
          </a:extLst>
        </xdr:cNvPr>
        <xdr:cNvSpPr/>
      </xdr:nvSpPr>
      <xdr:spPr>
        <a:xfrm>
          <a:off x="14325601" y="921897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533</xdr:row>
      <xdr:rowOff>9525</xdr:rowOff>
    </xdr:from>
    <xdr:to>
      <xdr:col>20</xdr:col>
      <xdr:colOff>0</xdr:colOff>
      <xdr:row>536</xdr:row>
      <xdr:rowOff>0</xdr:rowOff>
    </xdr:to>
    <xdr:sp macro="" textlink="">
      <xdr:nvSpPr>
        <xdr:cNvPr id="493" name="Left Brace 492">
          <a:extLst>
            <a:ext uri="{FF2B5EF4-FFF2-40B4-BE49-F238E27FC236}">
              <a16:creationId xmlns:a16="http://schemas.microsoft.com/office/drawing/2014/main" id="{0189F69F-3BD4-4D46-B05B-B149A6C73180}"/>
            </a:ext>
          </a:extLst>
        </xdr:cNvPr>
        <xdr:cNvSpPr/>
      </xdr:nvSpPr>
      <xdr:spPr>
        <a:xfrm>
          <a:off x="14325600" y="927449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530</xdr:row>
      <xdr:rowOff>9525</xdr:rowOff>
    </xdr:from>
    <xdr:to>
      <xdr:col>19</xdr:col>
      <xdr:colOff>590551</xdr:colOff>
      <xdr:row>533</xdr:row>
      <xdr:rowOff>0</xdr:rowOff>
    </xdr:to>
    <xdr:sp macro="" textlink="">
      <xdr:nvSpPr>
        <xdr:cNvPr id="494" name="Left Brace 493">
          <a:extLst>
            <a:ext uri="{FF2B5EF4-FFF2-40B4-BE49-F238E27FC236}">
              <a16:creationId xmlns:a16="http://schemas.microsoft.com/office/drawing/2014/main" id="{34305CE1-DEC0-4112-98B9-DF76B7B3E762}"/>
            </a:ext>
          </a:extLst>
        </xdr:cNvPr>
        <xdr:cNvSpPr/>
      </xdr:nvSpPr>
      <xdr:spPr>
        <a:xfrm>
          <a:off x="14325601" y="921897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533</xdr:row>
      <xdr:rowOff>9525</xdr:rowOff>
    </xdr:from>
    <xdr:to>
      <xdr:col>20</xdr:col>
      <xdr:colOff>0</xdr:colOff>
      <xdr:row>536</xdr:row>
      <xdr:rowOff>0</xdr:rowOff>
    </xdr:to>
    <xdr:sp macro="" textlink="">
      <xdr:nvSpPr>
        <xdr:cNvPr id="495" name="Left Brace 494">
          <a:extLst>
            <a:ext uri="{FF2B5EF4-FFF2-40B4-BE49-F238E27FC236}">
              <a16:creationId xmlns:a16="http://schemas.microsoft.com/office/drawing/2014/main" id="{6E1557F1-683F-4158-AB11-88923DEED646}"/>
            </a:ext>
          </a:extLst>
        </xdr:cNvPr>
        <xdr:cNvSpPr/>
      </xdr:nvSpPr>
      <xdr:spPr>
        <a:xfrm>
          <a:off x="14325600" y="927449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544</xdr:row>
      <xdr:rowOff>9525</xdr:rowOff>
    </xdr:from>
    <xdr:to>
      <xdr:col>1</xdr:col>
      <xdr:colOff>590551</xdr:colOff>
      <xdr:row>547</xdr:row>
      <xdr:rowOff>0</xdr:rowOff>
    </xdr:to>
    <xdr:sp macro="" textlink="">
      <xdr:nvSpPr>
        <xdr:cNvPr id="496" name="Left Brace 495">
          <a:extLst>
            <a:ext uri="{FF2B5EF4-FFF2-40B4-BE49-F238E27FC236}">
              <a16:creationId xmlns:a16="http://schemas.microsoft.com/office/drawing/2014/main" id="{1CED7E94-E209-47AA-B7E2-BE73AF7651E4}"/>
            </a:ext>
          </a:extLst>
        </xdr:cNvPr>
        <xdr:cNvSpPr/>
      </xdr:nvSpPr>
      <xdr:spPr>
        <a:xfrm>
          <a:off x="936172" y="947805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547</xdr:row>
      <xdr:rowOff>9525</xdr:rowOff>
    </xdr:from>
    <xdr:to>
      <xdr:col>2</xdr:col>
      <xdr:colOff>0</xdr:colOff>
      <xdr:row>550</xdr:row>
      <xdr:rowOff>0</xdr:rowOff>
    </xdr:to>
    <xdr:sp macro="" textlink="">
      <xdr:nvSpPr>
        <xdr:cNvPr id="497" name="Left Brace 496">
          <a:extLst>
            <a:ext uri="{FF2B5EF4-FFF2-40B4-BE49-F238E27FC236}">
              <a16:creationId xmlns:a16="http://schemas.microsoft.com/office/drawing/2014/main" id="{628645CC-2B91-4551-9E0A-29CB4FD46006}"/>
            </a:ext>
          </a:extLst>
        </xdr:cNvPr>
        <xdr:cNvSpPr/>
      </xdr:nvSpPr>
      <xdr:spPr>
        <a:xfrm>
          <a:off x="936171" y="953357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544</xdr:row>
      <xdr:rowOff>9525</xdr:rowOff>
    </xdr:from>
    <xdr:to>
      <xdr:col>1</xdr:col>
      <xdr:colOff>590551</xdr:colOff>
      <xdr:row>547</xdr:row>
      <xdr:rowOff>0</xdr:rowOff>
    </xdr:to>
    <xdr:sp macro="" textlink="">
      <xdr:nvSpPr>
        <xdr:cNvPr id="498" name="Left Brace 497">
          <a:extLst>
            <a:ext uri="{FF2B5EF4-FFF2-40B4-BE49-F238E27FC236}">
              <a16:creationId xmlns:a16="http://schemas.microsoft.com/office/drawing/2014/main" id="{B747FB8D-5AB0-47A6-B4FA-EC6E56424E53}"/>
            </a:ext>
          </a:extLst>
        </xdr:cNvPr>
        <xdr:cNvSpPr/>
      </xdr:nvSpPr>
      <xdr:spPr>
        <a:xfrm>
          <a:off x="936172" y="947805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547</xdr:row>
      <xdr:rowOff>9525</xdr:rowOff>
    </xdr:from>
    <xdr:to>
      <xdr:col>2</xdr:col>
      <xdr:colOff>0</xdr:colOff>
      <xdr:row>550</xdr:row>
      <xdr:rowOff>0</xdr:rowOff>
    </xdr:to>
    <xdr:sp macro="" textlink="">
      <xdr:nvSpPr>
        <xdr:cNvPr id="499" name="Left Brace 498">
          <a:extLst>
            <a:ext uri="{FF2B5EF4-FFF2-40B4-BE49-F238E27FC236}">
              <a16:creationId xmlns:a16="http://schemas.microsoft.com/office/drawing/2014/main" id="{101893EE-627F-44D5-8580-575E86BD0787}"/>
            </a:ext>
          </a:extLst>
        </xdr:cNvPr>
        <xdr:cNvSpPr/>
      </xdr:nvSpPr>
      <xdr:spPr>
        <a:xfrm>
          <a:off x="936171" y="953357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544</xdr:row>
      <xdr:rowOff>9525</xdr:rowOff>
    </xdr:from>
    <xdr:to>
      <xdr:col>10</xdr:col>
      <xdr:colOff>590551</xdr:colOff>
      <xdr:row>547</xdr:row>
      <xdr:rowOff>0</xdr:rowOff>
    </xdr:to>
    <xdr:sp macro="" textlink="">
      <xdr:nvSpPr>
        <xdr:cNvPr id="500" name="Left Brace 499">
          <a:extLst>
            <a:ext uri="{FF2B5EF4-FFF2-40B4-BE49-F238E27FC236}">
              <a16:creationId xmlns:a16="http://schemas.microsoft.com/office/drawing/2014/main" id="{9AA93811-DCE6-4C9E-A6E3-2F880A2A5130}"/>
            </a:ext>
          </a:extLst>
        </xdr:cNvPr>
        <xdr:cNvSpPr/>
      </xdr:nvSpPr>
      <xdr:spPr>
        <a:xfrm>
          <a:off x="7739744" y="947805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547</xdr:row>
      <xdr:rowOff>9525</xdr:rowOff>
    </xdr:from>
    <xdr:to>
      <xdr:col>11</xdr:col>
      <xdr:colOff>0</xdr:colOff>
      <xdr:row>550</xdr:row>
      <xdr:rowOff>0</xdr:rowOff>
    </xdr:to>
    <xdr:sp macro="" textlink="">
      <xdr:nvSpPr>
        <xdr:cNvPr id="501" name="Left Brace 500">
          <a:extLst>
            <a:ext uri="{FF2B5EF4-FFF2-40B4-BE49-F238E27FC236}">
              <a16:creationId xmlns:a16="http://schemas.microsoft.com/office/drawing/2014/main" id="{04367A5C-F814-44B9-8793-3F606E6DA8B8}"/>
            </a:ext>
          </a:extLst>
        </xdr:cNvPr>
        <xdr:cNvSpPr/>
      </xdr:nvSpPr>
      <xdr:spPr>
        <a:xfrm>
          <a:off x="7739743" y="953357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544</xdr:row>
      <xdr:rowOff>9525</xdr:rowOff>
    </xdr:from>
    <xdr:to>
      <xdr:col>10</xdr:col>
      <xdr:colOff>590551</xdr:colOff>
      <xdr:row>547</xdr:row>
      <xdr:rowOff>0</xdr:rowOff>
    </xdr:to>
    <xdr:sp macro="" textlink="">
      <xdr:nvSpPr>
        <xdr:cNvPr id="502" name="Left Brace 501">
          <a:extLst>
            <a:ext uri="{FF2B5EF4-FFF2-40B4-BE49-F238E27FC236}">
              <a16:creationId xmlns:a16="http://schemas.microsoft.com/office/drawing/2014/main" id="{45872812-2116-476C-9FAC-BDEECC7AD6A8}"/>
            </a:ext>
          </a:extLst>
        </xdr:cNvPr>
        <xdr:cNvSpPr/>
      </xdr:nvSpPr>
      <xdr:spPr>
        <a:xfrm>
          <a:off x="7739744" y="947805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547</xdr:row>
      <xdr:rowOff>9525</xdr:rowOff>
    </xdr:from>
    <xdr:to>
      <xdr:col>11</xdr:col>
      <xdr:colOff>0</xdr:colOff>
      <xdr:row>550</xdr:row>
      <xdr:rowOff>0</xdr:rowOff>
    </xdr:to>
    <xdr:sp macro="" textlink="">
      <xdr:nvSpPr>
        <xdr:cNvPr id="503" name="Left Brace 502">
          <a:extLst>
            <a:ext uri="{FF2B5EF4-FFF2-40B4-BE49-F238E27FC236}">
              <a16:creationId xmlns:a16="http://schemas.microsoft.com/office/drawing/2014/main" id="{3B277BEC-5C26-428B-ADD4-E4169272329D}"/>
            </a:ext>
          </a:extLst>
        </xdr:cNvPr>
        <xdr:cNvSpPr/>
      </xdr:nvSpPr>
      <xdr:spPr>
        <a:xfrm>
          <a:off x="7739743" y="953357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544</xdr:row>
      <xdr:rowOff>9525</xdr:rowOff>
    </xdr:from>
    <xdr:to>
      <xdr:col>19</xdr:col>
      <xdr:colOff>590551</xdr:colOff>
      <xdr:row>547</xdr:row>
      <xdr:rowOff>0</xdr:rowOff>
    </xdr:to>
    <xdr:sp macro="" textlink="">
      <xdr:nvSpPr>
        <xdr:cNvPr id="504" name="Left Brace 503">
          <a:extLst>
            <a:ext uri="{FF2B5EF4-FFF2-40B4-BE49-F238E27FC236}">
              <a16:creationId xmlns:a16="http://schemas.microsoft.com/office/drawing/2014/main" id="{BB29A722-4959-41FC-8F21-4DA5F63F9DBD}"/>
            </a:ext>
          </a:extLst>
        </xdr:cNvPr>
        <xdr:cNvSpPr/>
      </xdr:nvSpPr>
      <xdr:spPr>
        <a:xfrm>
          <a:off x="14325601" y="947805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547</xdr:row>
      <xdr:rowOff>9525</xdr:rowOff>
    </xdr:from>
    <xdr:to>
      <xdr:col>20</xdr:col>
      <xdr:colOff>0</xdr:colOff>
      <xdr:row>550</xdr:row>
      <xdr:rowOff>0</xdr:rowOff>
    </xdr:to>
    <xdr:sp macro="" textlink="">
      <xdr:nvSpPr>
        <xdr:cNvPr id="505" name="Left Brace 504">
          <a:extLst>
            <a:ext uri="{FF2B5EF4-FFF2-40B4-BE49-F238E27FC236}">
              <a16:creationId xmlns:a16="http://schemas.microsoft.com/office/drawing/2014/main" id="{6B972BFC-46AE-4ECF-8B98-1F94E467B029}"/>
            </a:ext>
          </a:extLst>
        </xdr:cNvPr>
        <xdr:cNvSpPr/>
      </xdr:nvSpPr>
      <xdr:spPr>
        <a:xfrm>
          <a:off x="14325600" y="953357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544</xdr:row>
      <xdr:rowOff>9525</xdr:rowOff>
    </xdr:from>
    <xdr:to>
      <xdr:col>19</xdr:col>
      <xdr:colOff>590551</xdr:colOff>
      <xdr:row>547</xdr:row>
      <xdr:rowOff>0</xdr:rowOff>
    </xdr:to>
    <xdr:sp macro="" textlink="">
      <xdr:nvSpPr>
        <xdr:cNvPr id="506" name="Left Brace 505">
          <a:extLst>
            <a:ext uri="{FF2B5EF4-FFF2-40B4-BE49-F238E27FC236}">
              <a16:creationId xmlns:a16="http://schemas.microsoft.com/office/drawing/2014/main" id="{B789C88D-E499-4DF8-BCB4-A237E615E73C}"/>
            </a:ext>
          </a:extLst>
        </xdr:cNvPr>
        <xdr:cNvSpPr/>
      </xdr:nvSpPr>
      <xdr:spPr>
        <a:xfrm>
          <a:off x="14325601" y="947805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547</xdr:row>
      <xdr:rowOff>9525</xdr:rowOff>
    </xdr:from>
    <xdr:to>
      <xdr:col>20</xdr:col>
      <xdr:colOff>0</xdr:colOff>
      <xdr:row>550</xdr:row>
      <xdr:rowOff>0</xdr:rowOff>
    </xdr:to>
    <xdr:sp macro="" textlink="">
      <xdr:nvSpPr>
        <xdr:cNvPr id="507" name="Left Brace 506">
          <a:extLst>
            <a:ext uri="{FF2B5EF4-FFF2-40B4-BE49-F238E27FC236}">
              <a16:creationId xmlns:a16="http://schemas.microsoft.com/office/drawing/2014/main" id="{A76669C4-A2B5-4ED0-BA9A-32B6B00A6690}"/>
            </a:ext>
          </a:extLst>
        </xdr:cNvPr>
        <xdr:cNvSpPr/>
      </xdr:nvSpPr>
      <xdr:spPr>
        <a:xfrm>
          <a:off x="14325600" y="953357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558</xdr:row>
      <xdr:rowOff>9525</xdr:rowOff>
    </xdr:from>
    <xdr:to>
      <xdr:col>1</xdr:col>
      <xdr:colOff>590551</xdr:colOff>
      <xdr:row>561</xdr:row>
      <xdr:rowOff>0</xdr:rowOff>
    </xdr:to>
    <xdr:sp macro="" textlink="">
      <xdr:nvSpPr>
        <xdr:cNvPr id="508" name="Left Brace 507">
          <a:extLst>
            <a:ext uri="{FF2B5EF4-FFF2-40B4-BE49-F238E27FC236}">
              <a16:creationId xmlns:a16="http://schemas.microsoft.com/office/drawing/2014/main" id="{CBB1A1B4-42E2-4CAC-B50A-CC9390D4A889}"/>
            </a:ext>
          </a:extLst>
        </xdr:cNvPr>
        <xdr:cNvSpPr/>
      </xdr:nvSpPr>
      <xdr:spPr>
        <a:xfrm>
          <a:off x="936172" y="97371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561</xdr:row>
      <xdr:rowOff>9525</xdr:rowOff>
    </xdr:from>
    <xdr:to>
      <xdr:col>2</xdr:col>
      <xdr:colOff>0</xdr:colOff>
      <xdr:row>564</xdr:row>
      <xdr:rowOff>0</xdr:rowOff>
    </xdr:to>
    <xdr:sp macro="" textlink="">
      <xdr:nvSpPr>
        <xdr:cNvPr id="509" name="Left Brace 508">
          <a:extLst>
            <a:ext uri="{FF2B5EF4-FFF2-40B4-BE49-F238E27FC236}">
              <a16:creationId xmlns:a16="http://schemas.microsoft.com/office/drawing/2014/main" id="{B810FAA2-B46A-4D5D-96A4-B10F13FA00EF}"/>
            </a:ext>
          </a:extLst>
        </xdr:cNvPr>
        <xdr:cNvSpPr/>
      </xdr:nvSpPr>
      <xdr:spPr>
        <a:xfrm>
          <a:off x="936171" y="97926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558</xdr:row>
      <xdr:rowOff>9525</xdr:rowOff>
    </xdr:from>
    <xdr:to>
      <xdr:col>1</xdr:col>
      <xdr:colOff>590551</xdr:colOff>
      <xdr:row>561</xdr:row>
      <xdr:rowOff>0</xdr:rowOff>
    </xdr:to>
    <xdr:sp macro="" textlink="">
      <xdr:nvSpPr>
        <xdr:cNvPr id="510" name="Left Brace 509">
          <a:extLst>
            <a:ext uri="{FF2B5EF4-FFF2-40B4-BE49-F238E27FC236}">
              <a16:creationId xmlns:a16="http://schemas.microsoft.com/office/drawing/2014/main" id="{2AFD6BBE-7C31-490C-A360-1F55A49F9333}"/>
            </a:ext>
          </a:extLst>
        </xdr:cNvPr>
        <xdr:cNvSpPr/>
      </xdr:nvSpPr>
      <xdr:spPr>
        <a:xfrm>
          <a:off x="936172" y="97371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561</xdr:row>
      <xdr:rowOff>9525</xdr:rowOff>
    </xdr:from>
    <xdr:to>
      <xdr:col>2</xdr:col>
      <xdr:colOff>0</xdr:colOff>
      <xdr:row>564</xdr:row>
      <xdr:rowOff>0</xdr:rowOff>
    </xdr:to>
    <xdr:sp macro="" textlink="">
      <xdr:nvSpPr>
        <xdr:cNvPr id="511" name="Left Brace 510">
          <a:extLst>
            <a:ext uri="{FF2B5EF4-FFF2-40B4-BE49-F238E27FC236}">
              <a16:creationId xmlns:a16="http://schemas.microsoft.com/office/drawing/2014/main" id="{52A147B9-78A0-481A-9410-F7AE78886690}"/>
            </a:ext>
          </a:extLst>
        </xdr:cNvPr>
        <xdr:cNvSpPr/>
      </xdr:nvSpPr>
      <xdr:spPr>
        <a:xfrm>
          <a:off x="936171" y="97926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558</xdr:row>
      <xdr:rowOff>9525</xdr:rowOff>
    </xdr:from>
    <xdr:to>
      <xdr:col>10</xdr:col>
      <xdr:colOff>590551</xdr:colOff>
      <xdr:row>561</xdr:row>
      <xdr:rowOff>0</xdr:rowOff>
    </xdr:to>
    <xdr:sp macro="" textlink="">
      <xdr:nvSpPr>
        <xdr:cNvPr id="512" name="Left Brace 511">
          <a:extLst>
            <a:ext uri="{FF2B5EF4-FFF2-40B4-BE49-F238E27FC236}">
              <a16:creationId xmlns:a16="http://schemas.microsoft.com/office/drawing/2014/main" id="{23B761AF-00B6-40BB-B85E-042B7A214AB9}"/>
            </a:ext>
          </a:extLst>
        </xdr:cNvPr>
        <xdr:cNvSpPr/>
      </xdr:nvSpPr>
      <xdr:spPr>
        <a:xfrm>
          <a:off x="7739744" y="97371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561</xdr:row>
      <xdr:rowOff>9525</xdr:rowOff>
    </xdr:from>
    <xdr:to>
      <xdr:col>11</xdr:col>
      <xdr:colOff>0</xdr:colOff>
      <xdr:row>564</xdr:row>
      <xdr:rowOff>0</xdr:rowOff>
    </xdr:to>
    <xdr:sp macro="" textlink="">
      <xdr:nvSpPr>
        <xdr:cNvPr id="513" name="Left Brace 512">
          <a:extLst>
            <a:ext uri="{FF2B5EF4-FFF2-40B4-BE49-F238E27FC236}">
              <a16:creationId xmlns:a16="http://schemas.microsoft.com/office/drawing/2014/main" id="{65BE1641-063B-436A-8AF9-D2D6A56C7559}"/>
            </a:ext>
          </a:extLst>
        </xdr:cNvPr>
        <xdr:cNvSpPr/>
      </xdr:nvSpPr>
      <xdr:spPr>
        <a:xfrm>
          <a:off x="7739743" y="97926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558</xdr:row>
      <xdr:rowOff>9525</xdr:rowOff>
    </xdr:from>
    <xdr:to>
      <xdr:col>10</xdr:col>
      <xdr:colOff>590551</xdr:colOff>
      <xdr:row>561</xdr:row>
      <xdr:rowOff>0</xdr:rowOff>
    </xdr:to>
    <xdr:sp macro="" textlink="">
      <xdr:nvSpPr>
        <xdr:cNvPr id="514" name="Left Brace 513">
          <a:extLst>
            <a:ext uri="{FF2B5EF4-FFF2-40B4-BE49-F238E27FC236}">
              <a16:creationId xmlns:a16="http://schemas.microsoft.com/office/drawing/2014/main" id="{81D40173-1AE0-4F23-B774-101603D3928B}"/>
            </a:ext>
          </a:extLst>
        </xdr:cNvPr>
        <xdr:cNvSpPr/>
      </xdr:nvSpPr>
      <xdr:spPr>
        <a:xfrm>
          <a:off x="7739744" y="97371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561</xdr:row>
      <xdr:rowOff>9525</xdr:rowOff>
    </xdr:from>
    <xdr:to>
      <xdr:col>11</xdr:col>
      <xdr:colOff>0</xdr:colOff>
      <xdr:row>564</xdr:row>
      <xdr:rowOff>0</xdr:rowOff>
    </xdr:to>
    <xdr:sp macro="" textlink="">
      <xdr:nvSpPr>
        <xdr:cNvPr id="515" name="Left Brace 514">
          <a:extLst>
            <a:ext uri="{FF2B5EF4-FFF2-40B4-BE49-F238E27FC236}">
              <a16:creationId xmlns:a16="http://schemas.microsoft.com/office/drawing/2014/main" id="{8586BAB5-8CF4-4F77-9151-CDA9660D6ED1}"/>
            </a:ext>
          </a:extLst>
        </xdr:cNvPr>
        <xdr:cNvSpPr/>
      </xdr:nvSpPr>
      <xdr:spPr>
        <a:xfrm>
          <a:off x="7739743" y="97926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558</xdr:row>
      <xdr:rowOff>9525</xdr:rowOff>
    </xdr:from>
    <xdr:to>
      <xdr:col>19</xdr:col>
      <xdr:colOff>590551</xdr:colOff>
      <xdr:row>561</xdr:row>
      <xdr:rowOff>0</xdr:rowOff>
    </xdr:to>
    <xdr:sp macro="" textlink="">
      <xdr:nvSpPr>
        <xdr:cNvPr id="516" name="Left Brace 515">
          <a:extLst>
            <a:ext uri="{FF2B5EF4-FFF2-40B4-BE49-F238E27FC236}">
              <a16:creationId xmlns:a16="http://schemas.microsoft.com/office/drawing/2014/main" id="{10015E19-E35A-45BF-B7DC-DE799D513F55}"/>
            </a:ext>
          </a:extLst>
        </xdr:cNvPr>
        <xdr:cNvSpPr/>
      </xdr:nvSpPr>
      <xdr:spPr>
        <a:xfrm>
          <a:off x="14325601" y="97371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561</xdr:row>
      <xdr:rowOff>9525</xdr:rowOff>
    </xdr:from>
    <xdr:to>
      <xdr:col>20</xdr:col>
      <xdr:colOff>0</xdr:colOff>
      <xdr:row>564</xdr:row>
      <xdr:rowOff>0</xdr:rowOff>
    </xdr:to>
    <xdr:sp macro="" textlink="">
      <xdr:nvSpPr>
        <xdr:cNvPr id="517" name="Left Brace 516">
          <a:extLst>
            <a:ext uri="{FF2B5EF4-FFF2-40B4-BE49-F238E27FC236}">
              <a16:creationId xmlns:a16="http://schemas.microsoft.com/office/drawing/2014/main" id="{8768B24A-5766-48DB-9DF9-05530104C3C9}"/>
            </a:ext>
          </a:extLst>
        </xdr:cNvPr>
        <xdr:cNvSpPr/>
      </xdr:nvSpPr>
      <xdr:spPr>
        <a:xfrm>
          <a:off x="14325600" y="97926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558</xdr:row>
      <xdr:rowOff>9525</xdr:rowOff>
    </xdr:from>
    <xdr:to>
      <xdr:col>19</xdr:col>
      <xdr:colOff>590551</xdr:colOff>
      <xdr:row>561</xdr:row>
      <xdr:rowOff>0</xdr:rowOff>
    </xdr:to>
    <xdr:sp macro="" textlink="">
      <xdr:nvSpPr>
        <xdr:cNvPr id="518" name="Left Brace 517">
          <a:extLst>
            <a:ext uri="{FF2B5EF4-FFF2-40B4-BE49-F238E27FC236}">
              <a16:creationId xmlns:a16="http://schemas.microsoft.com/office/drawing/2014/main" id="{C7D54B07-7265-40FE-812A-36B89AA37309}"/>
            </a:ext>
          </a:extLst>
        </xdr:cNvPr>
        <xdr:cNvSpPr/>
      </xdr:nvSpPr>
      <xdr:spPr>
        <a:xfrm>
          <a:off x="14325601" y="97371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561</xdr:row>
      <xdr:rowOff>9525</xdr:rowOff>
    </xdr:from>
    <xdr:to>
      <xdr:col>20</xdr:col>
      <xdr:colOff>0</xdr:colOff>
      <xdr:row>564</xdr:row>
      <xdr:rowOff>0</xdr:rowOff>
    </xdr:to>
    <xdr:sp macro="" textlink="">
      <xdr:nvSpPr>
        <xdr:cNvPr id="519" name="Left Brace 518">
          <a:extLst>
            <a:ext uri="{FF2B5EF4-FFF2-40B4-BE49-F238E27FC236}">
              <a16:creationId xmlns:a16="http://schemas.microsoft.com/office/drawing/2014/main" id="{8D7440F2-9D79-4DCA-A22D-313A25FC155F}"/>
            </a:ext>
          </a:extLst>
        </xdr:cNvPr>
        <xdr:cNvSpPr/>
      </xdr:nvSpPr>
      <xdr:spPr>
        <a:xfrm>
          <a:off x="14325600" y="97926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572</xdr:row>
      <xdr:rowOff>9525</xdr:rowOff>
    </xdr:from>
    <xdr:to>
      <xdr:col>1</xdr:col>
      <xdr:colOff>590551</xdr:colOff>
      <xdr:row>575</xdr:row>
      <xdr:rowOff>0</xdr:rowOff>
    </xdr:to>
    <xdr:sp macro="" textlink="">
      <xdr:nvSpPr>
        <xdr:cNvPr id="544" name="Left Brace 543">
          <a:extLst>
            <a:ext uri="{FF2B5EF4-FFF2-40B4-BE49-F238E27FC236}">
              <a16:creationId xmlns:a16="http://schemas.microsoft.com/office/drawing/2014/main" id="{8787357F-D865-4C47-9BEE-BF70B54C09F9}"/>
            </a:ext>
          </a:extLst>
        </xdr:cNvPr>
        <xdr:cNvSpPr/>
      </xdr:nvSpPr>
      <xdr:spPr>
        <a:xfrm>
          <a:off x="936172" y="99962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575</xdr:row>
      <xdr:rowOff>9525</xdr:rowOff>
    </xdr:from>
    <xdr:to>
      <xdr:col>2</xdr:col>
      <xdr:colOff>0</xdr:colOff>
      <xdr:row>578</xdr:row>
      <xdr:rowOff>0</xdr:rowOff>
    </xdr:to>
    <xdr:sp macro="" textlink="">
      <xdr:nvSpPr>
        <xdr:cNvPr id="545" name="Left Brace 544">
          <a:extLst>
            <a:ext uri="{FF2B5EF4-FFF2-40B4-BE49-F238E27FC236}">
              <a16:creationId xmlns:a16="http://schemas.microsoft.com/office/drawing/2014/main" id="{42412785-A720-4DE7-B9B4-FCDCA3F5BC91}"/>
            </a:ext>
          </a:extLst>
        </xdr:cNvPr>
        <xdr:cNvSpPr/>
      </xdr:nvSpPr>
      <xdr:spPr>
        <a:xfrm>
          <a:off x="936171" y="100517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572</xdr:row>
      <xdr:rowOff>9525</xdr:rowOff>
    </xdr:from>
    <xdr:to>
      <xdr:col>1</xdr:col>
      <xdr:colOff>590551</xdr:colOff>
      <xdr:row>575</xdr:row>
      <xdr:rowOff>0</xdr:rowOff>
    </xdr:to>
    <xdr:sp macro="" textlink="">
      <xdr:nvSpPr>
        <xdr:cNvPr id="546" name="Left Brace 545">
          <a:extLst>
            <a:ext uri="{FF2B5EF4-FFF2-40B4-BE49-F238E27FC236}">
              <a16:creationId xmlns:a16="http://schemas.microsoft.com/office/drawing/2014/main" id="{E7FE10EC-0D55-4C99-94DA-40B9F6AA354B}"/>
            </a:ext>
          </a:extLst>
        </xdr:cNvPr>
        <xdr:cNvSpPr/>
      </xdr:nvSpPr>
      <xdr:spPr>
        <a:xfrm>
          <a:off x="936172" y="99962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575</xdr:row>
      <xdr:rowOff>9525</xdr:rowOff>
    </xdr:from>
    <xdr:to>
      <xdr:col>2</xdr:col>
      <xdr:colOff>0</xdr:colOff>
      <xdr:row>578</xdr:row>
      <xdr:rowOff>0</xdr:rowOff>
    </xdr:to>
    <xdr:sp macro="" textlink="">
      <xdr:nvSpPr>
        <xdr:cNvPr id="547" name="Left Brace 546">
          <a:extLst>
            <a:ext uri="{FF2B5EF4-FFF2-40B4-BE49-F238E27FC236}">
              <a16:creationId xmlns:a16="http://schemas.microsoft.com/office/drawing/2014/main" id="{5E1BBE5D-A68B-4341-A189-F097E69E3871}"/>
            </a:ext>
          </a:extLst>
        </xdr:cNvPr>
        <xdr:cNvSpPr/>
      </xdr:nvSpPr>
      <xdr:spPr>
        <a:xfrm>
          <a:off x="936171" y="100517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572</xdr:row>
      <xdr:rowOff>9525</xdr:rowOff>
    </xdr:from>
    <xdr:to>
      <xdr:col>10</xdr:col>
      <xdr:colOff>590551</xdr:colOff>
      <xdr:row>575</xdr:row>
      <xdr:rowOff>0</xdr:rowOff>
    </xdr:to>
    <xdr:sp macro="" textlink="">
      <xdr:nvSpPr>
        <xdr:cNvPr id="548" name="Left Brace 547">
          <a:extLst>
            <a:ext uri="{FF2B5EF4-FFF2-40B4-BE49-F238E27FC236}">
              <a16:creationId xmlns:a16="http://schemas.microsoft.com/office/drawing/2014/main" id="{B4894E8E-4650-470E-BB6B-BFD9D5EEBE3B}"/>
            </a:ext>
          </a:extLst>
        </xdr:cNvPr>
        <xdr:cNvSpPr/>
      </xdr:nvSpPr>
      <xdr:spPr>
        <a:xfrm>
          <a:off x="7739744" y="99962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575</xdr:row>
      <xdr:rowOff>9525</xdr:rowOff>
    </xdr:from>
    <xdr:to>
      <xdr:col>11</xdr:col>
      <xdr:colOff>0</xdr:colOff>
      <xdr:row>578</xdr:row>
      <xdr:rowOff>0</xdr:rowOff>
    </xdr:to>
    <xdr:sp macro="" textlink="">
      <xdr:nvSpPr>
        <xdr:cNvPr id="549" name="Left Brace 548">
          <a:extLst>
            <a:ext uri="{FF2B5EF4-FFF2-40B4-BE49-F238E27FC236}">
              <a16:creationId xmlns:a16="http://schemas.microsoft.com/office/drawing/2014/main" id="{F5617804-F609-4D68-801F-AC763098809C}"/>
            </a:ext>
          </a:extLst>
        </xdr:cNvPr>
        <xdr:cNvSpPr/>
      </xdr:nvSpPr>
      <xdr:spPr>
        <a:xfrm>
          <a:off x="7739743" y="100517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572</xdr:row>
      <xdr:rowOff>9525</xdr:rowOff>
    </xdr:from>
    <xdr:to>
      <xdr:col>10</xdr:col>
      <xdr:colOff>590551</xdr:colOff>
      <xdr:row>575</xdr:row>
      <xdr:rowOff>0</xdr:rowOff>
    </xdr:to>
    <xdr:sp macro="" textlink="">
      <xdr:nvSpPr>
        <xdr:cNvPr id="550" name="Left Brace 549">
          <a:extLst>
            <a:ext uri="{FF2B5EF4-FFF2-40B4-BE49-F238E27FC236}">
              <a16:creationId xmlns:a16="http://schemas.microsoft.com/office/drawing/2014/main" id="{C0D421C5-D330-487B-897A-E0E1EEF85C3E}"/>
            </a:ext>
          </a:extLst>
        </xdr:cNvPr>
        <xdr:cNvSpPr/>
      </xdr:nvSpPr>
      <xdr:spPr>
        <a:xfrm>
          <a:off x="7739744" y="99962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575</xdr:row>
      <xdr:rowOff>9525</xdr:rowOff>
    </xdr:from>
    <xdr:to>
      <xdr:col>11</xdr:col>
      <xdr:colOff>0</xdr:colOff>
      <xdr:row>578</xdr:row>
      <xdr:rowOff>0</xdr:rowOff>
    </xdr:to>
    <xdr:sp macro="" textlink="">
      <xdr:nvSpPr>
        <xdr:cNvPr id="551" name="Left Brace 550">
          <a:extLst>
            <a:ext uri="{FF2B5EF4-FFF2-40B4-BE49-F238E27FC236}">
              <a16:creationId xmlns:a16="http://schemas.microsoft.com/office/drawing/2014/main" id="{A44C69D4-080E-4BE2-A6BA-3AAD0BE55D76}"/>
            </a:ext>
          </a:extLst>
        </xdr:cNvPr>
        <xdr:cNvSpPr/>
      </xdr:nvSpPr>
      <xdr:spPr>
        <a:xfrm>
          <a:off x="7739743" y="100517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572</xdr:row>
      <xdr:rowOff>9525</xdr:rowOff>
    </xdr:from>
    <xdr:to>
      <xdr:col>19</xdr:col>
      <xdr:colOff>590551</xdr:colOff>
      <xdr:row>575</xdr:row>
      <xdr:rowOff>0</xdr:rowOff>
    </xdr:to>
    <xdr:sp macro="" textlink="">
      <xdr:nvSpPr>
        <xdr:cNvPr id="552" name="Left Brace 551">
          <a:extLst>
            <a:ext uri="{FF2B5EF4-FFF2-40B4-BE49-F238E27FC236}">
              <a16:creationId xmlns:a16="http://schemas.microsoft.com/office/drawing/2014/main" id="{EEF5BF55-1299-4A16-A1B2-B9AD61ADD4C1}"/>
            </a:ext>
          </a:extLst>
        </xdr:cNvPr>
        <xdr:cNvSpPr/>
      </xdr:nvSpPr>
      <xdr:spPr>
        <a:xfrm>
          <a:off x="14325601" y="99962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575</xdr:row>
      <xdr:rowOff>9525</xdr:rowOff>
    </xdr:from>
    <xdr:to>
      <xdr:col>20</xdr:col>
      <xdr:colOff>0</xdr:colOff>
      <xdr:row>578</xdr:row>
      <xdr:rowOff>0</xdr:rowOff>
    </xdr:to>
    <xdr:sp macro="" textlink="">
      <xdr:nvSpPr>
        <xdr:cNvPr id="553" name="Left Brace 552">
          <a:extLst>
            <a:ext uri="{FF2B5EF4-FFF2-40B4-BE49-F238E27FC236}">
              <a16:creationId xmlns:a16="http://schemas.microsoft.com/office/drawing/2014/main" id="{8B1BEF24-26C3-4402-81ED-DE48DF36806F}"/>
            </a:ext>
          </a:extLst>
        </xdr:cNvPr>
        <xdr:cNvSpPr/>
      </xdr:nvSpPr>
      <xdr:spPr>
        <a:xfrm>
          <a:off x="14325600" y="100517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572</xdr:row>
      <xdr:rowOff>9525</xdr:rowOff>
    </xdr:from>
    <xdr:to>
      <xdr:col>19</xdr:col>
      <xdr:colOff>590551</xdr:colOff>
      <xdr:row>575</xdr:row>
      <xdr:rowOff>0</xdr:rowOff>
    </xdr:to>
    <xdr:sp macro="" textlink="">
      <xdr:nvSpPr>
        <xdr:cNvPr id="554" name="Left Brace 553">
          <a:extLst>
            <a:ext uri="{FF2B5EF4-FFF2-40B4-BE49-F238E27FC236}">
              <a16:creationId xmlns:a16="http://schemas.microsoft.com/office/drawing/2014/main" id="{721C16A2-3914-4B26-8D2C-AF15948C4E13}"/>
            </a:ext>
          </a:extLst>
        </xdr:cNvPr>
        <xdr:cNvSpPr/>
      </xdr:nvSpPr>
      <xdr:spPr>
        <a:xfrm>
          <a:off x="14325601" y="99962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575</xdr:row>
      <xdr:rowOff>9525</xdr:rowOff>
    </xdr:from>
    <xdr:to>
      <xdr:col>20</xdr:col>
      <xdr:colOff>0</xdr:colOff>
      <xdr:row>578</xdr:row>
      <xdr:rowOff>0</xdr:rowOff>
    </xdr:to>
    <xdr:sp macro="" textlink="">
      <xdr:nvSpPr>
        <xdr:cNvPr id="555" name="Left Brace 554">
          <a:extLst>
            <a:ext uri="{FF2B5EF4-FFF2-40B4-BE49-F238E27FC236}">
              <a16:creationId xmlns:a16="http://schemas.microsoft.com/office/drawing/2014/main" id="{15D13E41-8993-4579-8FB8-D30F93BEF057}"/>
            </a:ext>
          </a:extLst>
        </xdr:cNvPr>
        <xdr:cNvSpPr/>
      </xdr:nvSpPr>
      <xdr:spPr>
        <a:xfrm>
          <a:off x="14325600" y="100517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586</xdr:row>
      <xdr:rowOff>9525</xdr:rowOff>
    </xdr:from>
    <xdr:to>
      <xdr:col>1</xdr:col>
      <xdr:colOff>590551</xdr:colOff>
      <xdr:row>589</xdr:row>
      <xdr:rowOff>0</xdr:rowOff>
    </xdr:to>
    <xdr:sp macro="" textlink="">
      <xdr:nvSpPr>
        <xdr:cNvPr id="556" name="Left Brace 555">
          <a:extLst>
            <a:ext uri="{FF2B5EF4-FFF2-40B4-BE49-F238E27FC236}">
              <a16:creationId xmlns:a16="http://schemas.microsoft.com/office/drawing/2014/main" id="{EFB6382E-5ED1-4E36-AD4F-F84ABA2EBF9B}"/>
            </a:ext>
          </a:extLst>
        </xdr:cNvPr>
        <xdr:cNvSpPr/>
      </xdr:nvSpPr>
      <xdr:spPr>
        <a:xfrm>
          <a:off x="936172" y="1025529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589</xdr:row>
      <xdr:rowOff>9525</xdr:rowOff>
    </xdr:from>
    <xdr:to>
      <xdr:col>2</xdr:col>
      <xdr:colOff>0</xdr:colOff>
      <xdr:row>592</xdr:row>
      <xdr:rowOff>0</xdr:rowOff>
    </xdr:to>
    <xdr:sp macro="" textlink="">
      <xdr:nvSpPr>
        <xdr:cNvPr id="557" name="Left Brace 556">
          <a:extLst>
            <a:ext uri="{FF2B5EF4-FFF2-40B4-BE49-F238E27FC236}">
              <a16:creationId xmlns:a16="http://schemas.microsoft.com/office/drawing/2014/main" id="{5B744B39-BEBA-4D0A-BE50-4105910762CB}"/>
            </a:ext>
          </a:extLst>
        </xdr:cNvPr>
        <xdr:cNvSpPr/>
      </xdr:nvSpPr>
      <xdr:spPr>
        <a:xfrm>
          <a:off x="936171" y="1031081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586</xdr:row>
      <xdr:rowOff>9525</xdr:rowOff>
    </xdr:from>
    <xdr:to>
      <xdr:col>1</xdr:col>
      <xdr:colOff>590551</xdr:colOff>
      <xdr:row>589</xdr:row>
      <xdr:rowOff>0</xdr:rowOff>
    </xdr:to>
    <xdr:sp macro="" textlink="">
      <xdr:nvSpPr>
        <xdr:cNvPr id="558" name="Left Brace 557">
          <a:extLst>
            <a:ext uri="{FF2B5EF4-FFF2-40B4-BE49-F238E27FC236}">
              <a16:creationId xmlns:a16="http://schemas.microsoft.com/office/drawing/2014/main" id="{984D55FF-DB6C-451D-A364-3DE77E856ADD}"/>
            </a:ext>
          </a:extLst>
        </xdr:cNvPr>
        <xdr:cNvSpPr/>
      </xdr:nvSpPr>
      <xdr:spPr>
        <a:xfrm>
          <a:off x="936172" y="1025529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589</xdr:row>
      <xdr:rowOff>9525</xdr:rowOff>
    </xdr:from>
    <xdr:to>
      <xdr:col>2</xdr:col>
      <xdr:colOff>0</xdr:colOff>
      <xdr:row>592</xdr:row>
      <xdr:rowOff>0</xdr:rowOff>
    </xdr:to>
    <xdr:sp macro="" textlink="">
      <xdr:nvSpPr>
        <xdr:cNvPr id="559" name="Left Brace 558">
          <a:extLst>
            <a:ext uri="{FF2B5EF4-FFF2-40B4-BE49-F238E27FC236}">
              <a16:creationId xmlns:a16="http://schemas.microsoft.com/office/drawing/2014/main" id="{E2D9E4D9-C1A0-48C8-A6EB-7D34F8A58F46}"/>
            </a:ext>
          </a:extLst>
        </xdr:cNvPr>
        <xdr:cNvSpPr/>
      </xdr:nvSpPr>
      <xdr:spPr>
        <a:xfrm>
          <a:off x="936171" y="1031081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586</xdr:row>
      <xdr:rowOff>9525</xdr:rowOff>
    </xdr:from>
    <xdr:to>
      <xdr:col>10</xdr:col>
      <xdr:colOff>590551</xdr:colOff>
      <xdr:row>589</xdr:row>
      <xdr:rowOff>0</xdr:rowOff>
    </xdr:to>
    <xdr:sp macro="" textlink="">
      <xdr:nvSpPr>
        <xdr:cNvPr id="560" name="Left Brace 559">
          <a:extLst>
            <a:ext uri="{FF2B5EF4-FFF2-40B4-BE49-F238E27FC236}">
              <a16:creationId xmlns:a16="http://schemas.microsoft.com/office/drawing/2014/main" id="{54EF7358-5473-4F34-9DC5-F48A705E24F9}"/>
            </a:ext>
          </a:extLst>
        </xdr:cNvPr>
        <xdr:cNvSpPr/>
      </xdr:nvSpPr>
      <xdr:spPr>
        <a:xfrm>
          <a:off x="7739744" y="1025529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589</xdr:row>
      <xdr:rowOff>9525</xdr:rowOff>
    </xdr:from>
    <xdr:to>
      <xdr:col>11</xdr:col>
      <xdr:colOff>0</xdr:colOff>
      <xdr:row>592</xdr:row>
      <xdr:rowOff>0</xdr:rowOff>
    </xdr:to>
    <xdr:sp macro="" textlink="">
      <xdr:nvSpPr>
        <xdr:cNvPr id="561" name="Left Brace 560">
          <a:extLst>
            <a:ext uri="{FF2B5EF4-FFF2-40B4-BE49-F238E27FC236}">
              <a16:creationId xmlns:a16="http://schemas.microsoft.com/office/drawing/2014/main" id="{72ADEC4B-4347-42F3-B05C-4FF687B05632}"/>
            </a:ext>
          </a:extLst>
        </xdr:cNvPr>
        <xdr:cNvSpPr/>
      </xdr:nvSpPr>
      <xdr:spPr>
        <a:xfrm>
          <a:off x="7739743" y="1031081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586</xdr:row>
      <xdr:rowOff>9525</xdr:rowOff>
    </xdr:from>
    <xdr:to>
      <xdr:col>10</xdr:col>
      <xdr:colOff>590551</xdr:colOff>
      <xdr:row>589</xdr:row>
      <xdr:rowOff>0</xdr:rowOff>
    </xdr:to>
    <xdr:sp macro="" textlink="">
      <xdr:nvSpPr>
        <xdr:cNvPr id="562" name="Left Brace 561">
          <a:extLst>
            <a:ext uri="{FF2B5EF4-FFF2-40B4-BE49-F238E27FC236}">
              <a16:creationId xmlns:a16="http://schemas.microsoft.com/office/drawing/2014/main" id="{F6A073BF-90AC-44B3-8305-1159703097C2}"/>
            </a:ext>
          </a:extLst>
        </xdr:cNvPr>
        <xdr:cNvSpPr/>
      </xdr:nvSpPr>
      <xdr:spPr>
        <a:xfrm>
          <a:off x="7739744" y="1025529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589</xdr:row>
      <xdr:rowOff>9525</xdr:rowOff>
    </xdr:from>
    <xdr:to>
      <xdr:col>11</xdr:col>
      <xdr:colOff>0</xdr:colOff>
      <xdr:row>592</xdr:row>
      <xdr:rowOff>0</xdr:rowOff>
    </xdr:to>
    <xdr:sp macro="" textlink="">
      <xdr:nvSpPr>
        <xdr:cNvPr id="563" name="Left Brace 562">
          <a:extLst>
            <a:ext uri="{FF2B5EF4-FFF2-40B4-BE49-F238E27FC236}">
              <a16:creationId xmlns:a16="http://schemas.microsoft.com/office/drawing/2014/main" id="{D6AB207D-BF65-453D-B30A-17DE579CC9CC}"/>
            </a:ext>
          </a:extLst>
        </xdr:cNvPr>
        <xdr:cNvSpPr/>
      </xdr:nvSpPr>
      <xdr:spPr>
        <a:xfrm>
          <a:off x="7739743" y="1031081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586</xdr:row>
      <xdr:rowOff>9525</xdr:rowOff>
    </xdr:from>
    <xdr:to>
      <xdr:col>19</xdr:col>
      <xdr:colOff>590551</xdr:colOff>
      <xdr:row>589</xdr:row>
      <xdr:rowOff>0</xdr:rowOff>
    </xdr:to>
    <xdr:sp macro="" textlink="">
      <xdr:nvSpPr>
        <xdr:cNvPr id="564" name="Left Brace 563">
          <a:extLst>
            <a:ext uri="{FF2B5EF4-FFF2-40B4-BE49-F238E27FC236}">
              <a16:creationId xmlns:a16="http://schemas.microsoft.com/office/drawing/2014/main" id="{0933833C-B487-4678-A53F-89D55938D1B4}"/>
            </a:ext>
          </a:extLst>
        </xdr:cNvPr>
        <xdr:cNvSpPr/>
      </xdr:nvSpPr>
      <xdr:spPr>
        <a:xfrm>
          <a:off x="14325601" y="1025529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589</xdr:row>
      <xdr:rowOff>9525</xdr:rowOff>
    </xdr:from>
    <xdr:to>
      <xdr:col>20</xdr:col>
      <xdr:colOff>0</xdr:colOff>
      <xdr:row>592</xdr:row>
      <xdr:rowOff>0</xdr:rowOff>
    </xdr:to>
    <xdr:sp macro="" textlink="">
      <xdr:nvSpPr>
        <xdr:cNvPr id="565" name="Left Brace 564">
          <a:extLst>
            <a:ext uri="{FF2B5EF4-FFF2-40B4-BE49-F238E27FC236}">
              <a16:creationId xmlns:a16="http://schemas.microsoft.com/office/drawing/2014/main" id="{53AC7701-B1FE-4BB2-AA33-1A516BB93DF2}"/>
            </a:ext>
          </a:extLst>
        </xdr:cNvPr>
        <xdr:cNvSpPr/>
      </xdr:nvSpPr>
      <xdr:spPr>
        <a:xfrm>
          <a:off x="14325600" y="1031081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586</xdr:row>
      <xdr:rowOff>9525</xdr:rowOff>
    </xdr:from>
    <xdr:to>
      <xdr:col>19</xdr:col>
      <xdr:colOff>590551</xdr:colOff>
      <xdr:row>589</xdr:row>
      <xdr:rowOff>0</xdr:rowOff>
    </xdr:to>
    <xdr:sp macro="" textlink="">
      <xdr:nvSpPr>
        <xdr:cNvPr id="566" name="Left Brace 565">
          <a:extLst>
            <a:ext uri="{FF2B5EF4-FFF2-40B4-BE49-F238E27FC236}">
              <a16:creationId xmlns:a16="http://schemas.microsoft.com/office/drawing/2014/main" id="{14808561-008B-47FF-80A2-D485EEFDD3FF}"/>
            </a:ext>
          </a:extLst>
        </xdr:cNvPr>
        <xdr:cNvSpPr/>
      </xdr:nvSpPr>
      <xdr:spPr>
        <a:xfrm>
          <a:off x="14325601" y="1025529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589</xdr:row>
      <xdr:rowOff>9525</xdr:rowOff>
    </xdr:from>
    <xdr:to>
      <xdr:col>20</xdr:col>
      <xdr:colOff>0</xdr:colOff>
      <xdr:row>592</xdr:row>
      <xdr:rowOff>0</xdr:rowOff>
    </xdr:to>
    <xdr:sp macro="" textlink="">
      <xdr:nvSpPr>
        <xdr:cNvPr id="567" name="Left Brace 566">
          <a:extLst>
            <a:ext uri="{FF2B5EF4-FFF2-40B4-BE49-F238E27FC236}">
              <a16:creationId xmlns:a16="http://schemas.microsoft.com/office/drawing/2014/main" id="{2E2FF751-8485-41F8-A014-3D1759E505E6}"/>
            </a:ext>
          </a:extLst>
        </xdr:cNvPr>
        <xdr:cNvSpPr/>
      </xdr:nvSpPr>
      <xdr:spPr>
        <a:xfrm>
          <a:off x="14325600" y="1031081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600</xdr:row>
      <xdr:rowOff>9525</xdr:rowOff>
    </xdr:from>
    <xdr:to>
      <xdr:col>1</xdr:col>
      <xdr:colOff>590551</xdr:colOff>
      <xdr:row>603</xdr:row>
      <xdr:rowOff>0</xdr:rowOff>
    </xdr:to>
    <xdr:sp macro="" textlink="">
      <xdr:nvSpPr>
        <xdr:cNvPr id="568" name="Left Brace 567">
          <a:extLst>
            <a:ext uri="{FF2B5EF4-FFF2-40B4-BE49-F238E27FC236}">
              <a16:creationId xmlns:a16="http://schemas.microsoft.com/office/drawing/2014/main" id="{9AC61C8A-6C75-432B-A318-A9C7AD502397}"/>
            </a:ext>
          </a:extLst>
        </xdr:cNvPr>
        <xdr:cNvSpPr/>
      </xdr:nvSpPr>
      <xdr:spPr>
        <a:xfrm>
          <a:off x="936172" y="1051437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603</xdr:row>
      <xdr:rowOff>9525</xdr:rowOff>
    </xdr:from>
    <xdr:to>
      <xdr:col>2</xdr:col>
      <xdr:colOff>0</xdr:colOff>
      <xdr:row>606</xdr:row>
      <xdr:rowOff>0</xdr:rowOff>
    </xdr:to>
    <xdr:sp macro="" textlink="">
      <xdr:nvSpPr>
        <xdr:cNvPr id="569" name="Left Brace 568">
          <a:extLst>
            <a:ext uri="{FF2B5EF4-FFF2-40B4-BE49-F238E27FC236}">
              <a16:creationId xmlns:a16="http://schemas.microsoft.com/office/drawing/2014/main" id="{6DDE403D-BCCD-4017-AA4D-6D752C019A53}"/>
            </a:ext>
          </a:extLst>
        </xdr:cNvPr>
        <xdr:cNvSpPr/>
      </xdr:nvSpPr>
      <xdr:spPr>
        <a:xfrm>
          <a:off x="936171" y="1056989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600</xdr:row>
      <xdr:rowOff>9525</xdr:rowOff>
    </xdr:from>
    <xdr:to>
      <xdr:col>1</xdr:col>
      <xdr:colOff>590551</xdr:colOff>
      <xdr:row>603</xdr:row>
      <xdr:rowOff>0</xdr:rowOff>
    </xdr:to>
    <xdr:sp macro="" textlink="">
      <xdr:nvSpPr>
        <xdr:cNvPr id="570" name="Left Brace 569">
          <a:extLst>
            <a:ext uri="{FF2B5EF4-FFF2-40B4-BE49-F238E27FC236}">
              <a16:creationId xmlns:a16="http://schemas.microsoft.com/office/drawing/2014/main" id="{5BC98826-D32E-48B7-A985-6E6A5087DD27}"/>
            </a:ext>
          </a:extLst>
        </xdr:cNvPr>
        <xdr:cNvSpPr/>
      </xdr:nvSpPr>
      <xdr:spPr>
        <a:xfrm>
          <a:off x="936172" y="1051437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603</xdr:row>
      <xdr:rowOff>9525</xdr:rowOff>
    </xdr:from>
    <xdr:to>
      <xdr:col>2</xdr:col>
      <xdr:colOff>0</xdr:colOff>
      <xdr:row>606</xdr:row>
      <xdr:rowOff>0</xdr:rowOff>
    </xdr:to>
    <xdr:sp macro="" textlink="">
      <xdr:nvSpPr>
        <xdr:cNvPr id="571" name="Left Brace 570">
          <a:extLst>
            <a:ext uri="{FF2B5EF4-FFF2-40B4-BE49-F238E27FC236}">
              <a16:creationId xmlns:a16="http://schemas.microsoft.com/office/drawing/2014/main" id="{F7FF769A-E982-4E59-ACF6-691C4882E8E6}"/>
            </a:ext>
          </a:extLst>
        </xdr:cNvPr>
        <xdr:cNvSpPr/>
      </xdr:nvSpPr>
      <xdr:spPr>
        <a:xfrm>
          <a:off x="936171" y="1056989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600</xdr:row>
      <xdr:rowOff>9525</xdr:rowOff>
    </xdr:from>
    <xdr:to>
      <xdr:col>10</xdr:col>
      <xdr:colOff>590551</xdr:colOff>
      <xdr:row>603</xdr:row>
      <xdr:rowOff>0</xdr:rowOff>
    </xdr:to>
    <xdr:sp macro="" textlink="">
      <xdr:nvSpPr>
        <xdr:cNvPr id="572" name="Left Brace 571">
          <a:extLst>
            <a:ext uri="{FF2B5EF4-FFF2-40B4-BE49-F238E27FC236}">
              <a16:creationId xmlns:a16="http://schemas.microsoft.com/office/drawing/2014/main" id="{EA4E5FC8-5C5D-47C3-8660-71887A605DB6}"/>
            </a:ext>
          </a:extLst>
        </xdr:cNvPr>
        <xdr:cNvSpPr/>
      </xdr:nvSpPr>
      <xdr:spPr>
        <a:xfrm>
          <a:off x="7739744" y="1051437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603</xdr:row>
      <xdr:rowOff>9525</xdr:rowOff>
    </xdr:from>
    <xdr:to>
      <xdr:col>11</xdr:col>
      <xdr:colOff>0</xdr:colOff>
      <xdr:row>606</xdr:row>
      <xdr:rowOff>0</xdr:rowOff>
    </xdr:to>
    <xdr:sp macro="" textlink="">
      <xdr:nvSpPr>
        <xdr:cNvPr id="573" name="Left Brace 572">
          <a:extLst>
            <a:ext uri="{FF2B5EF4-FFF2-40B4-BE49-F238E27FC236}">
              <a16:creationId xmlns:a16="http://schemas.microsoft.com/office/drawing/2014/main" id="{1E306DA1-47A2-4472-B3A1-500C921A9C88}"/>
            </a:ext>
          </a:extLst>
        </xdr:cNvPr>
        <xdr:cNvSpPr/>
      </xdr:nvSpPr>
      <xdr:spPr>
        <a:xfrm>
          <a:off x="7739743" y="1056989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600</xdr:row>
      <xdr:rowOff>9525</xdr:rowOff>
    </xdr:from>
    <xdr:to>
      <xdr:col>10</xdr:col>
      <xdr:colOff>590551</xdr:colOff>
      <xdr:row>603</xdr:row>
      <xdr:rowOff>0</xdr:rowOff>
    </xdr:to>
    <xdr:sp macro="" textlink="">
      <xdr:nvSpPr>
        <xdr:cNvPr id="574" name="Left Brace 573">
          <a:extLst>
            <a:ext uri="{FF2B5EF4-FFF2-40B4-BE49-F238E27FC236}">
              <a16:creationId xmlns:a16="http://schemas.microsoft.com/office/drawing/2014/main" id="{4128F9D7-0528-49EE-BA44-69193E800C13}"/>
            </a:ext>
          </a:extLst>
        </xdr:cNvPr>
        <xdr:cNvSpPr/>
      </xdr:nvSpPr>
      <xdr:spPr>
        <a:xfrm>
          <a:off x="7739744" y="1051437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603</xdr:row>
      <xdr:rowOff>9525</xdr:rowOff>
    </xdr:from>
    <xdr:to>
      <xdr:col>11</xdr:col>
      <xdr:colOff>0</xdr:colOff>
      <xdr:row>606</xdr:row>
      <xdr:rowOff>0</xdr:rowOff>
    </xdr:to>
    <xdr:sp macro="" textlink="">
      <xdr:nvSpPr>
        <xdr:cNvPr id="575" name="Left Brace 574">
          <a:extLst>
            <a:ext uri="{FF2B5EF4-FFF2-40B4-BE49-F238E27FC236}">
              <a16:creationId xmlns:a16="http://schemas.microsoft.com/office/drawing/2014/main" id="{16DD34E6-EBAA-4E82-83F3-E4EF2F2A7882}"/>
            </a:ext>
          </a:extLst>
        </xdr:cNvPr>
        <xdr:cNvSpPr/>
      </xdr:nvSpPr>
      <xdr:spPr>
        <a:xfrm>
          <a:off x="7739743" y="1056989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600</xdr:row>
      <xdr:rowOff>9525</xdr:rowOff>
    </xdr:from>
    <xdr:to>
      <xdr:col>19</xdr:col>
      <xdr:colOff>590551</xdr:colOff>
      <xdr:row>603</xdr:row>
      <xdr:rowOff>0</xdr:rowOff>
    </xdr:to>
    <xdr:sp macro="" textlink="">
      <xdr:nvSpPr>
        <xdr:cNvPr id="576" name="Left Brace 575">
          <a:extLst>
            <a:ext uri="{FF2B5EF4-FFF2-40B4-BE49-F238E27FC236}">
              <a16:creationId xmlns:a16="http://schemas.microsoft.com/office/drawing/2014/main" id="{C5088685-1FAB-4BBF-81DE-94011B375178}"/>
            </a:ext>
          </a:extLst>
        </xdr:cNvPr>
        <xdr:cNvSpPr/>
      </xdr:nvSpPr>
      <xdr:spPr>
        <a:xfrm>
          <a:off x="14325601" y="1051437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603</xdr:row>
      <xdr:rowOff>9525</xdr:rowOff>
    </xdr:from>
    <xdr:to>
      <xdr:col>20</xdr:col>
      <xdr:colOff>0</xdr:colOff>
      <xdr:row>606</xdr:row>
      <xdr:rowOff>0</xdr:rowOff>
    </xdr:to>
    <xdr:sp macro="" textlink="">
      <xdr:nvSpPr>
        <xdr:cNvPr id="577" name="Left Brace 576">
          <a:extLst>
            <a:ext uri="{FF2B5EF4-FFF2-40B4-BE49-F238E27FC236}">
              <a16:creationId xmlns:a16="http://schemas.microsoft.com/office/drawing/2014/main" id="{C961ABF6-B964-415A-8301-C83A01144899}"/>
            </a:ext>
          </a:extLst>
        </xdr:cNvPr>
        <xdr:cNvSpPr/>
      </xdr:nvSpPr>
      <xdr:spPr>
        <a:xfrm>
          <a:off x="14325600" y="1056989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600</xdr:row>
      <xdr:rowOff>9525</xdr:rowOff>
    </xdr:from>
    <xdr:to>
      <xdr:col>19</xdr:col>
      <xdr:colOff>590551</xdr:colOff>
      <xdr:row>603</xdr:row>
      <xdr:rowOff>0</xdr:rowOff>
    </xdr:to>
    <xdr:sp macro="" textlink="">
      <xdr:nvSpPr>
        <xdr:cNvPr id="578" name="Left Brace 577">
          <a:extLst>
            <a:ext uri="{FF2B5EF4-FFF2-40B4-BE49-F238E27FC236}">
              <a16:creationId xmlns:a16="http://schemas.microsoft.com/office/drawing/2014/main" id="{B8658A4A-E06B-4495-B32F-35381221E140}"/>
            </a:ext>
          </a:extLst>
        </xdr:cNvPr>
        <xdr:cNvSpPr/>
      </xdr:nvSpPr>
      <xdr:spPr>
        <a:xfrm>
          <a:off x="14325601" y="1051437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603</xdr:row>
      <xdr:rowOff>9525</xdr:rowOff>
    </xdr:from>
    <xdr:to>
      <xdr:col>20</xdr:col>
      <xdr:colOff>0</xdr:colOff>
      <xdr:row>606</xdr:row>
      <xdr:rowOff>0</xdr:rowOff>
    </xdr:to>
    <xdr:sp macro="" textlink="">
      <xdr:nvSpPr>
        <xdr:cNvPr id="579" name="Left Brace 578">
          <a:extLst>
            <a:ext uri="{FF2B5EF4-FFF2-40B4-BE49-F238E27FC236}">
              <a16:creationId xmlns:a16="http://schemas.microsoft.com/office/drawing/2014/main" id="{0D8E8356-0CC0-43AB-BED6-4FF1494AED7D}"/>
            </a:ext>
          </a:extLst>
        </xdr:cNvPr>
        <xdr:cNvSpPr/>
      </xdr:nvSpPr>
      <xdr:spPr>
        <a:xfrm>
          <a:off x="14325600" y="1056989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614</xdr:row>
      <xdr:rowOff>9525</xdr:rowOff>
    </xdr:from>
    <xdr:to>
      <xdr:col>1</xdr:col>
      <xdr:colOff>590551</xdr:colOff>
      <xdr:row>617</xdr:row>
      <xdr:rowOff>0</xdr:rowOff>
    </xdr:to>
    <xdr:sp macro="" textlink="">
      <xdr:nvSpPr>
        <xdr:cNvPr id="580" name="Left Brace 579">
          <a:extLst>
            <a:ext uri="{FF2B5EF4-FFF2-40B4-BE49-F238E27FC236}">
              <a16:creationId xmlns:a16="http://schemas.microsoft.com/office/drawing/2014/main" id="{FF8156F9-FDC9-406E-9E56-C49FA98BF574}"/>
            </a:ext>
          </a:extLst>
        </xdr:cNvPr>
        <xdr:cNvSpPr/>
      </xdr:nvSpPr>
      <xdr:spPr>
        <a:xfrm>
          <a:off x="936172" y="1077345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617</xdr:row>
      <xdr:rowOff>9525</xdr:rowOff>
    </xdr:from>
    <xdr:to>
      <xdr:col>2</xdr:col>
      <xdr:colOff>0</xdr:colOff>
      <xdr:row>620</xdr:row>
      <xdr:rowOff>0</xdr:rowOff>
    </xdr:to>
    <xdr:sp macro="" textlink="">
      <xdr:nvSpPr>
        <xdr:cNvPr id="581" name="Left Brace 580">
          <a:extLst>
            <a:ext uri="{FF2B5EF4-FFF2-40B4-BE49-F238E27FC236}">
              <a16:creationId xmlns:a16="http://schemas.microsoft.com/office/drawing/2014/main" id="{00C9D5A5-0B0A-4D4C-812D-2DEB8851A5A7}"/>
            </a:ext>
          </a:extLst>
        </xdr:cNvPr>
        <xdr:cNvSpPr/>
      </xdr:nvSpPr>
      <xdr:spPr>
        <a:xfrm>
          <a:off x="936171" y="1082897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614</xdr:row>
      <xdr:rowOff>9525</xdr:rowOff>
    </xdr:from>
    <xdr:to>
      <xdr:col>1</xdr:col>
      <xdr:colOff>590551</xdr:colOff>
      <xdr:row>617</xdr:row>
      <xdr:rowOff>0</xdr:rowOff>
    </xdr:to>
    <xdr:sp macro="" textlink="">
      <xdr:nvSpPr>
        <xdr:cNvPr id="582" name="Left Brace 581">
          <a:extLst>
            <a:ext uri="{FF2B5EF4-FFF2-40B4-BE49-F238E27FC236}">
              <a16:creationId xmlns:a16="http://schemas.microsoft.com/office/drawing/2014/main" id="{AA96A4D3-5EB8-416A-95AC-A2A79A63DFD5}"/>
            </a:ext>
          </a:extLst>
        </xdr:cNvPr>
        <xdr:cNvSpPr/>
      </xdr:nvSpPr>
      <xdr:spPr>
        <a:xfrm>
          <a:off x="936172" y="1077345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617</xdr:row>
      <xdr:rowOff>9525</xdr:rowOff>
    </xdr:from>
    <xdr:to>
      <xdr:col>2</xdr:col>
      <xdr:colOff>0</xdr:colOff>
      <xdr:row>620</xdr:row>
      <xdr:rowOff>0</xdr:rowOff>
    </xdr:to>
    <xdr:sp macro="" textlink="">
      <xdr:nvSpPr>
        <xdr:cNvPr id="583" name="Left Brace 582">
          <a:extLst>
            <a:ext uri="{FF2B5EF4-FFF2-40B4-BE49-F238E27FC236}">
              <a16:creationId xmlns:a16="http://schemas.microsoft.com/office/drawing/2014/main" id="{2DBA78D8-BF4A-4B21-BDF8-A6647A677BC0}"/>
            </a:ext>
          </a:extLst>
        </xdr:cNvPr>
        <xdr:cNvSpPr/>
      </xdr:nvSpPr>
      <xdr:spPr>
        <a:xfrm>
          <a:off x="936171" y="1082897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614</xdr:row>
      <xdr:rowOff>9525</xdr:rowOff>
    </xdr:from>
    <xdr:to>
      <xdr:col>10</xdr:col>
      <xdr:colOff>590551</xdr:colOff>
      <xdr:row>617</xdr:row>
      <xdr:rowOff>0</xdr:rowOff>
    </xdr:to>
    <xdr:sp macro="" textlink="">
      <xdr:nvSpPr>
        <xdr:cNvPr id="584" name="Left Brace 583">
          <a:extLst>
            <a:ext uri="{FF2B5EF4-FFF2-40B4-BE49-F238E27FC236}">
              <a16:creationId xmlns:a16="http://schemas.microsoft.com/office/drawing/2014/main" id="{809E58EB-BD5A-4D82-A379-1BAE2108AE6B}"/>
            </a:ext>
          </a:extLst>
        </xdr:cNvPr>
        <xdr:cNvSpPr/>
      </xdr:nvSpPr>
      <xdr:spPr>
        <a:xfrm>
          <a:off x="7739744" y="1077345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617</xdr:row>
      <xdr:rowOff>9525</xdr:rowOff>
    </xdr:from>
    <xdr:to>
      <xdr:col>11</xdr:col>
      <xdr:colOff>0</xdr:colOff>
      <xdr:row>620</xdr:row>
      <xdr:rowOff>0</xdr:rowOff>
    </xdr:to>
    <xdr:sp macro="" textlink="">
      <xdr:nvSpPr>
        <xdr:cNvPr id="585" name="Left Brace 584">
          <a:extLst>
            <a:ext uri="{FF2B5EF4-FFF2-40B4-BE49-F238E27FC236}">
              <a16:creationId xmlns:a16="http://schemas.microsoft.com/office/drawing/2014/main" id="{12F60F48-4A13-4E48-8CE6-0FA78E59751A}"/>
            </a:ext>
          </a:extLst>
        </xdr:cNvPr>
        <xdr:cNvSpPr/>
      </xdr:nvSpPr>
      <xdr:spPr>
        <a:xfrm>
          <a:off x="7739743" y="1082897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614</xdr:row>
      <xdr:rowOff>9525</xdr:rowOff>
    </xdr:from>
    <xdr:to>
      <xdr:col>10</xdr:col>
      <xdr:colOff>590551</xdr:colOff>
      <xdr:row>617</xdr:row>
      <xdr:rowOff>0</xdr:rowOff>
    </xdr:to>
    <xdr:sp macro="" textlink="">
      <xdr:nvSpPr>
        <xdr:cNvPr id="586" name="Left Brace 585">
          <a:extLst>
            <a:ext uri="{FF2B5EF4-FFF2-40B4-BE49-F238E27FC236}">
              <a16:creationId xmlns:a16="http://schemas.microsoft.com/office/drawing/2014/main" id="{CD158F81-382F-4EA5-873B-2EDD1D900E6E}"/>
            </a:ext>
          </a:extLst>
        </xdr:cNvPr>
        <xdr:cNvSpPr/>
      </xdr:nvSpPr>
      <xdr:spPr>
        <a:xfrm>
          <a:off x="7739744" y="1077345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617</xdr:row>
      <xdr:rowOff>9525</xdr:rowOff>
    </xdr:from>
    <xdr:to>
      <xdr:col>11</xdr:col>
      <xdr:colOff>0</xdr:colOff>
      <xdr:row>620</xdr:row>
      <xdr:rowOff>0</xdr:rowOff>
    </xdr:to>
    <xdr:sp macro="" textlink="">
      <xdr:nvSpPr>
        <xdr:cNvPr id="587" name="Left Brace 586">
          <a:extLst>
            <a:ext uri="{FF2B5EF4-FFF2-40B4-BE49-F238E27FC236}">
              <a16:creationId xmlns:a16="http://schemas.microsoft.com/office/drawing/2014/main" id="{E8DDD805-0F9C-473F-9290-2ED93CD3A411}"/>
            </a:ext>
          </a:extLst>
        </xdr:cNvPr>
        <xdr:cNvSpPr/>
      </xdr:nvSpPr>
      <xdr:spPr>
        <a:xfrm>
          <a:off x="7739743" y="1082897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614</xdr:row>
      <xdr:rowOff>9525</xdr:rowOff>
    </xdr:from>
    <xdr:to>
      <xdr:col>19</xdr:col>
      <xdr:colOff>590551</xdr:colOff>
      <xdr:row>617</xdr:row>
      <xdr:rowOff>0</xdr:rowOff>
    </xdr:to>
    <xdr:sp macro="" textlink="">
      <xdr:nvSpPr>
        <xdr:cNvPr id="588" name="Left Brace 587">
          <a:extLst>
            <a:ext uri="{FF2B5EF4-FFF2-40B4-BE49-F238E27FC236}">
              <a16:creationId xmlns:a16="http://schemas.microsoft.com/office/drawing/2014/main" id="{A6709BC5-39CB-4E02-9CA6-A27CEB04D728}"/>
            </a:ext>
          </a:extLst>
        </xdr:cNvPr>
        <xdr:cNvSpPr/>
      </xdr:nvSpPr>
      <xdr:spPr>
        <a:xfrm>
          <a:off x="14325601" y="1077345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617</xdr:row>
      <xdr:rowOff>9525</xdr:rowOff>
    </xdr:from>
    <xdr:to>
      <xdr:col>20</xdr:col>
      <xdr:colOff>0</xdr:colOff>
      <xdr:row>620</xdr:row>
      <xdr:rowOff>0</xdr:rowOff>
    </xdr:to>
    <xdr:sp macro="" textlink="">
      <xdr:nvSpPr>
        <xdr:cNvPr id="589" name="Left Brace 588">
          <a:extLst>
            <a:ext uri="{FF2B5EF4-FFF2-40B4-BE49-F238E27FC236}">
              <a16:creationId xmlns:a16="http://schemas.microsoft.com/office/drawing/2014/main" id="{2B22214E-8A8C-4B56-B706-C1B76AA6D8FF}"/>
            </a:ext>
          </a:extLst>
        </xdr:cNvPr>
        <xdr:cNvSpPr/>
      </xdr:nvSpPr>
      <xdr:spPr>
        <a:xfrm>
          <a:off x="14325600" y="1082897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614</xdr:row>
      <xdr:rowOff>9525</xdr:rowOff>
    </xdr:from>
    <xdr:to>
      <xdr:col>19</xdr:col>
      <xdr:colOff>590551</xdr:colOff>
      <xdr:row>617</xdr:row>
      <xdr:rowOff>0</xdr:rowOff>
    </xdr:to>
    <xdr:sp macro="" textlink="">
      <xdr:nvSpPr>
        <xdr:cNvPr id="590" name="Left Brace 589">
          <a:extLst>
            <a:ext uri="{FF2B5EF4-FFF2-40B4-BE49-F238E27FC236}">
              <a16:creationId xmlns:a16="http://schemas.microsoft.com/office/drawing/2014/main" id="{B6ED2550-956C-4174-AF5D-100C879D8632}"/>
            </a:ext>
          </a:extLst>
        </xdr:cNvPr>
        <xdr:cNvSpPr/>
      </xdr:nvSpPr>
      <xdr:spPr>
        <a:xfrm>
          <a:off x="14325601" y="1077345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617</xdr:row>
      <xdr:rowOff>9525</xdr:rowOff>
    </xdr:from>
    <xdr:to>
      <xdr:col>20</xdr:col>
      <xdr:colOff>0</xdr:colOff>
      <xdr:row>620</xdr:row>
      <xdr:rowOff>0</xdr:rowOff>
    </xdr:to>
    <xdr:sp macro="" textlink="">
      <xdr:nvSpPr>
        <xdr:cNvPr id="591" name="Left Brace 590">
          <a:extLst>
            <a:ext uri="{FF2B5EF4-FFF2-40B4-BE49-F238E27FC236}">
              <a16:creationId xmlns:a16="http://schemas.microsoft.com/office/drawing/2014/main" id="{CCD31240-EE43-47AE-A1F8-C2B8CD4FDBA4}"/>
            </a:ext>
          </a:extLst>
        </xdr:cNvPr>
        <xdr:cNvSpPr/>
      </xdr:nvSpPr>
      <xdr:spPr>
        <a:xfrm>
          <a:off x="14325600" y="1082897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628</xdr:row>
      <xdr:rowOff>9525</xdr:rowOff>
    </xdr:from>
    <xdr:to>
      <xdr:col>1</xdr:col>
      <xdr:colOff>590551</xdr:colOff>
      <xdr:row>631</xdr:row>
      <xdr:rowOff>0</xdr:rowOff>
    </xdr:to>
    <xdr:sp macro="" textlink="">
      <xdr:nvSpPr>
        <xdr:cNvPr id="592" name="Left Brace 591">
          <a:extLst>
            <a:ext uri="{FF2B5EF4-FFF2-40B4-BE49-F238E27FC236}">
              <a16:creationId xmlns:a16="http://schemas.microsoft.com/office/drawing/2014/main" id="{E31FBA3C-1F7B-4151-8A42-725CD9FB910D}"/>
            </a:ext>
          </a:extLst>
        </xdr:cNvPr>
        <xdr:cNvSpPr/>
      </xdr:nvSpPr>
      <xdr:spPr>
        <a:xfrm>
          <a:off x="936172" y="110325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631</xdr:row>
      <xdr:rowOff>9525</xdr:rowOff>
    </xdr:from>
    <xdr:to>
      <xdr:col>2</xdr:col>
      <xdr:colOff>0</xdr:colOff>
      <xdr:row>634</xdr:row>
      <xdr:rowOff>0</xdr:rowOff>
    </xdr:to>
    <xdr:sp macro="" textlink="">
      <xdr:nvSpPr>
        <xdr:cNvPr id="593" name="Left Brace 592">
          <a:extLst>
            <a:ext uri="{FF2B5EF4-FFF2-40B4-BE49-F238E27FC236}">
              <a16:creationId xmlns:a16="http://schemas.microsoft.com/office/drawing/2014/main" id="{467C41E6-6F18-4F62-BD89-9F7922DBD2B3}"/>
            </a:ext>
          </a:extLst>
        </xdr:cNvPr>
        <xdr:cNvSpPr/>
      </xdr:nvSpPr>
      <xdr:spPr>
        <a:xfrm>
          <a:off x="936171" y="110880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628</xdr:row>
      <xdr:rowOff>9525</xdr:rowOff>
    </xdr:from>
    <xdr:to>
      <xdr:col>1</xdr:col>
      <xdr:colOff>590551</xdr:colOff>
      <xdr:row>631</xdr:row>
      <xdr:rowOff>0</xdr:rowOff>
    </xdr:to>
    <xdr:sp macro="" textlink="">
      <xdr:nvSpPr>
        <xdr:cNvPr id="594" name="Left Brace 593">
          <a:extLst>
            <a:ext uri="{FF2B5EF4-FFF2-40B4-BE49-F238E27FC236}">
              <a16:creationId xmlns:a16="http://schemas.microsoft.com/office/drawing/2014/main" id="{F5AAB962-22DC-4899-8C33-528756B1782A}"/>
            </a:ext>
          </a:extLst>
        </xdr:cNvPr>
        <xdr:cNvSpPr/>
      </xdr:nvSpPr>
      <xdr:spPr>
        <a:xfrm>
          <a:off x="936172" y="110325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631</xdr:row>
      <xdr:rowOff>9525</xdr:rowOff>
    </xdr:from>
    <xdr:to>
      <xdr:col>2</xdr:col>
      <xdr:colOff>0</xdr:colOff>
      <xdr:row>634</xdr:row>
      <xdr:rowOff>0</xdr:rowOff>
    </xdr:to>
    <xdr:sp macro="" textlink="">
      <xdr:nvSpPr>
        <xdr:cNvPr id="595" name="Left Brace 594">
          <a:extLst>
            <a:ext uri="{FF2B5EF4-FFF2-40B4-BE49-F238E27FC236}">
              <a16:creationId xmlns:a16="http://schemas.microsoft.com/office/drawing/2014/main" id="{0A95AF9C-017D-400F-9B9B-53AA0401AA97}"/>
            </a:ext>
          </a:extLst>
        </xdr:cNvPr>
        <xdr:cNvSpPr/>
      </xdr:nvSpPr>
      <xdr:spPr>
        <a:xfrm>
          <a:off x="936171" y="110880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628</xdr:row>
      <xdr:rowOff>9525</xdr:rowOff>
    </xdr:from>
    <xdr:to>
      <xdr:col>10</xdr:col>
      <xdr:colOff>590551</xdr:colOff>
      <xdr:row>631</xdr:row>
      <xdr:rowOff>0</xdr:rowOff>
    </xdr:to>
    <xdr:sp macro="" textlink="">
      <xdr:nvSpPr>
        <xdr:cNvPr id="596" name="Left Brace 595">
          <a:extLst>
            <a:ext uri="{FF2B5EF4-FFF2-40B4-BE49-F238E27FC236}">
              <a16:creationId xmlns:a16="http://schemas.microsoft.com/office/drawing/2014/main" id="{281699C5-E364-49E4-ACB0-88FFFDB2035C}"/>
            </a:ext>
          </a:extLst>
        </xdr:cNvPr>
        <xdr:cNvSpPr/>
      </xdr:nvSpPr>
      <xdr:spPr>
        <a:xfrm>
          <a:off x="7739744" y="110325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631</xdr:row>
      <xdr:rowOff>9525</xdr:rowOff>
    </xdr:from>
    <xdr:to>
      <xdr:col>11</xdr:col>
      <xdr:colOff>0</xdr:colOff>
      <xdr:row>634</xdr:row>
      <xdr:rowOff>0</xdr:rowOff>
    </xdr:to>
    <xdr:sp macro="" textlink="">
      <xdr:nvSpPr>
        <xdr:cNvPr id="597" name="Left Brace 596">
          <a:extLst>
            <a:ext uri="{FF2B5EF4-FFF2-40B4-BE49-F238E27FC236}">
              <a16:creationId xmlns:a16="http://schemas.microsoft.com/office/drawing/2014/main" id="{F1009472-B138-451A-8A80-55CEE288A727}"/>
            </a:ext>
          </a:extLst>
        </xdr:cNvPr>
        <xdr:cNvSpPr/>
      </xdr:nvSpPr>
      <xdr:spPr>
        <a:xfrm>
          <a:off x="7739743" y="110880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628</xdr:row>
      <xdr:rowOff>9525</xdr:rowOff>
    </xdr:from>
    <xdr:to>
      <xdr:col>10</xdr:col>
      <xdr:colOff>590551</xdr:colOff>
      <xdr:row>631</xdr:row>
      <xdr:rowOff>0</xdr:rowOff>
    </xdr:to>
    <xdr:sp macro="" textlink="">
      <xdr:nvSpPr>
        <xdr:cNvPr id="598" name="Left Brace 597">
          <a:extLst>
            <a:ext uri="{FF2B5EF4-FFF2-40B4-BE49-F238E27FC236}">
              <a16:creationId xmlns:a16="http://schemas.microsoft.com/office/drawing/2014/main" id="{E64AF0D7-8742-4139-A150-804006A28F43}"/>
            </a:ext>
          </a:extLst>
        </xdr:cNvPr>
        <xdr:cNvSpPr/>
      </xdr:nvSpPr>
      <xdr:spPr>
        <a:xfrm>
          <a:off x="7739744" y="110325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631</xdr:row>
      <xdr:rowOff>9525</xdr:rowOff>
    </xdr:from>
    <xdr:to>
      <xdr:col>11</xdr:col>
      <xdr:colOff>0</xdr:colOff>
      <xdr:row>634</xdr:row>
      <xdr:rowOff>0</xdr:rowOff>
    </xdr:to>
    <xdr:sp macro="" textlink="">
      <xdr:nvSpPr>
        <xdr:cNvPr id="599" name="Left Brace 598">
          <a:extLst>
            <a:ext uri="{FF2B5EF4-FFF2-40B4-BE49-F238E27FC236}">
              <a16:creationId xmlns:a16="http://schemas.microsoft.com/office/drawing/2014/main" id="{DF063830-29E8-4116-BE6D-BC95BE797CF4}"/>
            </a:ext>
          </a:extLst>
        </xdr:cNvPr>
        <xdr:cNvSpPr/>
      </xdr:nvSpPr>
      <xdr:spPr>
        <a:xfrm>
          <a:off x="7739743" y="110880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628</xdr:row>
      <xdr:rowOff>9525</xdr:rowOff>
    </xdr:from>
    <xdr:to>
      <xdr:col>19</xdr:col>
      <xdr:colOff>590551</xdr:colOff>
      <xdr:row>631</xdr:row>
      <xdr:rowOff>0</xdr:rowOff>
    </xdr:to>
    <xdr:sp macro="" textlink="">
      <xdr:nvSpPr>
        <xdr:cNvPr id="600" name="Left Brace 599">
          <a:extLst>
            <a:ext uri="{FF2B5EF4-FFF2-40B4-BE49-F238E27FC236}">
              <a16:creationId xmlns:a16="http://schemas.microsoft.com/office/drawing/2014/main" id="{02295C7C-AC36-4E16-980C-4F2A6227048C}"/>
            </a:ext>
          </a:extLst>
        </xdr:cNvPr>
        <xdr:cNvSpPr/>
      </xdr:nvSpPr>
      <xdr:spPr>
        <a:xfrm>
          <a:off x="14325601" y="110325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631</xdr:row>
      <xdr:rowOff>9525</xdr:rowOff>
    </xdr:from>
    <xdr:to>
      <xdr:col>20</xdr:col>
      <xdr:colOff>0</xdr:colOff>
      <xdr:row>634</xdr:row>
      <xdr:rowOff>0</xdr:rowOff>
    </xdr:to>
    <xdr:sp macro="" textlink="">
      <xdr:nvSpPr>
        <xdr:cNvPr id="601" name="Left Brace 600">
          <a:extLst>
            <a:ext uri="{FF2B5EF4-FFF2-40B4-BE49-F238E27FC236}">
              <a16:creationId xmlns:a16="http://schemas.microsoft.com/office/drawing/2014/main" id="{858E3880-5FCC-47E2-808F-B13EE2E242FF}"/>
            </a:ext>
          </a:extLst>
        </xdr:cNvPr>
        <xdr:cNvSpPr/>
      </xdr:nvSpPr>
      <xdr:spPr>
        <a:xfrm>
          <a:off x="14325600" y="110880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628</xdr:row>
      <xdr:rowOff>9525</xdr:rowOff>
    </xdr:from>
    <xdr:to>
      <xdr:col>19</xdr:col>
      <xdr:colOff>590551</xdr:colOff>
      <xdr:row>631</xdr:row>
      <xdr:rowOff>0</xdr:rowOff>
    </xdr:to>
    <xdr:sp macro="" textlink="">
      <xdr:nvSpPr>
        <xdr:cNvPr id="602" name="Left Brace 601">
          <a:extLst>
            <a:ext uri="{FF2B5EF4-FFF2-40B4-BE49-F238E27FC236}">
              <a16:creationId xmlns:a16="http://schemas.microsoft.com/office/drawing/2014/main" id="{E4161B05-ECE5-45E1-8295-0661849D6E96}"/>
            </a:ext>
          </a:extLst>
        </xdr:cNvPr>
        <xdr:cNvSpPr/>
      </xdr:nvSpPr>
      <xdr:spPr>
        <a:xfrm>
          <a:off x="14325601" y="110325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631</xdr:row>
      <xdr:rowOff>9525</xdr:rowOff>
    </xdr:from>
    <xdr:to>
      <xdr:col>20</xdr:col>
      <xdr:colOff>0</xdr:colOff>
      <xdr:row>634</xdr:row>
      <xdr:rowOff>0</xdr:rowOff>
    </xdr:to>
    <xdr:sp macro="" textlink="">
      <xdr:nvSpPr>
        <xdr:cNvPr id="603" name="Left Brace 602">
          <a:extLst>
            <a:ext uri="{FF2B5EF4-FFF2-40B4-BE49-F238E27FC236}">
              <a16:creationId xmlns:a16="http://schemas.microsoft.com/office/drawing/2014/main" id="{7F3B9B9E-11AB-4219-90BF-23E76E877DEB}"/>
            </a:ext>
          </a:extLst>
        </xdr:cNvPr>
        <xdr:cNvSpPr/>
      </xdr:nvSpPr>
      <xdr:spPr>
        <a:xfrm>
          <a:off x="14325600" y="110880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642</xdr:row>
      <xdr:rowOff>9525</xdr:rowOff>
    </xdr:from>
    <xdr:to>
      <xdr:col>1</xdr:col>
      <xdr:colOff>590551</xdr:colOff>
      <xdr:row>645</xdr:row>
      <xdr:rowOff>0</xdr:rowOff>
    </xdr:to>
    <xdr:sp macro="" textlink="">
      <xdr:nvSpPr>
        <xdr:cNvPr id="604" name="Left Brace 603">
          <a:extLst>
            <a:ext uri="{FF2B5EF4-FFF2-40B4-BE49-F238E27FC236}">
              <a16:creationId xmlns:a16="http://schemas.microsoft.com/office/drawing/2014/main" id="{0FD8ED40-2EFD-4093-9DDD-BA8D46A318AF}"/>
            </a:ext>
          </a:extLst>
        </xdr:cNvPr>
        <xdr:cNvSpPr/>
      </xdr:nvSpPr>
      <xdr:spPr>
        <a:xfrm>
          <a:off x="936172" y="112916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645</xdr:row>
      <xdr:rowOff>9525</xdr:rowOff>
    </xdr:from>
    <xdr:to>
      <xdr:col>2</xdr:col>
      <xdr:colOff>0</xdr:colOff>
      <xdr:row>648</xdr:row>
      <xdr:rowOff>0</xdr:rowOff>
    </xdr:to>
    <xdr:sp macro="" textlink="">
      <xdr:nvSpPr>
        <xdr:cNvPr id="605" name="Left Brace 604">
          <a:extLst>
            <a:ext uri="{FF2B5EF4-FFF2-40B4-BE49-F238E27FC236}">
              <a16:creationId xmlns:a16="http://schemas.microsoft.com/office/drawing/2014/main" id="{C8A12B56-4AA8-4BFC-9CE4-2707D45F876A}"/>
            </a:ext>
          </a:extLst>
        </xdr:cNvPr>
        <xdr:cNvSpPr/>
      </xdr:nvSpPr>
      <xdr:spPr>
        <a:xfrm>
          <a:off x="936171" y="113471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642</xdr:row>
      <xdr:rowOff>9525</xdr:rowOff>
    </xdr:from>
    <xdr:to>
      <xdr:col>1</xdr:col>
      <xdr:colOff>590551</xdr:colOff>
      <xdr:row>645</xdr:row>
      <xdr:rowOff>0</xdr:rowOff>
    </xdr:to>
    <xdr:sp macro="" textlink="">
      <xdr:nvSpPr>
        <xdr:cNvPr id="606" name="Left Brace 605">
          <a:extLst>
            <a:ext uri="{FF2B5EF4-FFF2-40B4-BE49-F238E27FC236}">
              <a16:creationId xmlns:a16="http://schemas.microsoft.com/office/drawing/2014/main" id="{60845936-DB8E-4CC4-BB01-0B32706D9FCE}"/>
            </a:ext>
          </a:extLst>
        </xdr:cNvPr>
        <xdr:cNvSpPr/>
      </xdr:nvSpPr>
      <xdr:spPr>
        <a:xfrm>
          <a:off x="936172" y="112916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645</xdr:row>
      <xdr:rowOff>9525</xdr:rowOff>
    </xdr:from>
    <xdr:to>
      <xdr:col>2</xdr:col>
      <xdr:colOff>0</xdr:colOff>
      <xdr:row>648</xdr:row>
      <xdr:rowOff>0</xdr:rowOff>
    </xdr:to>
    <xdr:sp macro="" textlink="">
      <xdr:nvSpPr>
        <xdr:cNvPr id="607" name="Left Brace 606">
          <a:extLst>
            <a:ext uri="{FF2B5EF4-FFF2-40B4-BE49-F238E27FC236}">
              <a16:creationId xmlns:a16="http://schemas.microsoft.com/office/drawing/2014/main" id="{92338628-06DE-44EB-807C-1A586CBE5411}"/>
            </a:ext>
          </a:extLst>
        </xdr:cNvPr>
        <xdr:cNvSpPr/>
      </xdr:nvSpPr>
      <xdr:spPr>
        <a:xfrm>
          <a:off x="936171" y="113471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642</xdr:row>
      <xdr:rowOff>9525</xdr:rowOff>
    </xdr:from>
    <xdr:to>
      <xdr:col>10</xdr:col>
      <xdr:colOff>590551</xdr:colOff>
      <xdr:row>645</xdr:row>
      <xdr:rowOff>0</xdr:rowOff>
    </xdr:to>
    <xdr:sp macro="" textlink="">
      <xdr:nvSpPr>
        <xdr:cNvPr id="608" name="Left Brace 607">
          <a:extLst>
            <a:ext uri="{FF2B5EF4-FFF2-40B4-BE49-F238E27FC236}">
              <a16:creationId xmlns:a16="http://schemas.microsoft.com/office/drawing/2014/main" id="{B070A56E-220C-499F-AA34-2E9799BA2A21}"/>
            </a:ext>
          </a:extLst>
        </xdr:cNvPr>
        <xdr:cNvSpPr/>
      </xdr:nvSpPr>
      <xdr:spPr>
        <a:xfrm>
          <a:off x="7739744" y="112916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645</xdr:row>
      <xdr:rowOff>9525</xdr:rowOff>
    </xdr:from>
    <xdr:to>
      <xdr:col>11</xdr:col>
      <xdr:colOff>0</xdr:colOff>
      <xdr:row>648</xdr:row>
      <xdr:rowOff>0</xdr:rowOff>
    </xdr:to>
    <xdr:sp macro="" textlink="">
      <xdr:nvSpPr>
        <xdr:cNvPr id="609" name="Left Brace 608">
          <a:extLst>
            <a:ext uri="{FF2B5EF4-FFF2-40B4-BE49-F238E27FC236}">
              <a16:creationId xmlns:a16="http://schemas.microsoft.com/office/drawing/2014/main" id="{E3FB06A0-5738-414D-B75E-B91386C263DB}"/>
            </a:ext>
          </a:extLst>
        </xdr:cNvPr>
        <xdr:cNvSpPr/>
      </xdr:nvSpPr>
      <xdr:spPr>
        <a:xfrm>
          <a:off x="7739743" y="113471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642</xdr:row>
      <xdr:rowOff>9525</xdr:rowOff>
    </xdr:from>
    <xdr:to>
      <xdr:col>10</xdr:col>
      <xdr:colOff>590551</xdr:colOff>
      <xdr:row>645</xdr:row>
      <xdr:rowOff>0</xdr:rowOff>
    </xdr:to>
    <xdr:sp macro="" textlink="">
      <xdr:nvSpPr>
        <xdr:cNvPr id="610" name="Left Brace 609">
          <a:extLst>
            <a:ext uri="{FF2B5EF4-FFF2-40B4-BE49-F238E27FC236}">
              <a16:creationId xmlns:a16="http://schemas.microsoft.com/office/drawing/2014/main" id="{540F117F-9185-4946-8D35-24E4DD15E789}"/>
            </a:ext>
          </a:extLst>
        </xdr:cNvPr>
        <xdr:cNvSpPr/>
      </xdr:nvSpPr>
      <xdr:spPr>
        <a:xfrm>
          <a:off x="7739744" y="112916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645</xdr:row>
      <xdr:rowOff>9525</xdr:rowOff>
    </xdr:from>
    <xdr:to>
      <xdr:col>11</xdr:col>
      <xdr:colOff>0</xdr:colOff>
      <xdr:row>648</xdr:row>
      <xdr:rowOff>0</xdr:rowOff>
    </xdr:to>
    <xdr:sp macro="" textlink="">
      <xdr:nvSpPr>
        <xdr:cNvPr id="611" name="Left Brace 610">
          <a:extLst>
            <a:ext uri="{FF2B5EF4-FFF2-40B4-BE49-F238E27FC236}">
              <a16:creationId xmlns:a16="http://schemas.microsoft.com/office/drawing/2014/main" id="{EDBDE6FB-E5FA-4636-AE59-1D7287D633A0}"/>
            </a:ext>
          </a:extLst>
        </xdr:cNvPr>
        <xdr:cNvSpPr/>
      </xdr:nvSpPr>
      <xdr:spPr>
        <a:xfrm>
          <a:off x="7739743" y="113471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642</xdr:row>
      <xdr:rowOff>9525</xdr:rowOff>
    </xdr:from>
    <xdr:to>
      <xdr:col>19</xdr:col>
      <xdr:colOff>590551</xdr:colOff>
      <xdr:row>645</xdr:row>
      <xdr:rowOff>0</xdr:rowOff>
    </xdr:to>
    <xdr:sp macro="" textlink="">
      <xdr:nvSpPr>
        <xdr:cNvPr id="612" name="Left Brace 611">
          <a:extLst>
            <a:ext uri="{FF2B5EF4-FFF2-40B4-BE49-F238E27FC236}">
              <a16:creationId xmlns:a16="http://schemas.microsoft.com/office/drawing/2014/main" id="{D9B68F4C-517C-4385-8D32-EC548E65D5B6}"/>
            </a:ext>
          </a:extLst>
        </xdr:cNvPr>
        <xdr:cNvSpPr/>
      </xdr:nvSpPr>
      <xdr:spPr>
        <a:xfrm>
          <a:off x="14325601" y="112916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645</xdr:row>
      <xdr:rowOff>9525</xdr:rowOff>
    </xdr:from>
    <xdr:to>
      <xdr:col>20</xdr:col>
      <xdr:colOff>0</xdr:colOff>
      <xdr:row>648</xdr:row>
      <xdr:rowOff>0</xdr:rowOff>
    </xdr:to>
    <xdr:sp macro="" textlink="">
      <xdr:nvSpPr>
        <xdr:cNvPr id="613" name="Left Brace 612">
          <a:extLst>
            <a:ext uri="{FF2B5EF4-FFF2-40B4-BE49-F238E27FC236}">
              <a16:creationId xmlns:a16="http://schemas.microsoft.com/office/drawing/2014/main" id="{8E31CBEF-02C2-4BE4-B333-CB6013B2697C}"/>
            </a:ext>
          </a:extLst>
        </xdr:cNvPr>
        <xdr:cNvSpPr/>
      </xdr:nvSpPr>
      <xdr:spPr>
        <a:xfrm>
          <a:off x="14325600" y="113471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642</xdr:row>
      <xdr:rowOff>9525</xdr:rowOff>
    </xdr:from>
    <xdr:to>
      <xdr:col>19</xdr:col>
      <xdr:colOff>590551</xdr:colOff>
      <xdr:row>645</xdr:row>
      <xdr:rowOff>0</xdr:rowOff>
    </xdr:to>
    <xdr:sp macro="" textlink="">
      <xdr:nvSpPr>
        <xdr:cNvPr id="614" name="Left Brace 613">
          <a:extLst>
            <a:ext uri="{FF2B5EF4-FFF2-40B4-BE49-F238E27FC236}">
              <a16:creationId xmlns:a16="http://schemas.microsoft.com/office/drawing/2014/main" id="{216F749F-714D-4926-94BD-4D44A62E5164}"/>
            </a:ext>
          </a:extLst>
        </xdr:cNvPr>
        <xdr:cNvSpPr/>
      </xdr:nvSpPr>
      <xdr:spPr>
        <a:xfrm>
          <a:off x="14325601" y="112916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645</xdr:row>
      <xdr:rowOff>9525</xdr:rowOff>
    </xdr:from>
    <xdr:to>
      <xdr:col>20</xdr:col>
      <xdr:colOff>0</xdr:colOff>
      <xdr:row>648</xdr:row>
      <xdr:rowOff>0</xdr:rowOff>
    </xdr:to>
    <xdr:sp macro="" textlink="">
      <xdr:nvSpPr>
        <xdr:cNvPr id="615" name="Left Brace 614">
          <a:extLst>
            <a:ext uri="{FF2B5EF4-FFF2-40B4-BE49-F238E27FC236}">
              <a16:creationId xmlns:a16="http://schemas.microsoft.com/office/drawing/2014/main" id="{FD005417-E88C-430F-89A3-F306545E33E9}"/>
            </a:ext>
          </a:extLst>
        </xdr:cNvPr>
        <xdr:cNvSpPr/>
      </xdr:nvSpPr>
      <xdr:spPr>
        <a:xfrm>
          <a:off x="14325600" y="113471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656</xdr:row>
      <xdr:rowOff>9525</xdr:rowOff>
    </xdr:from>
    <xdr:to>
      <xdr:col>1</xdr:col>
      <xdr:colOff>590551</xdr:colOff>
      <xdr:row>659</xdr:row>
      <xdr:rowOff>0</xdr:rowOff>
    </xdr:to>
    <xdr:sp macro="" textlink="">
      <xdr:nvSpPr>
        <xdr:cNvPr id="616" name="Left Brace 615">
          <a:extLst>
            <a:ext uri="{FF2B5EF4-FFF2-40B4-BE49-F238E27FC236}">
              <a16:creationId xmlns:a16="http://schemas.microsoft.com/office/drawing/2014/main" id="{F42D5676-94D8-401F-997B-5248E9D346B4}"/>
            </a:ext>
          </a:extLst>
        </xdr:cNvPr>
        <xdr:cNvSpPr/>
      </xdr:nvSpPr>
      <xdr:spPr>
        <a:xfrm>
          <a:off x="936172" y="110325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659</xdr:row>
      <xdr:rowOff>9525</xdr:rowOff>
    </xdr:from>
    <xdr:to>
      <xdr:col>2</xdr:col>
      <xdr:colOff>0</xdr:colOff>
      <xdr:row>662</xdr:row>
      <xdr:rowOff>0</xdr:rowOff>
    </xdr:to>
    <xdr:sp macro="" textlink="">
      <xdr:nvSpPr>
        <xdr:cNvPr id="617" name="Left Brace 616">
          <a:extLst>
            <a:ext uri="{FF2B5EF4-FFF2-40B4-BE49-F238E27FC236}">
              <a16:creationId xmlns:a16="http://schemas.microsoft.com/office/drawing/2014/main" id="{C27741D0-8929-4FBE-8B85-D4417772E7EE}"/>
            </a:ext>
          </a:extLst>
        </xdr:cNvPr>
        <xdr:cNvSpPr/>
      </xdr:nvSpPr>
      <xdr:spPr>
        <a:xfrm>
          <a:off x="936171" y="110880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656</xdr:row>
      <xdr:rowOff>9525</xdr:rowOff>
    </xdr:from>
    <xdr:to>
      <xdr:col>1</xdr:col>
      <xdr:colOff>590551</xdr:colOff>
      <xdr:row>659</xdr:row>
      <xdr:rowOff>0</xdr:rowOff>
    </xdr:to>
    <xdr:sp macro="" textlink="">
      <xdr:nvSpPr>
        <xdr:cNvPr id="618" name="Left Brace 617">
          <a:extLst>
            <a:ext uri="{FF2B5EF4-FFF2-40B4-BE49-F238E27FC236}">
              <a16:creationId xmlns:a16="http://schemas.microsoft.com/office/drawing/2014/main" id="{0B5EC7B7-E46A-4163-AB21-B9852F6DCB32}"/>
            </a:ext>
          </a:extLst>
        </xdr:cNvPr>
        <xdr:cNvSpPr/>
      </xdr:nvSpPr>
      <xdr:spPr>
        <a:xfrm>
          <a:off x="936172" y="110325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659</xdr:row>
      <xdr:rowOff>9525</xdr:rowOff>
    </xdr:from>
    <xdr:to>
      <xdr:col>2</xdr:col>
      <xdr:colOff>0</xdr:colOff>
      <xdr:row>662</xdr:row>
      <xdr:rowOff>0</xdr:rowOff>
    </xdr:to>
    <xdr:sp macro="" textlink="">
      <xdr:nvSpPr>
        <xdr:cNvPr id="619" name="Left Brace 618">
          <a:extLst>
            <a:ext uri="{FF2B5EF4-FFF2-40B4-BE49-F238E27FC236}">
              <a16:creationId xmlns:a16="http://schemas.microsoft.com/office/drawing/2014/main" id="{79DAD991-02F5-4625-B0BE-31C5AC5EB48C}"/>
            </a:ext>
          </a:extLst>
        </xdr:cNvPr>
        <xdr:cNvSpPr/>
      </xdr:nvSpPr>
      <xdr:spPr>
        <a:xfrm>
          <a:off x="936171" y="110880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656</xdr:row>
      <xdr:rowOff>9525</xdr:rowOff>
    </xdr:from>
    <xdr:to>
      <xdr:col>10</xdr:col>
      <xdr:colOff>590551</xdr:colOff>
      <xdr:row>659</xdr:row>
      <xdr:rowOff>0</xdr:rowOff>
    </xdr:to>
    <xdr:sp macro="" textlink="">
      <xdr:nvSpPr>
        <xdr:cNvPr id="620" name="Left Brace 619">
          <a:extLst>
            <a:ext uri="{FF2B5EF4-FFF2-40B4-BE49-F238E27FC236}">
              <a16:creationId xmlns:a16="http://schemas.microsoft.com/office/drawing/2014/main" id="{24A6ACAB-D39E-46C3-BC0E-70EAEC1B775A}"/>
            </a:ext>
          </a:extLst>
        </xdr:cNvPr>
        <xdr:cNvSpPr/>
      </xdr:nvSpPr>
      <xdr:spPr>
        <a:xfrm>
          <a:off x="7739744" y="110325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659</xdr:row>
      <xdr:rowOff>9525</xdr:rowOff>
    </xdr:from>
    <xdr:to>
      <xdr:col>11</xdr:col>
      <xdr:colOff>0</xdr:colOff>
      <xdr:row>662</xdr:row>
      <xdr:rowOff>0</xdr:rowOff>
    </xdr:to>
    <xdr:sp macro="" textlink="">
      <xdr:nvSpPr>
        <xdr:cNvPr id="621" name="Left Brace 620">
          <a:extLst>
            <a:ext uri="{FF2B5EF4-FFF2-40B4-BE49-F238E27FC236}">
              <a16:creationId xmlns:a16="http://schemas.microsoft.com/office/drawing/2014/main" id="{A7ED90BD-1917-4D73-AAA1-2CF7EBF92FE4}"/>
            </a:ext>
          </a:extLst>
        </xdr:cNvPr>
        <xdr:cNvSpPr/>
      </xdr:nvSpPr>
      <xdr:spPr>
        <a:xfrm>
          <a:off x="7739743" y="110880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656</xdr:row>
      <xdr:rowOff>9525</xdr:rowOff>
    </xdr:from>
    <xdr:to>
      <xdr:col>10</xdr:col>
      <xdr:colOff>590551</xdr:colOff>
      <xdr:row>659</xdr:row>
      <xdr:rowOff>0</xdr:rowOff>
    </xdr:to>
    <xdr:sp macro="" textlink="">
      <xdr:nvSpPr>
        <xdr:cNvPr id="622" name="Left Brace 621">
          <a:extLst>
            <a:ext uri="{FF2B5EF4-FFF2-40B4-BE49-F238E27FC236}">
              <a16:creationId xmlns:a16="http://schemas.microsoft.com/office/drawing/2014/main" id="{E132DB53-D4D1-49D6-91A1-A55B352ECF15}"/>
            </a:ext>
          </a:extLst>
        </xdr:cNvPr>
        <xdr:cNvSpPr/>
      </xdr:nvSpPr>
      <xdr:spPr>
        <a:xfrm>
          <a:off x="7739744" y="110325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659</xdr:row>
      <xdr:rowOff>9525</xdr:rowOff>
    </xdr:from>
    <xdr:to>
      <xdr:col>11</xdr:col>
      <xdr:colOff>0</xdr:colOff>
      <xdr:row>662</xdr:row>
      <xdr:rowOff>0</xdr:rowOff>
    </xdr:to>
    <xdr:sp macro="" textlink="">
      <xdr:nvSpPr>
        <xdr:cNvPr id="623" name="Left Brace 622">
          <a:extLst>
            <a:ext uri="{FF2B5EF4-FFF2-40B4-BE49-F238E27FC236}">
              <a16:creationId xmlns:a16="http://schemas.microsoft.com/office/drawing/2014/main" id="{C614BA16-009D-42F5-AD37-E80A0D440B4F}"/>
            </a:ext>
          </a:extLst>
        </xdr:cNvPr>
        <xdr:cNvSpPr/>
      </xdr:nvSpPr>
      <xdr:spPr>
        <a:xfrm>
          <a:off x="7739743" y="110880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656</xdr:row>
      <xdr:rowOff>9525</xdr:rowOff>
    </xdr:from>
    <xdr:to>
      <xdr:col>19</xdr:col>
      <xdr:colOff>590551</xdr:colOff>
      <xdr:row>659</xdr:row>
      <xdr:rowOff>0</xdr:rowOff>
    </xdr:to>
    <xdr:sp macro="" textlink="">
      <xdr:nvSpPr>
        <xdr:cNvPr id="624" name="Left Brace 623">
          <a:extLst>
            <a:ext uri="{FF2B5EF4-FFF2-40B4-BE49-F238E27FC236}">
              <a16:creationId xmlns:a16="http://schemas.microsoft.com/office/drawing/2014/main" id="{FF07992F-B81C-4F2C-A22F-65CDE314FC6A}"/>
            </a:ext>
          </a:extLst>
        </xdr:cNvPr>
        <xdr:cNvSpPr/>
      </xdr:nvSpPr>
      <xdr:spPr>
        <a:xfrm>
          <a:off x="14325601" y="110325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659</xdr:row>
      <xdr:rowOff>9525</xdr:rowOff>
    </xdr:from>
    <xdr:to>
      <xdr:col>20</xdr:col>
      <xdr:colOff>0</xdr:colOff>
      <xdr:row>662</xdr:row>
      <xdr:rowOff>0</xdr:rowOff>
    </xdr:to>
    <xdr:sp macro="" textlink="">
      <xdr:nvSpPr>
        <xdr:cNvPr id="625" name="Left Brace 624">
          <a:extLst>
            <a:ext uri="{FF2B5EF4-FFF2-40B4-BE49-F238E27FC236}">
              <a16:creationId xmlns:a16="http://schemas.microsoft.com/office/drawing/2014/main" id="{FA418A0A-23D8-4768-B015-ED7FEB0412CB}"/>
            </a:ext>
          </a:extLst>
        </xdr:cNvPr>
        <xdr:cNvSpPr/>
      </xdr:nvSpPr>
      <xdr:spPr>
        <a:xfrm>
          <a:off x="14325600" y="110880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656</xdr:row>
      <xdr:rowOff>9525</xdr:rowOff>
    </xdr:from>
    <xdr:to>
      <xdr:col>19</xdr:col>
      <xdr:colOff>590551</xdr:colOff>
      <xdr:row>659</xdr:row>
      <xdr:rowOff>0</xdr:rowOff>
    </xdr:to>
    <xdr:sp macro="" textlink="">
      <xdr:nvSpPr>
        <xdr:cNvPr id="626" name="Left Brace 625">
          <a:extLst>
            <a:ext uri="{FF2B5EF4-FFF2-40B4-BE49-F238E27FC236}">
              <a16:creationId xmlns:a16="http://schemas.microsoft.com/office/drawing/2014/main" id="{F26FC46A-1EAD-4FF1-8B98-803BACD1FB6A}"/>
            </a:ext>
          </a:extLst>
        </xdr:cNvPr>
        <xdr:cNvSpPr/>
      </xdr:nvSpPr>
      <xdr:spPr>
        <a:xfrm>
          <a:off x="14325601" y="1103253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659</xdr:row>
      <xdr:rowOff>9525</xdr:rowOff>
    </xdr:from>
    <xdr:to>
      <xdr:col>20</xdr:col>
      <xdr:colOff>0</xdr:colOff>
      <xdr:row>662</xdr:row>
      <xdr:rowOff>0</xdr:rowOff>
    </xdr:to>
    <xdr:sp macro="" textlink="">
      <xdr:nvSpPr>
        <xdr:cNvPr id="627" name="Left Brace 626">
          <a:extLst>
            <a:ext uri="{FF2B5EF4-FFF2-40B4-BE49-F238E27FC236}">
              <a16:creationId xmlns:a16="http://schemas.microsoft.com/office/drawing/2014/main" id="{C543EDD5-8307-4E2C-80B6-F3D8801F6FE0}"/>
            </a:ext>
          </a:extLst>
        </xdr:cNvPr>
        <xdr:cNvSpPr/>
      </xdr:nvSpPr>
      <xdr:spPr>
        <a:xfrm>
          <a:off x="14325600" y="1108805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670</xdr:row>
      <xdr:rowOff>9525</xdr:rowOff>
    </xdr:from>
    <xdr:to>
      <xdr:col>1</xdr:col>
      <xdr:colOff>590551</xdr:colOff>
      <xdr:row>673</xdr:row>
      <xdr:rowOff>0</xdr:rowOff>
    </xdr:to>
    <xdr:sp macro="" textlink="">
      <xdr:nvSpPr>
        <xdr:cNvPr id="628" name="Left Brace 627">
          <a:extLst>
            <a:ext uri="{FF2B5EF4-FFF2-40B4-BE49-F238E27FC236}">
              <a16:creationId xmlns:a16="http://schemas.microsoft.com/office/drawing/2014/main" id="{D378041A-0FEE-458C-89FE-07870BCC17BB}"/>
            </a:ext>
          </a:extLst>
        </xdr:cNvPr>
        <xdr:cNvSpPr/>
      </xdr:nvSpPr>
      <xdr:spPr>
        <a:xfrm>
          <a:off x="936172" y="112916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673</xdr:row>
      <xdr:rowOff>9525</xdr:rowOff>
    </xdr:from>
    <xdr:to>
      <xdr:col>2</xdr:col>
      <xdr:colOff>0</xdr:colOff>
      <xdr:row>676</xdr:row>
      <xdr:rowOff>0</xdr:rowOff>
    </xdr:to>
    <xdr:sp macro="" textlink="">
      <xdr:nvSpPr>
        <xdr:cNvPr id="629" name="Left Brace 628">
          <a:extLst>
            <a:ext uri="{FF2B5EF4-FFF2-40B4-BE49-F238E27FC236}">
              <a16:creationId xmlns:a16="http://schemas.microsoft.com/office/drawing/2014/main" id="{0B09D12C-22A5-412C-9FC6-3205341E6E75}"/>
            </a:ext>
          </a:extLst>
        </xdr:cNvPr>
        <xdr:cNvSpPr/>
      </xdr:nvSpPr>
      <xdr:spPr>
        <a:xfrm>
          <a:off x="936171" y="113471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670</xdr:row>
      <xdr:rowOff>9525</xdr:rowOff>
    </xdr:from>
    <xdr:to>
      <xdr:col>1</xdr:col>
      <xdr:colOff>590551</xdr:colOff>
      <xdr:row>673</xdr:row>
      <xdr:rowOff>0</xdr:rowOff>
    </xdr:to>
    <xdr:sp macro="" textlink="">
      <xdr:nvSpPr>
        <xdr:cNvPr id="630" name="Left Brace 629">
          <a:extLst>
            <a:ext uri="{FF2B5EF4-FFF2-40B4-BE49-F238E27FC236}">
              <a16:creationId xmlns:a16="http://schemas.microsoft.com/office/drawing/2014/main" id="{F1695CD4-7E06-4330-B570-68DA20E69AB8}"/>
            </a:ext>
          </a:extLst>
        </xdr:cNvPr>
        <xdr:cNvSpPr/>
      </xdr:nvSpPr>
      <xdr:spPr>
        <a:xfrm>
          <a:off x="936172" y="112916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673</xdr:row>
      <xdr:rowOff>9525</xdr:rowOff>
    </xdr:from>
    <xdr:to>
      <xdr:col>2</xdr:col>
      <xdr:colOff>0</xdr:colOff>
      <xdr:row>676</xdr:row>
      <xdr:rowOff>0</xdr:rowOff>
    </xdr:to>
    <xdr:sp macro="" textlink="">
      <xdr:nvSpPr>
        <xdr:cNvPr id="631" name="Left Brace 630">
          <a:extLst>
            <a:ext uri="{FF2B5EF4-FFF2-40B4-BE49-F238E27FC236}">
              <a16:creationId xmlns:a16="http://schemas.microsoft.com/office/drawing/2014/main" id="{0BDC35E6-15A5-493A-943F-5D7BD116F86A}"/>
            </a:ext>
          </a:extLst>
        </xdr:cNvPr>
        <xdr:cNvSpPr/>
      </xdr:nvSpPr>
      <xdr:spPr>
        <a:xfrm>
          <a:off x="936171" y="113471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670</xdr:row>
      <xdr:rowOff>9525</xdr:rowOff>
    </xdr:from>
    <xdr:to>
      <xdr:col>10</xdr:col>
      <xdr:colOff>590551</xdr:colOff>
      <xdr:row>673</xdr:row>
      <xdr:rowOff>0</xdr:rowOff>
    </xdr:to>
    <xdr:sp macro="" textlink="">
      <xdr:nvSpPr>
        <xdr:cNvPr id="632" name="Left Brace 631">
          <a:extLst>
            <a:ext uri="{FF2B5EF4-FFF2-40B4-BE49-F238E27FC236}">
              <a16:creationId xmlns:a16="http://schemas.microsoft.com/office/drawing/2014/main" id="{789B88CB-890D-4DF1-88A7-74C0343449BA}"/>
            </a:ext>
          </a:extLst>
        </xdr:cNvPr>
        <xdr:cNvSpPr/>
      </xdr:nvSpPr>
      <xdr:spPr>
        <a:xfrm>
          <a:off x="7739744" y="112916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673</xdr:row>
      <xdr:rowOff>9525</xdr:rowOff>
    </xdr:from>
    <xdr:to>
      <xdr:col>11</xdr:col>
      <xdr:colOff>0</xdr:colOff>
      <xdr:row>676</xdr:row>
      <xdr:rowOff>0</xdr:rowOff>
    </xdr:to>
    <xdr:sp macro="" textlink="">
      <xdr:nvSpPr>
        <xdr:cNvPr id="633" name="Left Brace 632">
          <a:extLst>
            <a:ext uri="{FF2B5EF4-FFF2-40B4-BE49-F238E27FC236}">
              <a16:creationId xmlns:a16="http://schemas.microsoft.com/office/drawing/2014/main" id="{FB590B4B-E9AA-44BA-A804-FB6A54816716}"/>
            </a:ext>
          </a:extLst>
        </xdr:cNvPr>
        <xdr:cNvSpPr/>
      </xdr:nvSpPr>
      <xdr:spPr>
        <a:xfrm>
          <a:off x="7739743" y="113471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670</xdr:row>
      <xdr:rowOff>9525</xdr:rowOff>
    </xdr:from>
    <xdr:to>
      <xdr:col>10</xdr:col>
      <xdr:colOff>590551</xdr:colOff>
      <xdr:row>673</xdr:row>
      <xdr:rowOff>0</xdr:rowOff>
    </xdr:to>
    <xdr:sp macro="" textlink="">
      <xdr:nvSpPr>
        <xdr:cNvPr id="634" name="Left Brace 633">
          <a:extLst>
            <a:ext uri="{FF2B5EF4-FFF2-40B4-BE49-F238E27FC236}">
              <a16:creationId xmlns:a16="http://schemas.microsoft.com/office/drawing/2014/main" id="{3321BC8D-1AF0-4AC1-8569-28CCD5EA3E24}"/>
            </a:ext>
          </a:extLst>
        </xdr:cNvPr>
        <xdr:cNvSpPr/>
      </xdr:nvSpPr>
      <xdr:spPr>
        <a:xfrm>
          <a:off x="7739744" y="112916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673</xdr:row>
      <xdr:rowOff>9525</xdr:rowOff>
    </xdr:from>
    <xdr:to>
      <xdr:col>11</xdr:col>
      <xdr:colOff>0</xdr:colOff>
      <xdr:row>676</xdr:row>
      <xdr:rowOff>0</xdr:rowOff>
    </xdr:to>
    <xdr:sp macro="" textlink="">
      <xdr:nvSpPr>
        <xdr:cNvPr id="635" name="Left Brace 634">
          <a:extLst>
            <a:ext uri="{FF2B5EF4-FFF2-40B4-BE49-F238E27FC236}">
              <a16:creationId xmlns:a16="http://schemas.microsoft.com/office/drawing/2014/main" id="{05FD6D36-9332-4CA6-B1F4-49F0C58586A8}"/>
            </a:ext>
          </a:extLst>
        </xdr:cNvPr>
        <xdr:cNvSpPr/>
      </xdr:nvSpPr>
      <xdr:spPr>
        <a:xfrm>
          <a:off x="7739743" y="113471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670</xdr:row>
      <xdr:rowOff>9525</xdr:rowOff>
    </xdr:from>
    <xdr:to>
      <xdr:col>19</xdr:col>
      <xdr:colOff>590551</xdr:colOff>
      <xdr:row>673</xdr:row>
      <xdr:rowOff>0</xdr:rowOff>
    </xdr:to>
    <xdr:sp macro="" textlink="">
      <xdr:nvSpPr>
        <xdr:cNvPr id="636" name="Left Brace 635">
          <a:extLst>
            <a:ext uri="{FF2B5EF4-FFF2-40B4-BE49-F238E27FC236}">
              <a16:creationId xmlns:a16="http://schemas.microsoft.com/office/drawing/2014/main" id="{62F9AA07-84C9-458A-ADEB-5479EE46818F}"/>
            </a:ext>
          </a:extLst>
        </xdr:cNvPr>
        <xdr:cNvSpPr/>
      </xdr:nvSpPr>
      <xdr:spPr>
        <a:xfrm>
          <a:off x="14325601" y="112916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673</xdr:row>
      <xdr:rowOff>9525</xdr:rowOff>
    </xdr:from>
    <xdr:to>
      <xdr:col>20</xdr:col>
      <xdr:colOff>0</xdr:colOff>
      <xdr:row>676</xdr:row>
      <xdr:rowOff>0</xdr:rowOff>
    </xdr:to>
    <xdr:sp macro="" textlink="">
      <xdr:nvSpPr>
        <xdr:cNvPr id="637" name="Left Brace 636">
          <a:extLst>
            <a:ext uri="{FF2B5EF4-FFF2-40B4-BE49-F238E27FC236}">
              <a16:creationId xmlns:a16="http://schemas.microsoft.com/office/drawing/2014/main" id="{1735E5E7-60B5-4C1B-A1A6-97D65452DD79}"/>
            </a:ext>
          </a:extLst>
        </xdr:cNvPr>
        <xdr:cNvSpPr/>
      </xdr:nvSpPr>
      <xdr:spPr>
        <a:xfrm>
          <a:off x="14325600" y="113471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670</xdr:row>
      <xdr:rowOff>9525</xdr:rowOff>
    </xdr:from>
    <xdr:to>
      <xdr:col>19</xdr:col>
      <xdr:colOff>590551</xdr:colOff>
      <xdr:row>673</xdr:row>
      <xdr:rowOff>0</xdr:rowOff>
    </xdr:to>
    <xdr:sp macro="" textlink="">
      <xdr:nvSpPr>
        <xdr:cNvPr id="638" name="Left Brace 637">
          <a:extLst>
            <a:ext uri="{FF2B5EF4-FFF2-40B4-BE49-F238E27FC236}">
              <a16:creationId xmlns:a16="http://schemas.microsoft.com/office/drawing/2014/main" id="{52797208-6E2A-4225-978C-89937C02BD50}"/>
            </a:ext>
          </a:extLst>
        </xdr:cNvPr>
        <xdr:cNvSpPr/>
      </xdr:nvSpPr>
      <xdr:spPr>
        <a:xfrm>
          <a:off x="14325601" y="112916154"/>
          <a:ext cx="590550"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673</xdr:row>
      <xdr:rowOff>9525</xdr:rowOff>
    </xdr:from>
    <xdr:to>
      <xdr:col>20</xdr:col>
      <xdr:colOff>0</xdr:colOff>
      <xdr:row>676</xdr:row>
      <xdr:rowOff>0</xdr:rowOff>
    </xdr:to>
    <xdr:sp macro="" textlink="">
      <xdr:nvSpPr>
        <xdr:cNvPr id="639" name="Left Brace 638">
          <a:extLst>
            <a:ext uri="{FF2B5EF4-FFF2-40B4-BE49-F238E27FC236}">
              <a16:creationId xmlns:a16="http://schemas.microsoft.com/office/drawing/2014/main" id="{C5AF476C-17EC-4D91-88EE-6AF6284E44C2}"/>
            </a:ext>
          </a:extLst>
        </xdr:cNvPr>
        <xdr:cNvSpPr/>
      </xdr:nvSpPr>
      <xdr:spPr>
        <a:xfrm>
          <a:off x="14325600" y="113471325"/>
          <a:ext cx="620486" cy="54564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684</xdr:row>
      <xdr:rowOff>9525</xdr:rowOff>
    </xdr:from>
    <xdr:to>
      <xdr:col>1</xdr:col>
      <xdr:colOff>590551</xdr:colOff>
      <xdr:row>687</xdr:row>
      <xdr:rowOff>0</xdr:rowOff>
    </xdr:to>
    <xdr:sp macro="" textlink="">
      <xdr:nvSpPr>
        <xdr:cNvPr id="640" name="Left Brace 639">
          <a:extLst>
            <a:ext uri="{FF2B5EF4-FFF2-40B4-BE49-F238E27FC236}">
              <a16:creationId xmlns:a16="http://schemas.microsoft.com/office/drawing/2014/main" id="{B5FDA8B5-4D26-4A3A-9BFF-1645B6339670}"/>
            </a:ext>
          </a:extLst>
        </xdr:cNvPr>
        <xdr:cNvSpPr/>
      </xdr:nvSpPr>
      <xdr:spPr>
        <a:xfrm>
          <a:off x="939210" y="115585432"/>
          <a:ext cx="590550" cy="52210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687</xdr:row>
      <xdr:rowOff>9525</xdr:rowOff>
    </xdr:from>
    <xdr:to>
      <xdr:col>2</xdr:col>
      <xdr:colOff>0</xdr:colOff>
      <xdr:row>690</xdr:row>
      <xdr:rowOff>0</xdr:rowOff>
    </xdr:to>
    <xdr:sp macro="" textlink="">
      <xdr:nvSpPr>
        <xdr:cNvPr id="641" name="Left Brace 640">
          <a:extLst>
            <a:ext uri="{FF2B5EF4-FFF2-40B4-BE49-F238E27FC236}">
              <a16:creationId xmlns:a16="http://schemas.microsoft.com/office/drawing/2014/main" id="{3BB760BD-3490-45AC-AF77-BC8A9CDDD9BB}"/>
            </a:ext>
          </a:extLst>
        </xdr:cNvPr>
        <xdr:cNvSpPr/>
      </xdr:nvSpPr>
      <xdr:spPr>
        <a:xfrm>
          <a:off x="939209" y="116117060"/>
          <a:ext cx="620233" cy="52210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684</xdr:row>
      <xdr:rowOff>9525</xdr:rowOff>
    </xdr:from>
    <xdr:to>
      <xdr:col>1</xdr:col>
      <xdr:colOff>590551</xdr:colOff>
      <xdr:row>687</xdr:row>
      <xdr:rowOff>0</xdr:rowOff>
    </xdr:to>
    <xdr:sp macro="" textlink="">
      <xdr:nvSpPr>
        <xdr:cNvPr id="642" name="Left Brace 641">
          <a:extLst>
            <a:ext uri="{FF2B5EF4-FFF2-40B4-BE49-F238E27FC236}">
              <a16:creationId xmlns:a16="http://schemas.microsoft.com/office/drawing/2014/main" id="{C2AF25D2-9807-4C2E-83D4-BEF406BB6887}"/>
            </a:ext>
          </a:extLst>
        </xdr:cNvPr>
        <xdr:cNvSpPr/>
      </xdr:nvSpPr>
      <xdr:spPr>
        <a:xfrm>
          <a:off x="939210" y="115585432"/>
          <a:ext cx="590550" cy="52210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687</xdr:row>
      <xdr:rowOff>9525</xdr:rowOff>
    </xdr:from>
    <xdr:to>
      <xdr:col>2</xdr:col>
      <xdr:colOff>0</xdr:colOff>
      <xdr:row>690</xdr:row>
      <xdr:rowOff>0</xdr:rowOff>
    </xdr:to>
    <xdr:sp macro="" textlink="">
      <xdr:nvSpPr>
        <xdr:cNvPr id="643" name="Left Brace 642">
          <a:extLst>
            <a:ext uri="{FF2B5EF4-FFF2-40B4-BE49-F238E27FC236}">
              <a16:creationId xmlns:a16="http://schemas.microsoft.com/office/drawing/2014/main" id="{D02EBC5D-A2D2-4031-AEF9-2B2023CD4297}"/>
            </a:ext>
          </a:extLst>
        </xdr:cNvPr>
        <xdr:cNvSpPr/>
      </xdr:nvSpPr>
      <xdr:spPr>
        <a:xfrm>
          <a:off x="939209" y="116117060"/>
          <a:ext cx="620233" cy="52210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684</xdr:row>
      <xdr:rowOff>9525</xdr:rowOff>
    </xdr:from>
    <xdr:to>
      <xdr:col>10</xdr:col>
      <xdr:colOff>590551</xdr:colOff>
      <xdr:row>687</xdr:row>
      <xdr:rowOff>0</xdr:rowOff>
    </xdr:to>
    <xdr:sp macro="" textlink="">
      <xdr:nvSpPr>
        <xdr:cNvPr id="644" name="Left Brace 643">
          <a:extLst>
            <a:ext uri="{FF2B5EF4-FFF2-40B4-BE49-F238E27FC236}">
              <a16:creationId xmlns:a16="http://schemas.microsoft.com/office/drawing/2014/main" id="{025A36D4-15D1-4FA7-90BA-CC315B71F8FC}"/>
            </a:ext>
          </a:extLst>
        </xdr:cNvPr>
        <xdr:cNvSpPr/>
      </xdr:nvSpPr>
      <xdr:spPr>
        <a:xfrm>
          <a:off x="7744048" y="115585432"/>
          <a:ext cx="590550" cy="52210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687</xdr:row>
      <xdr:rowOff>9525</xdr:rowOff>
    </xdr:from>
    <xdr:to>
      <xdr:col>11</xdr:col>
      <xdr:colOff>0</xdr:colOff>
      <xdr:row>690</xdr:row>
      <xdr:rowOff>0</xdr:rowOff>
    </xdr:to>
    <xdr:sp macro="" textlink="">
      <xdr:nvSpPr>
        <xdr:cNvPr id="645" name="Left Brace 644">
          <a:extLst>
            <a:ext uri="{FF2B5EF4-FFF2-40B4-BE49-F238E27FC236}">
              <a16:creationId xmlns:a16="http://schemas.microsoft.com/office/drawing/2014/main" id="{8411F38A-FEE7-48B7-B88D-BD8CC054DFBF}"/>
            </a:ext>
          </a:extLst>
        </xdr:cNvPr>
        <xdr:cNvSpPr/>
      </xdr:nvSpPr>
      <xdr:spPr>
        <a:xfrm>
          <a:off x="7744047" y="116117060"/>
          <a:ext cx="620232" cy="52210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684</xdr:row>
      <xdr:rowOff>9525</xdr:rowOff>
    </xdr:from>
    <xdr:to>
      <xdr:col>10</xdr:col>
      <xdr:colOff>590551</xdr:colOff>
      <xdr:row>687</xdr:row>
      <xdr:rowOff>0</xdr:rowOff>
    </xdr:to>
    <xdr:sp macro="" textlink="">
      <xdr:nvSpPr>
        <xdr:cNvPr id="646" name="Left Brace 645">
          <a:extLst>
            <a:ext uri="{FF2B5EF4-FFF2-40B4-BE49-F238E27FC236}">
              <a16:creationId xmlns:a16="http://schemas.microsoft.com/office/drawing/2014/main" id="{15E342C1-AABD-404A-8418-F8A3A0531612}"/>
            </a:ext>
          </a:extLst>
        </xdr:cNvPr>
        <xdr:cNvSpPr/>
      </xdr:nvSpPr>
      <xdr:spPr>
        <a:xfrm>
          <a:off x="7744048" y="115585432"/>
          <a:ext cx="590550" cy="52210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687</xdr:row>
      <xdr:rowOff>9525</xdr:rowOff>
    </xdr:from>
    <xdr:to>
      <xdr:col>11</xdr:col>
      <xdr:colOff>0</xdr:colOff>
      <xdr:row>690</xdr:row>
      <xdr:rowOff>0</xdr:rowOff>
    </xdr:to>
    <xdr:sp macro="" textlink="">
      <xdr:nvSpPr>
        <xdr:cNvPr id="647" name="Left Brace 646">
          <a:extLst>
            <a:ext uri="{FF2B5EF4-FFF2-40B4-BE49-F238E27FC236}">
              <a16:creationId xmlns:a16="http://schemas.microsoft.com/office/drawing/2014/main" id="{90DBC8E6-6E79-44D6-937D-09B75E2E6492}"/>
            </a:ext>
          </a:extLst>
        </xdr:cNvPr>
        <xdr:cNvSpPr/>
      </xdr:nvSpPr>
      <xdr:spPr>
        <a:xfrm>
          <a:off x="7744047" y="116117060"/>
          <a:ext cx="620232" cy="52210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684</xdr:row>
      <xdr:rowOff>9525</xdr:rowOff>
    </xdr:from>
    <xdr:to>
      <xdr:col>19</xdr:col>
      <xdr:colOff>590551</xdr:colOff>
      <xdr:row>687</xdr:row>
      <xdr:rowOff>0</xdr:rowOff>
    </xdr:to>
    <xdr:sp macro="" textlink="">
      <xdr:nvSpPr>
        <xdr:cNvPr id="648" name="Left Brace 647">
          <a:extLst>
            <a:ext uri="{FF2B5EF4-FFF2-40B4-BE49-F238E27FC236}">
              <a16:creationId xmlns:a16="http://schemas.microsoft.com/office/drawing/2014/main" id="{604344DC-E6CC-4A98-A1CA-9E80579B5D34}"/>
            </a:ext>
          </a:extLst>
        </xdr:cNvPr>
        <xdr:cNvSpPr/>
      </xdr:nvSpPr>
      <xdr:spPr>
        <a:xfrm>
          <a:off x="14318513" y="115585432"/>
          <a:ext cx="590550" cy="52210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687</xdr:row>
      <xdr:rowOff>9525</xdr:rowOff>
    </xdr:from>
    <xdr:to>
      <xdr:col>20</xdr:col>
      <xdr:colOff>0</xdr:colOff>
      <xdr:row>690</xdr:row>
      <xdr:rowOff>0</xdr:rowOff>
    </xdr:to>
    <xdr:sp macro="" textlink="">
      <xdr:nvSpPr>
        <xdr:cNvPr id="649" name="Left Brace 648">
          <a:extLst>
            <a:ext uri="{FF2B5EF4-FFF2-40B4-BE49-F238E27FC236}">
              <a16:creationId xmlns:a16="http://schemas.microsoft.com/office/drawing/2014/main" id="{1174AA28-D7D2-42A2-9B58-317B5D3D3FEF}"/>
            </a:ext>
          </a:extLst>
        </xdr:cNvPr>
        <xdr:cNvSpPr/>
      </xdr:nvSpPr>
      <xdr:spPr>
        <a:xfrm>
          <a:off x="14318512" y="116117060"/>
          <a:ext cx="620232" cy="52210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684</xdr:row>
      <xdr:rowOff>9525</xdr:rowOff>
    </xdr:from>
    <xdr:to>
      <xdr:col>19</xdr:col>
      <xdr:colOff>590551</xdr:colOff>
      <xdr:row>687</xdr:row>
      <xdr:rowOff>0</xdr:rowOff>
    </xdr:to>
    <xdr:sp macro="" textlink="">
      <xdr:nvSpPr>
        <xdr:cNvPr id="650" name="Left Brace 649">
          <a:extLst>
            <a:ext uri="{FF2B5EF4-FFF2-40B4-BE49-F238E27FC236}">
              <a16:creationId xmlns:a16="http://schemas.microsoft.com/office/drawing/2014/main" id="{E77B8F0D-FCE3-46CC-AD7C-B9240B77668B}"/>
            </a:ext>
          </a:extLst>
        </xdr:cNvPr>
        <xdr:cNvSpPr/>
      </xdr:nvSpPr>
      <xdr:spPr>
        <a:xfrm>
          <a:off x="14318513" y="115585432"/>
          <a:ext cx="590550" cy="52210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687</xdr:row>
      <xdr:rowOff>9525</xdr:rowOff>
    </xdr:from>
    <xdr:to>
      <xdr:col>20</xdr:col>
      <xdr:colOff>0</xdr:colOff>
      <xdr:row>690</xdr:row>
      <xdr:rowOff>0</xdr:rowOff>
    </xdr:to>
    <xdr:sp macro="" textlink="">
      <xdr:nvSpPr>
        <xdr:cNvPr id="651" name="Left Brace 650">
          <a:extLst>
            <a:ext uri="{FF2B5EF4-FFF2-40B4-BE49-F238E27FC236}">
              <a16:creationId xmlns:a16="http://schemas.microsoft.com/office/drawing/2014/main" id="{574AD077-B1CE-4A79-9540-890CE4AB311E}"/>
            </a:ext>
          </a:extLst>
        </xdr:cNvPr>
        <xdr:cNvSpPr/>
      </xdr:nvSpPr>
      <xdr:spPr>
        <a:xfrm>
          <a:off x="14318512" y="116117060"/>
          <a:ext cx="620232" cy="52210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698</xdr:row>
      <xdr:rowOff>9525</xdr:rowOff>
    </xdr:from>
    <xdr:to>
      <xdr:col>1</xdr:col>
      <xdr:colOff>590551</xdr:colOff>
      <xdr:row>701</xdr:row>
      <xdr:rowOff>0</xdr:rowOff>
    </xdr:to>
    <xdr:sp macro="" textlink="">
      <xdr:nvSpPr>
        <xdr:cNvPr id="652" name="Left Brace 651">
          <a:extLst>
            <a:ext uri="{FF2B5EF4-FFF2-40B4-BE49-F238E27FC236}">
              <a16:creationId xmlns:a16="http://schemas.microsoft.com/office/drawing/2014/main" id="{97CFDE6E-20B1-44F2-A50A-16F8BABFBAE8}"/>
            </a:ext>
          </a:extLst>
        </xdr:cNvPr>
        <xdr:cNvSpPr/>
      </xdr:nvSpPr>
      <xdr:spPr>
        <a:xfrm>
          <a:off x="939210" y="118066362"/>
          <a:ext cx="590550" cy="52210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701</xdr:row>
      <xdr:rowOff>9525</xdr:rowOff>
    </xdr:from>
    <xdr:to>
      <xdr:col>2</xdr:col>
      <xdr:colOff>0</xdr:colOff>
      <xdr:row>704</xdr:row>
      <xdr:rowOff>0</xdr:rowOff>
    </xdr:to>
    <xdr:sp macro="" textlink="">
      <xdr:nvSpPr>
        <xdr:cNvPr id="653" name="Left Brace 652">
          <a:extLst>
            <a:ext uri="{FF2B5EF4-FFF2-40B4-BE49-F238E27FC236}">
              <a16:creationId xmlns:a16="http://schemas.microsoft.com/office/drawing/2014/main" id="{2084E90D-D205-4593-8128-FE80BB9F9CA4}"/>
            </a:ext>
          </a:extLst>
        </xdr:cNvPr>
        <xdr:cNvSpPr/>
      </xdr:nvSpPr>
      <xdr:spPr>
        <a:xfrm>
          <a:off x="939209" y="118597990"/>
          <a:ext cx="620233" cy="52210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698</xdr:row>
      <xdr:rowOff>9525</xdr:rowOff>
    </xdr:from>
    <xdr:to>
      <xdr:col>1</xdr:col>
      <xdr:colOff>590551</xdr:colOff>
      <xdr:row>701</xdr:row>
      <xdr:rowOff>0</xdr:rowOff>
    </xdr:to>
    <xdr:sp macro="" textlink="">
      <xdr:nvSpPr>
        <xdr:cNvPr id="654" name="Left Brace 653">
          <a:extLst>
            <a:ext uri="{FF2B5EF4-FFF2-40B4-BE49-F238E27FC236}">
              <a16:creationId xmlns:a16="http://schemas.microsoft.com/office/drawing/2014/main" id="{87D16401-0E80-4635-8EF1-F4405613BA18}"/>
            </a:ext>
          </a:extLst>
        </xdr:cNvPr>
        <xdr:cNvSpPr/>
      </xdr:nvSpPr>
      <xdr:spPr>
        <a:xfrm>
          <a:off x="939210" y="118066362"/>
          <a:ext cx="590550" cy="52210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701</xdr:row>
      <xdr:rowOff>9525</xdr:rowOff>
    </xdr:from>
    <xdr:to>
      <xdr:col>2</xdr:col>
      <xdr:colOff>0</xdr:colOff>
      <xdr:row>704</xdr:row>
      <xdr:rowOff>0</xdr:rowOff>
    </xdr:to>
    <xdr:sp macro="" textlink="">
      <xdr:nvSpPr>
        <xdr:cNvPr id="655" name="Left Brace 654">
          <a:extLst>
            <a:ext uri="{FF2B5EF4-FFF2-40B4-BE49-F238E27FC236}">
              <a16:creationId xmlns:a16="http://schemas.microsoft.com/office/drawing/2014/main" id="{CCD54DDB-AFBC-41BD-8DCA-13B732E96642}"/>
            </a:ext>
          </a:extLst>
        </xdr:cNvPr>
        <xdr:cNvSpPr/>
      </xdr:nvSpPr>
      <xdr:spPr>
        <a:xfrm>
          <a:off x="939209" y="118597990"/>
          <a:ext cx="620233" cy="52210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698</xdr:row>
      <xdr:rowOff>9525</xdr:rowOff>
    </xdr:from>
    <xdr:to>
      <xdr:col>10</xdr:col>
      <xdr:colOff>590551</xdr:colOff>
      <xdr:row>701</xdr:row>
      <xdr:rowOff>0</xdr:rowOff>
    </xdr:to>
    <xdr:sp macro="" textlink="">
      <xdr:nvSpPr>
        <xdr:cNvPr id="656" name="Left Brace 655">
          <a:extLst>
            <a:ext uri="{FF2B5EF4-FFF2-40B4-BE49-F238E27FC236}">
              <a16:creationId xmlns:a16="http://schemas.microsoft.com/office/drawing/2014/main" id="{733F096D-E445-492D-8200-A6CD2A738B24}"/>
            </a:ext>
          </a:extLst>
        </xdr:cNvPr>
        <xdr:cNvSpPr/>
      </xdr:nvSpPr>
      <xdr:spPr>
        <a:xfrm>
          <a:off x="7744048" y="118066362"/>
          <a:ext cx="590550" cy="52210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701</xdr:row>
      <xdr:rowOff>9525</xdr:rowOff>
    </xdr:from>
    <xdr:to>
      <xdr:col>11</xdr:col>
      <xdr:colOff>0</xdr:colOff>
      <xdr:row>704</xdr:row>
      <xdr:rowOff>0</xdr:rowOff>
    </xdr:to>
    <xdr:sp macro="" textlink="">
      <xdr:nvSpPr>
        <xdr:cNvPr id="657" name="Left Brace 656">
          <a:extLst>
            <a:ext uri="{FF2B5EF4-FFF2-40B4-BE49-F238E27FC236}">
              <a16:creationId xmlns:a16="http://schemas.microsoft.com/office/drawing/2014/main" id="{F013523C-4E6D-46D8-90D4-F2E547E62B35}"/>
            </a:ext>
          </a:extLst>
        </xdr:cNvPr>
        <xdr:cNvSpPr/>
      </xdr:nvSpPr>
      <xdr:spPr>
        <a:xfrm>
          <a:off x="7744047" y="118597990"/>
          <a:ext cx="620232" cy="52210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698</xdr:row>
      <xdr:rowOff>9525</xdr:rowOff>
    </xdr:from>
    <xdr:to>
      <xdr:col>10</xdr:col>
      <xdr:colOff>590551</xdr:colOff>
      <xdr:row>701</xdr:row>
      <xdr:rowOff>0</xdr:rowOff>
    </xdr:to>
    <xdr:sp macro="" textlink="">
      <xdr:nvSpPr>
        <xdr:cNvPr id="658" name="Left Brace 657">
          <a:extLst>
            <a:ext uri="{FF2B5EF4-FFF2-40B4-BE49-F238E27FC236}">
              <a16:creationId xmlns:a16="http://schemas.microsoft.com/office/drawing/2014/main" id="{E538E136-BBA4-48C0-A673-359D560E4FA5}"/>
            </a:ext>
          </a:extLst>
        </xdr:cNvPr>
        <xdr:cNvSpPr/>
      </xdr:nvSpPr>
      <xdr:spPr>
        <a:xfrm>
          <a:off x="7744048" y="118066362"/>
          <a:ext cx="590550" cy="52210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701</xdr:row>
      <xdr:rowOff>9525</xdr:rowOff>
    </xdr:from>
    <xdr:to>
      <xdr:col>11</xdr:col>
      <xdr:colOff>0</xdr:colOff>
      <xdr:row>704</xdr:row>
      <xdr:rowOff>0</xdr:rowOff>
    </xdr:to>
    <xdr:sp macro="" textlink="">
      <xdr:nvSpPr>
        <xdr:cNvPr id="659" name="Left Brace 658">
          <a:extLst>
            <a:ext uri="{FF2B5EF4-FFF2-40B4-BE49-F238E27FC236}">
              <a16:creationId xmlns:a16="http://schemas.microsoft.com/office/drawing/2014/main" id="{59A6CFB5-3D5D-4790-AF8D-AC65D0E8F471}"/>
            </a:ext>
          </a:extLst>
        </xdr:cNvPr>
        <xdr:cNvSpPr/>
      </xdr:nvSpPr>
      <xdr:spPr>
        <a:xfrm>
          <a:off x="7744047" y="118597990"/>
          <a:ext cx="620232" cy="52210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698</xdr:row>
      <xdr:rowOff>9525</xdr:rowOff>
    </xdr:from>
    <xdr:to>
      <xdr:col>19</xdr:col>
      <xdr:colOff>590551</xdr:colOff>
      <xdr:row>701</xdr:row>
      <xdr:rowOff>0</xdr:rowOff>
    </xdr:to>
    <xdr:sp macro="" textlink="">
      <xdr:nvSpPr>
        <xdr:cNvPr id="660" name="Left Brace 659">
          <a:extLst>
            <a:ext uri="{FF2B5EF4-FFF2-40B4-BE49-F238E27FC236}">
              <a16:creationId xmlns:a16="http://schemas.microsoft.com/office/drawing/2014/main" id="{B7B66458-926F-4C19-A21C-0B4A7AF5CD73}"/>
            </a:ext>
          </a:extLst>
        </xdr:cNvPr>
        <xdr:cNvSpPr/>
      </xdr:nvSpPr>
      <xdr:spPr>
        <a:xfrm>
          <a:off x="14318513" y="118066362"/>
          <a:ext cx="590550" cy="52210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701</xdr:row>
      <xdr:rowOff>9525</xdr:rowOff>
    </xdr:from>
    <xdr:to>
      <xdr:col>20</xdr:col>
      <xdr:colOff>0</xdr:colOff>
      <xdr:row>704</xdr:row>
      <xdr:rowOff>0</xdr:rowOff>
    </xdr:to>
    <xdr:sp macro="" textlink="">
      <xdr:nvSpPr>
        <xdr:cNvPr id="661" name="Left Brace 660">
          <a:extLst>
            <a:ext uri="{FF2B5EF4-FFF2-40B4-BE49-F238E27FC236}">
              <a16:creationId xmlns:a16="http://schemas.microsoft.com/office/drawing/2014/main" id="{556AC16D-0031-40D3-9751-585CF9B0875C}"/>
            </a:ext>
          </a:extLst>
        </xdr:cNvPr>
        <xdr:cNvSpPr/>
      </xdr:nvSpPr>
      <xdr:spPr>
        <a:xfrm>
          <a:off x="14318512" y="118597990"/>
          <a:ext cx="620232" cy="52210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698</xdr:row>
      <xdr:rowOff>9525</xdr:rowOff>
    </xdr:from>
    <xdr:to>
      <xdr:col>19</xdr:col>
      <xdr:colOff>590551</xdr:colOff>
      <xdr:row>701</xdr:row>
      <xdr:rowOff>0</xdr:rowOff>
    </xdr:to>
    <xdr:sp macro="" textlink="">
      <xdr:nvSpPr>
        <xdr:cNvPr id="662" name="Left Brace 661">
          <a:extLst>
            <a:ext uri="{FF2B5EF4-FFF2-40B4-BE49-F238E27FC236}">
              <a16:creationId xmlns:a16="http://schemas.microsoft.com/office/drawing/2014/main" id="{7139FCF3-C92B-4B15-8716-0FE2D06877A7}"/>
            </a:ext>
          </a:extLst>
        </xdr:cNvPr>
        <xdr:cNvSpPr/>
      </xdr:nvSpPr>
      <xdr:spPr>
        <a:xfrm>
          <a:off x="14318513" y="118066362"/>
          <a:ext cx="590550" cy="52210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701</xdr:row>
      <xdr:rowOff>9525</xdr:rowOff>
    </xdr:from>
    <xdr:to>
      <xdr:col>20</xdr:col>
      <xdr:colOff>0</xdr:colOff>
      <xdr:row>704</xdr:row>
      <xdr:rowOff>0</xdr:rowOff>
    </xdr:to>
    <xdr:sp macro="" textlink="">
      <xdr:nvSpPr>
        <xdr:cNvPr id="663" name="Left Brace 662">
          <a:extLst>
            <a:ext uri="{FF2B5EF4-FFF2-40B4-BE49-F238E27FC236}">
              <a16:creationId xmlns:a16="http://schemas.microsoft.com/office/drawing/2014/main" id="{4CBB0B33-0473-4F54-BDAE-134736A8A4C7}"/>
            </a:ext>
          </a:extLst>
        </xdr:cNvPr>
        <xdr:cNvSpPr/>
      </xdr:nvSpPr>
      <xdr:spPr>
        <a:xfrm>
          <a:off x="14318512" y="118597990"/>
          <a:ext cx="620232" cy="52210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712</xdr:row>
      <xdr:rowOff>9525</xdr:rowOff>
    </xdr:from>
    <xdr:to>
      <xdr:col>1</xdr:col>
      <xdr:colOff>590551</xdr:colOff>
      <xdr:row>715</xdr:row>
      <xdr:rowOff>0</xdr:rowOff>
    </xdr:to>
    <xdr:sp macro="" textlink="">
      <xdr:nvSpPr>
        <xdr:cNvPr id="688" name="Left Brace 687">
          <a:extLst>
            <a:ext uri="{FF2B5EF4-FFF2-40B4-BE49-F238E27FC236}">
              <a16:creationId xmlns:a16="http://schemas.microsoft.com/office/drawing/2014/main" id="{1E515100-9CCF-404D-9B9F-652EAC474B2A}"/>
            </a:ext>
          </a:extLst>
        </xdr:cNvPr>
        <xdr:cNvSpPr/>
      </xdr:nvSpPr>
      <xdr:spPr>
        <a:xfrm>
          <a:off x="938894"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715</xdr:row>
      <xdr:rowOff>9525</xdr:rowOff>
    </xdr:from>
    <xdr:to>
      <xdr:col>2</xdr:col>
      <xdr:colOff>0</xdr:colOff>
      <xdr:row>718</xdr:row>
      <xdr:rowOff>0</xdr:rowOff>
    </xdr:to>
    <xdr:sp macro="" textlink="">
      <xdr:nvSpPr>
        <xdr:cNvPr id="689" name="Left Brace 688">
          <a:extLst>
            <a:ext uri="{FF2B5EF4-FFF2-40B4-BE49-F238E27FC236}">
              <a16:creationId xmlns:a16="http://schemas.microsoft.com/office/drawing/2014/main" id="{AFCBDB8B-B6CB-49DF-AE32-92064872D2CD}"/>
            </a:ext>
          </a:extLst>
        </xdr:cNvPr>
        <xdr:cNvSpPr/>
      </xdr:nvSpPr>
      <xdr:spPr>
        <a:xfrm>
          <a:off x="938893" y="120854561"/>
          <a:ext cx="625928"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712</xdr:row>
      <xdr:rowOff>9525</xdr:rowOff>
    </xdr:from>
    <xdr:to>
      <xdr:col>1</xdr:col>
      <xdr:colOff>590551</xdr:colOff>
      <xdr:row>715</xdr:row>
      <xdr:rowOff>0</xdr:rowOff>
    </xdr:to>
    <xdr:sp macro="" textlink="">
      <xdr:nvSpPr>
        <xdr:cNvPr id="690" name="Left Brace 689">
          <a:extLst>
            <a:ext uri="{FF2B5EF4-FFF2-40B4-BE49-F238E27FC236}">
              <a16:creationId xmlns:a16="http://schemas.microsoft.com/office/drawing/2014/main" id="{4863BA5B-6C1C-42F7-AC20-948227A49CFE}"/>
            </a:ext>
          </a:extLst>
        </xdr:cNvPr>
        <xdr:cNvSpPr/>
      </xdr:nvSpPr>
      <xdr:spPr>
        <a:xfrm>
          <a:off x="938894"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715</xdr:row>
      <xdr:rowOff>9525</xdr:rowOff>
    </xdr:from>
    <xdr:to>
      <xdr:col>2</xdr:col>
      <xdr:colOff>0</xdr:colOff>
      <xdr:row>718</xdr:row>
      <xdr:rowOff>0</xdr:rowOff>
    </xdr:to>
    <xdr:sp macro="" textlink="">
      <xdr:nvSpPr>
        <xdr:cNvPr id="691" name="Left Brace 690">
          <a:extLst>
            <a:ext uri="{FF2B5EF4-FFF2-40B4-BE49-F238E27FC236}">
              <a16:creationId xmlns:a16="http://schemas.microsoft.com/office/drawing/2014/main" id="{7273E79B-F9F1-4E64-B48E-A212E725B6FD}"/>
            </a:ext>
          </a:extLst>
        </xdr:cNvPr>
        <xdr:cNvSpPr/>
      </xdr:nvSpPr>
      <xdr:spPr>
        <a:xfrm>
          <a:off x="938893" y="120854561"/>
          <a:ext cx="625928"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712</xdr:row>
      <xdr:rowOff>9525</xdr:rowOff>
    </xdr:from>
    <xdr:to>
      <xdr:col>10</xdr:col>
      <xdr:colOff>590551</xdr:colOff>
      <xdr:row>715</xdr:row>
      <xdr:rowOff>0</xdr:rowOff>
    </xdr:to>
    <xdr:sp macro="" textlink="">
      <xdr:nvSpPr>
        <xdr:cNvPr id="692" name="Left Brace 691">
          <a:extLst>
            <a:ext uri="{FF2B5EF4-FFF2-40B4-BE49-F238E27FC236}">
              <a16:creationId xmlns:a16="http://schemas.microsoft.com/office/drawing/2014/main" id="{EB8DC97B-A07A-41BF-8BCA-440A288139D9}"/>
            </a:ext>
          </a:extLst>
        </xdr:cNvPr>
        <xdr:cNvSpPr/>
      </xdr:nvSpPr>
      <xdr:spPr>
        <a:xfrm>
          <a:off x="7756072"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715</xdr:row>
      <xdr:rowOff>9525</xdr:rowOff>
    </xdr:from>
    <xdr:to>
      <xdr:col>11</xdr:col>
      <xdr:colOff>0</xdr:colOff>
      <xdr:row>718</xdr:row>
      <xdr:rowOff>0</xdr:rowOff>
    </xdr:to>
    <xdr:sp macro="" textlink="">
      <xdr:nvSpPr>
        <xdr:cNvPr id="693" name="Left Brace 692">
          <a:extLst>
            <a:ext uri="{FF2B5EF4-FFF2-40B4-BE49-F238E27FC236}">
              <a16:creationId xmlns:a16="http://schemas.microsoft.com/office/drawing/2014/main" id="{BB04AEE7-B138-4BFF-90BD-2EEAFCF202EE}"/>
            </a:ext>
          </a:extLst>
        </xdr:cNvPr>
        <xdr:cNvSpPr/>
      </xdr:nvSpPr>
      <xdr:spPr>
        <a:xfrm>
          <a:off x="7756071" y="1208545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712</xdr:row>
      <xdr:rowOff>9525</xdr:rowOff>
    </xdr:from>
    <xdr:to>
      <xdr:col>10</xdr:col>
      <xdr:colOff>590551</xdr:colOff>
      <xdr:row>715</xdr:row>
      <xdr:rowOff>0</xdr:rowOff>
    </xdr:to>
    <xdr:sp macro="" textlink="">
      <xdr:nvSpPr>
        <xdr:cNvPr id="694" name="Left Brace 693">
          <a:extLst>
            <a:ext uri="{FF2B5EF4-FFF2-40B4-BE49-F238E27FC236}">
              <a16:creationId xmlns:a16="http://schemas.microsoft.com/office/drawing/2014/main" id="{D5D5A753-22CD-4E17-A4C9-3143CBCC46B6}"/>
            </a:ext>
          </a:extLst>
        </xdr:cNvPr>
        <xdr:cNvSpPr/>
      </xdr:nvSpPr>
      <xdr:spPr>
        <a:xfrm>
          <a:off x="7756072"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715</xdr:row>
      <xdr:rowOff>9525</xdr:rowOff>
    </xdr:from>
    <xdr:to>
      <xdr:col>11</xdr:col>
      <xdr:colOff>0</xdr:colOff>
      <xdr:row>718</xdr:row>
      <xdr:rowOff>0</xdr:rowOff>
    </xdr:to>
    <xdr:sp macro="" textlink="">
      <xdr:nvSpPr>
        <xdr:cNvPr id="695" name="Left Brace 694">
          <a:extLst>
            <a:ext uri="{FF2B5EF4-FFF2-40B4-BE49-F238E27FC236}">
              <a16:creationId xmlns:a16="http://schemas.microsoft.com/office/drawing/2014/main" id="{0D421579-986B-461F-A1B5-F0E2B39EDA68}"/>
            </a:ext>
          </a:extLst>
        </xdr:cNvPr>
        <xdr:cNvSpPr/>
      </xdr:nvSpPr>
      <xdr:spPr>
        <a:xfrm>
          <a:off x="7756071" y="1208545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712</xdr:row>
      <xdr:rowOff>9525</xdr:rowOff>
    </xdr:from>
    <xdr:to>
      <xdr:col>19</xdr:col>
      <xdr:colOff>590551</xdr:colOff>
      <xdr:row>715</xdr:row>
      <xdr:rowOff>0</xdr:rowOff>
    </xdr:to>
    <xdr:sp macro="" textlink="">
      <xdr:nvSpPr>
        <xdr:cNvPr id="696" name="Left Brace 695">
          <a:extLst>
            <a:ext uri="{FF2B5EF4-FFF2-40B4-BE49-F238E27FC236}">
              <a16:creationId xmlns:a16="http://schemas.microsoft.com/office/drawing/2014/main" id="{4A61DB39-D977-43E3-B5E0-03B93F63EBBA}"/>
            </a:ext>
          </a:extLst>
        </xdr:cNvPr>
        <xdr:cNvSpPr/>
      </xdr:nvSpPr>
      <xdr:spPr>
        <a:xfrm>
          <a:off x="14382751"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715</xdr:row>
      <xdr:rowOff>9525</xdr:rowOff>
    </xdr:from>
    <xdr:to>
      <xdr:col>20</xdr:col>
      <xdr:colOff>0</xdr:colOff>
      <xdr:row>718</xdr:row>
      <xdr:rowOff>0</xdr:rowOff>
    </xdr:to>
    <xdr:sp macro="" textlink="">
      <xdr:nvSpPr>
        <xdr:cNvPr id="697" name="Left Brace 696">
          <a:extLst>
            <a:ext uri="{FF2B5EF4-FFF2-40B4-BE49-F238E27FC236}">
              <a16:creationId xmlns:a16="http://schemas.microsoft.com/office/drawing/2014/main" id="{415CB79C-0AD7-46E4-B819-FF94E29AA2CC}"/>
            </a:ext>
          </a:extLst>
        </xdr:cNvPr>
        <xdr:cNvSpPr/>
      </xdr:nvSpPr>
      <xdr:spPr>
        <a:xfrm>
          <a:off x="14382750" y="1208545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712</xdr:row>
      <xdr:rowOff>9525</xdr:rowOff>
    </xdr:from>
    <xdr:to>
      <xdr:col>19</xdr:col>
      <xdr:colOff>590551</xdr:colOff>
      <xdr:row>715</xdr:row>
      <xdr:rowOff>0</xdr:rowOff>
    </xdr:to>
    <xdr:sp macro="" textlink="">
      <xdr:nvSpPr>
        <xdr:cNvPr id="698" name="Left Brace 697">
          <a:extLst>
            <a:ext uri="{FF2B5EF4-FFF2-40B4-BE49-F238E27FC236}">
              <a16:creationId xmlns:a16="http://schemas.microsoft.com/office/drawing/2014/main" id="{D4248ADF-7323-45C8-B207-95346563ACAA}"/>
            </a:ext>
          </a:extLst>
        </xdr:cNvPr>
        <xdr:cNvSpPr/>
      </xdr:nvSpPr>
      <xdr:spPr>
        <a:xfrm>
          <a:off x="14382751"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715</xdr:row>
      <xdr:rowOff>9525</xdr:rowOff>
    </xdr:from>
    <xdr:to>
      <xdr:col>20</xdr:col>
      <xdr:colOff>0</xdr:colOff>
      <xdr:row>718</xdr:row>
      <xdr:rowOff>0</xdr:rowOff>
    </xdr:to>
    <xdr:sp macro="" textlink="">
      <xdr:nvSpPr>
        <xdr:cNvPr id="699" name="Left Brace 698">
          <a:extLst>
            <a:ext uri="{FF2B5EF4-FFF2-40B4-BE49-F238E27FC236}">
              <a16:creationId xmlns:a16="http://schemas.microsoft.com/office/drawing/2014/main" id="{943241EC-3B58-49A6-8684-F75AA2ABA48D}"/>
            </a:ext>
          </a:extLst>
        </xdr:cNvPr>
        <xdr:cNvSpPr/>
      </xdr:nvSpPr>
      <xdr:spPr>
        <a:xfrm>
          <a:off x="14382750" y="1208545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726</xdr:row>
      <xdr:rowOff>9525</xdr:rowOff>
    </xdr:from>
    <xdr:to>
      <xdr:col>1</xdr:col>
      <xdr:colOff>590551</xdr:colOff>
      <xdr:row>729</xdr:row>
      <xdr:rowOff>0</xdr:rowOff>
    </xdr:to>
    <xdr:sp macro="" textlink="">
      <xdr:nvSpPr>
        <xdr:cNvPr id="700" name="Left Brace 699">
          <a:extLst>
            <a:ext uri="{FF2B5EF4-FFF2-40B4-BE49-F238E27FC236}">
              <a16:creationId xmlns:a16="http://schemas.microsoft.com/office/drawing/2014/main" id="{87DF2617-DB93-45FF-9A09-2AD68C141E5F}"/>
            </a:ext>
          </a:extLst>
        </xdr:cNvPr>
        <xdr:cNvSpPr/>
      </xdr:nvSpPr>
      <xdr:spPr>
        <a:xfrm>
          <a:off x="938894"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729</xdr:row>
      <xdr:rowOff>9525</xdr:rowOff>
    </xdr:from>
    <xdr:to>
      <xdr:col>2</xdr:col>
      <xdr:colOff>0</xdr:colOff>
      <xdr:row>732</xdr:row>
      <xdr:rowOff>0</xdr:rowOff>
    </xdr:to>
    <xdr:sp macro="" textlink="">
      <xdr:nvSpPr>
        <xdr:cNvPr id="701" name="Left Brace 700">
          <a:extLst>
            <a:ext uri="{FF2B5EF4-FFF2-40B4-BE49-F238E27FC236}">
              <a16:creationId xmlns:a16="http://schemas.microsoft.com/office/drawing/2014/main" id="{A39F49C5-52BB-4EDB-83E1-4221B51056F4}"/>
            </a:ext>
          </a:extLst>
        </xdr:cNvPr>
        <xdr:cNvSpPr/>
      </xdr:nvSpPr>
      <xdr:spPr>
        <a:xfrm>
          <a:off x="938893" y="123331061"/>
          <a:ext cx="625928"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726</xdr:row>
      <xdr:rowOff>9525</xdr:rowOff>
    </xdr:from>
    <xdr:to>
      <xdr:col>1</xdr:col>
      <xdr:colOff>590551</xdr:colOff>
      <xdr:row>729</xdr:row>
      <xdr:rowOff>0</xdr:rowOff>
    </xdr:to>
    <xdr:sp macro="" textlink="">
      <xdr:nvSpPr>
        <xdr:cNvPr id="702" name="Left Brace 701">
          <a:extLst>
            <a:ext uri="{FF2B5EF4-FFF2-40B4-BE49-F238E27FC236}">
              <a16:creationId xmlns:a16="http://schemas.microsoft.com/office/drawing/2014/main" id="{8985C079-4B0B-41DA-8846-7BCB4E824155}"/>
            </a:ext>
          </a:extLst>
        </xdr:cNvPr>
        <xdr:cNvSpPr/>
      </xdr:nvSpPr>
      <xdr:spPr>
        <a:xfrm>
          <a:off x="938894"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729</xdr:row>
      <xdr:rowOff>9525</xdr:rowOff>
    </xdr:from>
    <xdr:to>
      <xdr:col>2</xdr:col>
      <xdr:colOff>0</xdr:colOff>
      <xdr:row>732</xdr:row>
      <xdr:rowOff>0</xdr:rowOff>
    </xdr:to>
    <xdr:sp macro="" textlink="">
      <xdr:nvSpPr>
        <xdr:cNvPr id="703" name="Left Brace 702">
          <a:extLst>
            <a:ext uri="{FF2B5EF4-FFF2-40B4-BE49-F238E27FC236}">
              <a16:creationId xmlns:a16="http://schemas.microsoft.com/office/drawing/2014/main" id="{59FF9E66-ED18-47F4-8586-5CC79591FD9A}"/>
            </a:ext>
          </a:extLst>
        </xdr:cNvPr>
        <xdr:cNvSpPr/>
      </xdr:nvSpPr>
      <xdr:spPr>
        <a:xfrm>
          <a:off x="938893" y="123331061"/>
          <a:ext cx="625928"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726</xdr:row>
      <xdr:rowOff>9525</xdr:rowOff>
    </xdr:from>
    <xdr:to>
      <xdr:col>10</xdr:col>
      <xdr:colOff>590551</xdr:colOff>
      <xdr:row>729</xdr:row>
      <xdr:rowOff>0</xdr:rowOff>
    </xdr:to>
    <xdr:sp macro="" textlink="">
      <xdr:nvSpPr>
        <xdr:cNvPr id="704" name="Left Brace 703">
          <a:extLst>
            <a:ext uri="{FF2B5EF4-FFF2-40B4-BE49-F238E27FC236}">
              <a16:creationId xmlns:a16="http://schemas.microsoft.com/office/drawing/2014/main" id="{AF0BE438-BA3D-4D54-AFE8-C631DBE8B4A1}"/>
            </a:ext>
          </a:extLst>
        </xdr:cNvPr>
        <xdr:cNvSpPr/>
      </xdr:nvSpPr>
      <xdr:spPr>
        <a:xfrm>
          <a:off x="7756072"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729</xdr:row>
      <xdr:rowOff>9525</xdr:rowOff>
    </xdr:from>
    <xdr:to>
      <xdr:col>11</xdr:col>
      <xdr:colOff>0</xdr:colOff>
      <xdr:row>732</xdr:row>
      <xdr:rowOff>0</xdr:rowOff>
    </xdr:to>
    <xdr:sp macro="" textlink="">
      <xdr:nvSpPr>
        <xdr:cNvPr id="705" name="Left Brace 704">
          <a:extLst>
            <a:ext uri="{FF2B5EF4-FFF2-40B4-BE49-F238E27FC236}">
              <a16:creationId xmlns:a16="http://schemas.microsoft.com/office/drawing/2014/main" id="{46703352-A4FA-4790-A80C-ADF3604CF1F6}"/>
            </a:ext>
          </a:extLst>
        </xdr:cNvPr>
        <xdr:cNvSpPr/>
      </xdr:nvSpPr>
      <xdr:spPr>
        <a:xfrm>
          <a:off x="7756071" y="1233310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726</xdr:row>
      <xdr:rowOff>9525</xdr:rowOff>
    </xdr:from>
    <xdr:to>
      <xdr:col>10</xdr:col>
      <xdr:colOff>590551</xdr:colOff>
      <xdr:row>729</xdr:row>
      <xdr:rowOff>0</xdr:rowOff>
    </xdr:to>
    <xdr:sp macro="" textlink="">
      <xdr:nvSpPr>
        <xdr:cNvPr id="706" name="Left Brace 705">
          <a:extLst>
            <a:ext uri="{FF2B5EF4-FFF2-40B4-BE49-F238E27FC236}">
              <a16:creationId xmlns:a16="http://schemas.microsoft.com/office/drawing/2014/main" id="{86C68963-7AB0-4B36-B0ED-87FDACD3EC6D}"/>
            </a:ext>
          </a:extLst>
        </xdr:cNvPr>
        <xdr:cNvSpPr/>
      </xdr:nvSpPr>
      <xdr:spPr>
        <a:xfrm>
          <a:off x="7756072"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729</xdr:row>
      <xdr:rowOff>9525</xdr:rowOff>
    </xdr:from>
    <xdr:to>
      <xdr:col>11</xdr:col>
      <xdr:colOff>0</xdr:colOff>
      <xdr:row>732</xdr:row>
      <xdr:rowOff>0</xdr:rowOff>
    </xdr:to>
    <xdr:sp macro="" textlink="">
      <xdr:nvSpPr>
        <xdr:cNvPr id="707" name="Left Brace 706">
          <a:extLst>
            <a:ext uri="{FF2B5EF4-FFF2-40B4-BE49-F238E27FC236}">
              <a16:creationId xmlns:a16="http://schemas.microsoft.com/office/drawing/2014/main" id="{A3144AB0-AFC8-454D-8999-A93058D9B176}"/>
            </a:ext>
          </a:extLst>
        </xdr:cNvPr>
        <xdr:cNvSpPr/>
      </xdr:nvSpPr>
      <xdr:spPr>
        <a:xfrm>
          <a:off x="7756071" y="1233310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726</xdr:row>
      <xdr:rowOff>9525</xdr:rowOff>
    </xdr:from>
    <xdr:to>
      <xdr:col>19</xdr:col>
      <xdr:colOff>590551</xdr:colOff>
      <xdr:row>729</xdr:row>
      <xdr:rowOff>0</xdr:rowOff>
    </xdr:to>
    <xdr:sp macro="" textlink="">
      <xdr:nvSpPr>
        <xdr:cNvPr id="708" name="Left Brace 707">
          <a:extLst>
            <a:ext uri="{FF2B5EF4-FFF2-40B4-BE49-F238E27FC236}">
              <a16:creationId xmlns:a16="http://schemas.microsoft.com/office/drawing/2014/main" id="{60D1A132-E240-4728-97F4-6600C8182AD1}"/>
            </a:ext>
          </a:extLst>
        </xdr:cNvPr>
        <xdr:cNvSpPr/>
      </xdr:nvSpPr>
      <xdr:spPr>
        <a:xfrm>
          <a:off x="14382751"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729</xdr:row>
      <xdr:rowOff>9525</xdr:rowOff>
    </xdr:from>
    <xdr:to>
      <xdr:col>20</xdr:col>
      <xdr:colOff>0</xdr:colOff>
      <xdr:row>732</xdr:row>
      <xdr:rowOff>0</xdr:rowOff>
    </xdr:to>
    <xdr:sp macro="" textlink="">
      <xdr:nvSpPr>
        <xdr:cNvPr id="709" name="Left Brace 708">
          <a:extLst>
            <a:ext uri="{FF2B5EF4-FFF2-40B4-BE49-F238E27FC236}">
              <a16:creationId xmlns:a16="http://schemas.microsoft.com/office/drawing/2014/main" id="{479610A1-9A1F-4739-890C-ACAAC0A3F777}"/>
            </a:ext>
          </a:extLst>
        </xdr:cNvPr>
        <xdr:cNvSpPr/>
      </xdr:nvSpPr>
      <xdr:spPr>
        <a:xfrm>
          <a:off x="14382750" y="1233310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726</xdr:row>
      <xdr:rowOff>9525</xdr:rowOff>
    </xdr:from>
    <xdr:to>
      <xdr:col>19</xdr:col>
      <xdr:colOff>590551</xdr:colOff>
      <xdr:row>729</xdr:row>
      <xdr:rowOff>0</xdr:rowOff>
    </xdr:to>
    <xdr:sp macro="" textlink="">
      <xdr:nvSpPr>
        <xdr:cNvPr id="710" name="Left Brace 709">
          <a:extLst>
            <a:ext uri="{FF2B5EF4-FFF2-40B4-BE49-F238E27FC236}">
              <a16:creationId xmlns:a16="http://schemas.microsoft.com/office/drawing/2014/main" id="{C9DA1D04-CDA2-4943-BFF3-841E775001B6}"/>
            </a:ext>
          </a:extLst>
        </xdr:cNvPr>
        <xdr:cNvSpPr/>
      </xdr:nvSpPr>
      <xdr:spPr>
        <a:xfrm>
          <a:off x="14382751"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729</xdr:row>
      <xdr:rowOff>9525</xdr:rowOff>
    </xdr:from>
    <xdr:to>
      <xdr:col>20</xdr:col>
      <xdr:colOff>0</xdr:colOff>
      <xdr:row>732</xdr:row>
      <xdr:rowOff>0</xdr:rowOff>
    </xdr:to>
    <xdr:sp macro="" textlink="">
      <xdr:nvSpPr>
        <xdr:cNvPr id="711" name="Left Brace 710">
          <a:extLst>
            <a:ext uri="{FF2B5EF4-FFF2-40B4-BE49-F238E27FC236}">
              <a16:creationId xmlns:a16="http://schemas.microsoft.com/office/drawing/2014/main" id="{6B12D312-5121-4A14-BC68-691D8048A4B1}"/>
            </a:ext>
          </a:extLst>
        </xdr:cNvPr>
        <xdr:cNvSpPr/>
      </xdr:nvSpPr>
      <xdr:spPr>
        <a:xfrm>
          <a:off x="14382750" y="1233310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740</xdr:row>
      <xdr:rowOff>9525</xdr:rowOff>
    </xdr:from>
    <xdr:to>
      <xdr:col>1</xdr:col>
      <xdr:colOff>590551</xdr:colOff>
      <xdr:row>743</xdr:row>
      <xdr:rowOff>0</xdr:rowOff>
    </xdr:to>
    <xdr:sp macro="" textlink="">
      <xdr:nvSpPr>
        <xdr:cNvPr id="712" name="Left Brace 711">
          <a:extLst>
            <a:ext uri="{FF2B5EF4-FFF2-40B4-BE49-F238E27FC236}">
              <a16:creationId xmlns:a16="http://schemas.microsoft.com/office/drawing/2014/main" id="{58680274-559C-47E0-B2C4-E0A7C3B7E99E}"/>
            </a:ext>
          </a:extLst>
        </xdr:cNvPr>
        <xdr:cNvSpPr/>
      </xdr:nvSpPr>
      <xdr:spPr>
        <a:xfrm>
          <a:off x="938894"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743</xdr:row>
      <xdr:rowOff>9525</xdr:rowOff>
    </xdr:from>
    <xdr:to>
      <xdr:col>2</xdr:col>
      <xdr:colOff>0</xdr:colOff>
      <xdr:row>746</xdr:row>
      <xdr:rowOff>0</xdr:rowOff>
    </xdr:to>
    <xdr:sp macro="" textlink="">
      <xdr:nvSpPr>
        <xdr:cNvPr id="713" name="Left Brace 712">
          <a:extLst>
            <a:ext uri="{FF2B5EF4-FFF2-40B4-BE49-F238E27FC236}">
              <a16:creationId xmlns:a16="http://schemas.microsoft.com/office/drawing/2014/main" id="{6EE4A736-15FE-4E4F-B401-F9FA2EE95171}"/>
            </a:ext>
          </a:extLst>
        </xdr:cNvPr>
        <xdr:cNvSpPr/>
      </xdr:nvSpPr>
      <xdr:spPr>
        <a:xfrm>
          <a:off x="938893" y="120854561"/>
          <a:ext cx="625928"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740</xdr:row>
      <xdr:rowOff>9525</xdr:rowOff>
    </xdr:from>
    <xdr:to>
      <xdr:col>1</xdr:col>
      <xdr:colOff>590551</xdr:colOff>
      <xdr:row>743</xdr:row>
      <xdr:rowOff>0</xdr:rowOff>
    </xdr:to>
    <xdr:sp macro="" textlink="">
      <xdr:nvSpPr>
        <xdr:cNvPr id="714" name="Left Brace 713">
          <a:extLst>
            <a:ext uri="{FF2B5EF4-FFF2-40B4-BE49-F238E27FC236}">
              <a16:creationId xmlns:a16="http://schemas.microsoft.com/office/drawing/2014/main" id="{2D8D435A-1C48-4D58-A357-2BD26C4D2FC4}"/>
            </a:ext>
          </a:extLst>
        </xdr:cNvPr>
        <xdr:cNvSpPr/>
      </xdr:nvSpPr>
      <xdr:spPr>
        <a:xfrm>
          <a:off x="938894"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743</xdr:row>
      <xdr:rowOff>9525</xdr:rowOff>
    </xdr:from>
    <xdr:to>
      <xdr:col>2</xdr:col>
      <xdr:colOff>0</xdr:colOff>
      <xdr:row>746</xdr:row>
      <xdr:rowOff>0</xdr:rowOff>
    </xdr:to>
    <xdr:sp macro="" textlink="">
      <xdr:nvSpPr>
        <xdr:cNvPr id="715" name="Left Brace 714">
          <a:extLst>
            <a:ext uri="{FF2B5EF4-FFF2-40B4-BE49-F238E27FC236}">
              <a16:creationId xmlns:a16="http://schemas.microsoft.com/office/drawing/2014/main" id="{47F94971-F468-423D-AE28-7792D155A979}"/>
            </a:ext>
          </a:extLst>
        </xdr:cNvPr>
        <xdr:cNvSpPr/>
      </xdr:nvSpPr>
      <xdr:spPr>
        <a:xfrm>
          <a:off x="938893" y="120854561"/>
          <a:ext cx="625928"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740</xdr:row>
      <xdr:rowOff>9525</xdr:rowOff>
    </xdr:from>
    <xdr:to>
      <xdr:col>10</xdr:col>
      <xdr:colOff>590551</xdr:colOff>
      <xdr:row>743</xdr:row>
      <xdr:rowOff>0</xdr:rowOff>
    </xdr:to>
    <xdr:sp macro="" textlink="">
      <xdr:nvSpPr>
        <xdr:cNvPr id="716" name="Left Brace 715">
          <a:extLst>
            <a:ext uri="{FF2B5EF4-FFF2-40B4-BE49-F238E27FC236}">
              <a16:creationId xmlns:a16="http://schemas.microsoft.com/office/drawing/2014/main" id="{F4393C14-C243-4927-B891-0B518CD7A7D5}"/>
            </a:ext>
          </a:extLst>
        </xdr:cNvPr>
        <xdr:cNvSpPr/>
      </xdr:nvSpPr>
      <xdr:spPr>
        <a:xfrm>
          <a:off x="7756072"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743</xdr:row>
      <xdr:rowOff>9525</xdr:rowOff>
    </xdr:from>
    <xdr:to>
      <xdr:col>11</xdr:col>
      <xdr:colOff>0</xdr:colOff>
      <xdr:row>746</xdr:row>
      <xdr:rowOff>0</xdr:rowOff>
    </xdr:to>
    <xdr:sp macro="" textlink="">
      <xdr:nvSpPr>
        <xdr:cNvPr id="717" name="Left Brace 716">
          <a:extLst>
            <a:ext uri="{FF2B5EF4-FFF2-40B4-BE49-F238E27FC236}">
              <a16:creationId xmlns:a16="http://schemas.microsoft.com/office/drawing/2014/main" id="{3A9C0608-ABA3-4B26-9038-FC0893B150E5}"/>
            </a:ext>
          </a:extLst>
        </xdr:cNvPr>
        <xdr:cNvSpPr/>
      </xdr:nvSpPr>
      <xdr:spPr>
        <a:xfrm>
          <a:off x="7756071" y="1208545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740</xdr:row>
      <xdr:rowOff>9525</xdr:rowOff>
    </xdr:from>
    <xdr:to>
      <xdr:col>10</xdr:col>
      <xdr:colOff>590551</xdr:colOff>
      <xdr:row>743</xdr:row>
      <xdr:rowOff>0</xdr:rowOff>
    </xdr:to>
    <xdr:sp macro="" textlink="">
      <xdr:nvSpPr>
        <xdr:cNvPr id="718" name="Left Brace 717">
          <a:extLst>
            <a:ext uri="{FF2B5EF4-FFF2-40B4-BE49-F238E27FC236}">
              <a16:creationId xmlns:a16="http://schemas.microsoft.com/office/drawing/2014/main" id="{6F89502C-1CA6-4393-A0DC-3CDEA5FB9A9D}"/>
            </a:ext>
          </a:extLst>
        </xdr:cNvPr>
        <xdr:cNvSpPr/>
      </xdr:nvSpPr>
      <xdr:spPr>
        <a:xfrm>
          <a:off x="7756072"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743</xdr:row>
      <xdr:rowOff>9525</xdr:rowOff>
    </xdr:from>
    <xdr:to>
      <xdr:col>11</xdr:col>
      <xdr:colOff>0</xdr:colOff>
      <xdr:row>746</xdr:row>
      <xdr:rowOff>0</xdr:rowOff>
    </xdr:to>
    <xdr:sp macro="" textlink="">
      <xdr:nvSpPr>
        <xdr:cNvPr id="719" name="Left Brace 718">
          <a:extLst>
            <a:ext uri="{FF2B5EF4-FFF2-40B4-BE49-F238E27FC236}">
              <a16:creationId xmlns:a16="http://schemas.microsoft.com/office/drawing/2014/main" id="{C1F8CE62-A6EF-4A92-896E-03A4951860C9}"/>
            </a:ext>
          </a:extLst>
        </xdr:cNvPr>
        <xdr:cNvSpPr/>
      </xdr:nvSpPr>
      <xdr:spPr>
        <a:xfrm>
          <a:off x="7756071" y="1208545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740</xdr:row>
      <xdr:rowOff>9525</xdr:rowOff>
    </xdr:from>
    <xdr:to>
      <xdr:col>19</xdr:col>
      <xdr:colOff>590551</xdr:colOff>
      <xdr:row>743</xdr:row>
      <xdr:rowOff>0</xdr:rowOff>
    </xdr:to>
    <xdr:sp macro="" textlink="">
      <xdr:nvSpPr>
        <xdr:cNvPr id="720" name="Left Brace 719">
          <a:extLst>
            <a:ext uri="{FF2B5EF4-FFF2-40B4-BE49-F238E27FC236}">
              <a16:creationId xmlns:a16="http://schemas.microsoft.com/office/drawing/2014/main" id="{3F329050-4E17-4AE5-ADFD-992432E0C80C}"/>
            </a:ext>
          </a:extLst>
        </xdr:cNvPr>
        <xdr:cNvSpPr/>
      </xdr:nvSpPr>
      <xdr:spPr>
        <a:xfrm>
          <a:off x="14382751"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743</xdr:row>
      <xdr:rowOff>9525</xdr:rowOff>
    </xdr:from>
    <xdr:to>
      <xdr:col>20</xdr:col>
      <xdr:colOff>0</xdr:colOff>
      <xdr:row>746</xdr:row>
      <xdr:rowOff>0</xdr:rowOff>
    </xdr:to>
    <xdr:sp macro="" textlink="">
      <xdr:nvSpPr>
        <xdr:cNvPr id="721" name="Left Brace 720">
          <a:extLst>
            <a:ext uri="{FF2B5EF4-FFF2-40B4-BE49-F238E27FC236}">
              <a16:creationId xmlns:a16="http://schemas.microsoft.com/office/drawing/2014/main" id="{7BEEAD31-871C-44BD-B175-5E51DC8D0C65}"/>
            </a:ext>
          </a:extLst>
        </xdr:cNvPr>
        <xdr:cNvSpPr/>
      </xdr:nvSpPr>
      <xdr:spPr>
        <a:xfrm>
          <a:off x="14382750" y="1208545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740</xdr:row>
      <xdr:rowOff>9525</xdr:rowOff>
    </xdr:from>
    <xdr:to>
      <xdr:col>19</xdr:col>
      <xdr:colOff>590551</xdr:colOff>
      <xdr:row>743</xdr:row>
      <xdr:rowOff>0</xdr:rowOff>
    </xdr:to>
    <xdr:sp macro="" textlink="">
      <xdr:nvSpPr>
        <xdr:cNvPr id="722" name="Left Brace 721">
          <a:extLst>
            <a:ext uri="{FF2B5EF4-FFF2-40B4-BE49-F238E27FC236}">
              <a16:creationId xmlns:a16="http://schemas.microsoft.com/office/drawing/2014/main" id="{4F44AD75-5318-4E96-A710-C10835E0EC39}"/>
            </a:ext>
          </a:extLst>
        </xdr:cNvPr>
        <xdr:cNvSpPr/>
      </xdr:nvSpPr>
      <xdr:spPr>
        <a:xfrm>
          <a:off x="14382751"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743</xdr:row>
      <xdr:rowOff>9525</xdr:rowOff>
    </xdr:from>
    <xdr:to>
      <xdr:col>20</xdr:col>
      <xdr:colOff>0</xdr:colOff>
      <xdr:row>746</xdr:row>
      <xdr:rowOff>0</xdr:rowOff>
    </xdr:to>
    <xdr:sp macro="" textlink="">
      <xdr:nvSpPr>
        <xdr:cNvPr id="723" name="Left Brace 722">
          <a:extLst>
            <a:ext uri="{FF2B5EF4-FFF2-40B4-BE49-F238E27FC236}">
              <a16:creationId xmlns:a16="http://schemas.microsoft.com/office/drawing/2014/main" id="{CDC7034B-0EF5-432D-99AB-8E4A6B2EB248}"/>
            </a:ext>
          </a:extLst>
        </xdr:cNvPr>
        <xdr:cNvSpPr/>
      </xdr:nvSpPr>
      <xdr:spPr>
        <a:xfrm>
          <a:off x="14382750" y="1208545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754</xdr:row>
      <xdr:rowOff>9525</xdr:rowOff>
    </xdr:from>
    <xdr:to>
      <xdr:col>1</xdr:col>
      <xdr:colOff>590551</xdr:colOff>
      <xdr:row>757</xdr:row>
      <xdr:rowOff>0</xdr:rowOff>
    </xdr:to>
    <xdr:sp macro="" textlink="">
      <xdr:nvSpPr>
        <xdr:cNvPr id="724" name="Left Brace 723">
          <a:extLst>
            <a:ext uri="{FF2B5EF4-FFF2-40B4-BE49-F238E27FC236}">
              <a16:creationId xmlns:a16="http://schemas.microsoft.com/office/drawing/2014/main" id="{D2DC0EAD-EF9E-43BF-99D7-4A49167EBA16}"/>
            </a:ext>
          </a:extLst>
        </xdr:cNvPr>
        <xdr:cNvSpPr/>
      </xdr:nvSpPr>
      <xdr:spPr>
        <a:xfrm>
          <a:off x="938894"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757</xdr:row>
      <xdr:rowOff>9525</xdr:rowOff>
    </xdr:from>
    <xdr:to>
      <xdr:col>2</xdr:col>
      <xdr:colOff>0</xdr:colOff>
      <xdr:row>760</xdr:row>
      <xdr:rowOff>0</xdr:rowOff>
    </xdr:to>
    <xdr:sp macro="" textlink="">
      <xdr:nvSpPr>
        <xdr:cNvPr id="725" name="Left Brace 724">
          <a:extLst>
            <a:ext uri="{FF2B5EF4-FFF2-40B4-BE49-F238E27FC236}">
              <a16:creationId xmlns:a16="http://schemas.microsoft.com/office/drawing/2014/main" id="{9B714F22-AB3A-4F46-A0CD-2944AA2E1BB9}"/>
            </a:ext>
          </a:extLst>
        </xdr:cNvPr>
        <xdr:cNvSpPr/>
      </xdr:nvSpPr>
      <xdr:spPr>
        <a:xfrm>
          <a:off x="938893" y="123331061"/>
          <a:ext cx="625928"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754</xdr:row>
      <xdr:rowOff>9525</xdr:rowOff>
    </xdr:from>
    <xdr:to>
      <xdr:col>1</xdr:col>
      <xdr:colOff>590551</xdr:colOff>
      <xdr:row>757</xdr:row>
      <xdr:rowOff>0</xdr:rowOff>
    </xdr:to>
    <xdr:sp macro="" textlink="">
      <xdr:nvSpPr>
        <xdr:cNvPr id="726" name="Left Brace 725">
          <a:extLst>
            <a:ext uri="{FF2B5EF4-FFF2-40B4-BE49-F238E27FC236}">
              <a16:creationId xmlns:a16="http://schemas.microsoft.com/office/drawing/2014/main" id="{074342CC-C251-4F87-A130-442C490B128B}"/>
            </a:ext>
          </a:extLst>
        </xdr:cNvPr>
        <xdr:cNvSpPr/>
      </xdr:nvSpPr>
      <xdr:spPr>
        <a:xfrm>
          <a:off x="938894"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757</xdr:row>
      <xdr:rowOff>9525</xdr:rowOff>
    </xdr:from>
    <xdr:to>
      <xdr:col>2</xdr:col>
      <xdr:colOff>0</xdr:colOff>
      <xdr:row>760</xdr:row>
      <xdr:rowOff>0</xdr:rowOff>
    </xdr:to>
    <xdr:sp macro="" textlink="">
      <xdr:nvSpPr>
        <xdr:cNvPr id="727" name="Left Brace 726">
          <a:extLst>
            <a:ext uri="{FF2B5EF4-FFF2-40B4-BE49-F238E27FC236}">
              <a16:creationId xmlns:a16="http://schemas.microsoft.com/office/drawing/2014/main" id="{86604177-CFEC-4DC6-96C3-835E9A5CF3D9}"/>
            </a:ext>
          </a:extLst>
        </xdr:cNvPr>
        <xdr:cNvSpPr/>
      </xdr:nvSpPr>
      <xdr:spPr>
        <a:xfrm>
          <a:off x="938893" y="123331061"/>
          <a:ext cx="625928"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754</xdr:row>
      <xdr:rowOff>9525</xdr:rowOff>
    </xdr:from>
    <xdr:to>
      <xdr:col>10</xdr:col>
      <xdr:colOff>590551</xdr:colOff>
      <xdr:row>757</xdr:row>
      <xdr:rowOff>0</xdr:rowOff>
    </xdr:to>
    <xdr:sp macro="" textlink="">
      <xdr:nvSpPr>
        <xdr:cNvPr id="728" name="Left Brace 727">
          <a:extLst>
            <a:ext uri="{FF2B5EF4-FFF2-40B4-BE49-F238E27FC236}">
              <a16:creationId xmlns:a16="http://schemas.microsoft.com/office/drawing/2014/main" id="{9F36E8C1-E0FA-4139-8D07-88698BC200BE}"/>
            </a:ext>
          </a:extLst>
        </xdr:cNvPr>
        <xdr:cNvSpPr/>
      </xdr:nvSpPr>
      <xdr:spPr>
        <a:xfrm>
          <a:off x="7756072"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757</xdr:row>
      <xdr:rowOff>9525</xdr:rowOff>
    </xdr:from>
    <xdr:to>
      <xdr:col>11</xdr:col>
      <xdr:colOff>0</xdr:colOff>
      <xdr:row>760</xdr:row>
      <xdr:rowOff>0</xdr:rowOff>
    </xdr:to>
    <xdr:sp macro="" textlink="">
      <xdr:nvSpPr>
        <xdr:cNvPr id="729" name="Left Brace 728">
          <a:extLst>
            <a:ext uri="{FF2B5EF4-FFF2-40B4-BE49-F238E27FC236}">
              <a16:creationId xmlns:a16="http://schemas.microsoft.com/office/drawing/2014/main" id="{EF5C743C-487D-4A27-B84B-28D9678376D6}"/>
            </a:ext>
          </a:extLst>
        </xdr:cNvPr>
        <xdr:cNvSpPr/>
      </xdr:nvSpPr>
      <xdr:spPr>
        <a:xfrm>
          <a:off x="7756071" y="1233310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754</xdr:row>
      <xdr:rowOff>9525</xdr:rowOff>
    </xdr:from>
    <xdr:to>
      <xdr:col>10</xdr:col>
      <xdr:colOff>590551</xdr:colOff>
      <xdr:row>757</xdr:row>
      <xdr:rowOff>0</xdr:rowOff>
    </xdr:to>
    <xdr:sp macro="" textlink="">
      <xdr:nvSpPr>
        <xdr:cNvPr id="730" name="Left Brace 729">
          <a:extLst>
            <a:ext uri="{FF2B5EF4-FFF2-40B4-BE49-F238E27FC236}">
              <a16:creationId xmlns:a16="http://schemas.microsoft.com/office/drawing/2014/main" id="{85FFF88B-37F9-4503-BB0F-FE0D1800E141}"/>
            </a:ext>
          </a:extLst>
        </xdr:cNvPr>
        <xdr:cNvSpPr/>
      </xdr:nvSpPr>
      <xdr:spPr>
        <a:xfrm>
          <a:off x="7756072"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757</xdr:row>
      <xdr:rowOff>9525</xdr:rowOff>
    </xdr:from>
    <xdr:to>
      <xdr:col>11</xdr:col>
      <xdr:colOff>0</xdr:colOff>
      <xdr:row>760</xdr:row>
      <xdr:rowOff>0</xdr:rowOff>
    </xdr:to>
    <xdr:sp macro="" textlink="">
      <xdr:nvSpPr>
        <xdr:cNvPr id="731" name="Left Brace 730">
          <a:extLst>
            <a:ext uri="{FF2B5EF4-FFF2-40B4-BE49-F238E27FC236}">
              <a16:creationId xmlns:a16="http://schemas.microsoft.com/office/drawing/2014/main" id="{D534B973-EC77-402B-94C1-7565910384FE}"/>
            </a:ext>
          </a:extLst>
        </xdr:cNvPr>
        <xdr:cNvSpPr/>
      </xdr:nvSpPr>
      <xdr:spPr>
        <a:xfrm>
          <a:off x="7756071" y="1233310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754</xdr:row>
      <xdr:rowOff>9525</xdr:rowOff>
    </xdr:from>
    <xdr:to>
      <xdr:col>19</xdr:col>
      <xdr:colOff>590551</xdr:colOff>
      <xdr:row>757</xdr:row>
      <xdr:rowOff>0</xdr:rowOff>
    </xdr:to>
    <xdr:sp macro="" textlink="">
      <xdr:nvSpPr>
        <xdr:cNvPr id="732" name="Left Brace 731">
          <a:extLst>
            <a:ext uri="{FF2B5EF4-FFF2-40B4-BE49-F238E27FC236}">
              <a16:creationId xmlns:a16="http://schemas.microsoft.com/office/drawing/2014/main" id="{95B77D25-E406-44C4-95B4-5C75EC9D9BF7}"/>
            </a:ext>
          </a:extLst>
        </xdr:cNvPr>
        <xdr:cNvSpPr/>
      </xdr:nvSpPr>
      <xdr:spPr>
        <a:xfrm>
          <a:off x="14382751"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757</xdr:row>
      <xdr:rowOff>9525</xdr:rowOff>
    </xdr:from>
    <xdr:to>
      <xdr:col>20</xdr:col>
      <xdr:colOff>0</xdr:colOff>
      <xdr:row>760</xdr:row>
      <xdr:rowOff>0</xdr:rowOff>
    </xdr:to>
    <xdr:sp macro="" textlink="">
      <xdr:nvSpPr>
        <xdr:cNvPr id="733" name="Left Brace 732">
          <a:extLst>
            <a:ext uri="{FF2B5EF4-FFF2-40B4-BE49-F238E27FC236}">
              <a16:creationId xmlns:a16="http://schemas.microsoft.com/office/drawing/2014/main" id="{8954E43D-F2FB-4566-9E58-44CE6A3A0358}"/>
            </a:ext>
          </a:extLst>
        </xdr:cNvPr>
        <xdr:cNvSpPr/>
      </xdr:nvSpPr>
      <xdr:spPr>
        <a:xfrm>
          <a:off x="14382750" y="1233310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754</xdr:row>
      <xdr:rowOff>9525</xdr:rowOff>
    </xdr:from>
    <xdr:to>
      <xdr:col>19</xdr:col>
      <xdr:colOff>590551</xdr:colOff>
      <xdr:row>757</xdr:row>
      <xdr:rowOff>0</xdr:rowOff>
    </xdr:to>
    <xdr:sp macro="" textlink="">
      <xdr:nvSpPr>
        <xdr:cNvPr id="734" name="Left Brace 733">
          <a:extLst>
            <a:ext uri="{FF2B5EF4-FFF2-40B4-BE49-F238E27FC236}">
              <a16:creationId xmlns:a16="http://schemas.microsoft.com/office/drawing/2014/main" id="{11A9BED8-05BB-485D-8D30-457430D88BF7}"/>
            </a:ext>
          </a:extLst>
        </xdr:cNvPr>
        <xdr:cNvSpPr/>
      </xdr:nvSpPr>
      <xdr:spPr>
        <a:xfrm>
          <a:off x="14382751"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757</xdr:row>
      <xdr:rowOff>9525</xdr:rowOff>
    </xdr:from>
    <xdr:to>
      <xdr:col>20</xdr:col>
      <xdr:colOff>0</xdr:colOff>
      <xdr:row>760</xdr:row>
      <xdr:rowOff>0</xdr:rowOff>
    </xdr:to>
    <xdr:sp macro="" textlink="">
      <xdr:nvSpPr>
        <xdr:cNvPr id="735" name="Left Brace 734">
          <a:extLst>
            <a:ext uri="{FF2B5EF4-FFF2-40B4-BE49-F238E27FC236}">
              <a16:creationId xmlns:a16="http://schemas.microsoft.com/office/drawing/2014/main" id="{C63A46AF-97F3-41ED-BAD0-15ED880138F4}"/>
            </a:ext>
          </a:extLst>
        </xdr:cNvPr>
        <xdr:cNvSpPr/>
      </xdr:nvSpPr>
      <xdr:spPr>
        <a:xfrm>
          <a:off x="14382750" y="1233310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768</xdr:row>
      <xdr:rowOff>9525</xdr:rowOff>
    </xdr:from>
    <xdr:to>
      <xdr:col>1</xdr:col>
      <xdr:colOff>590551</xdr:colOff>
      <xdr:row>771</xdr:row>
      <xdr:rowOff>0</xdr:rowOff>
    </xdr:to>
    <xdr:sp macro="" textlink="">
      <xdr:nvSpPr>
        <xdr:cNvPr id="736" name="Left Brace 735">
          <a:extLst>
            <a:ext uri="{FF2B5EF4-FFF2-40B4-BE49-F238E27FC236}">
              <a16:creationId xmlns:a16="http://schemas.microsoft.com/office/drawing/2014/main" id="{D61D0255-831F-4A46-9DE7-9124B20E213C}"/>
            </a:ext>
          </a:extLst>
        </xdr:cNvPr>
        <xdr:cNvSpPr/>
      </xdr:nvSpPr>
      <xdr:spPr>
        <a:xfrm>
          <a:off x="938894"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771</xdr:row>
      <xdr:rowOff>9525</xdr:rowOff>
    </xdr:from>
    <xdr:to>
      <xdr:col>2</xdr:col>
      <xdr:colOff>0</xdr:colOff>
      <xdr:row>774</xdr:row>
      <xdr:rowOff>0</xdr:rowOff>
    </xdr:to>
    <xdr:sp macro="" textlink="">
      <xdr:nvSpPr>
        <xdr:cNvPr id="737" name="Left Brace 736">
          <a:extLst>
            <a:ext uri="{FF2B5EF4-FFF2-40B4-BE49-F238E27FC236}">
              <a16:creationId xmlns:a16="http://schemas.microsoft.com/office/drawing/2014/main" id="{428D6DAB-71DE-4899-B980-9CE549BFC5F7}"/>
            </a:ext>
          </a:extLst>
        </xdr:cNvPr>
        <xdr:cNvSpPr/>
      </xdr:nvSpPr>
      <xdr:spPr>
        <a:xfrm>
          <a:off x="938893" y="120854561"/>
          <a:ext cx="625928"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768</xdr:row>
      <xdr:rowOff>9525</xdr:rowOff>
    </xdr:from>
    <xdr:to>
      <xdr:col>1</xdr:col>
      <xdr:colOff>590551</xdr:colOff>
      <xdr:row>771</xdr:row>
      <xdr:rowOff>0</xdr:rowOff>
    </xdr:to>
    <xdr:sp macro="" textlink="">
      <xdr:nvSpPr>
        <xdr:cNvPr id="738" name="Left Brace 737">
          <a:extLst>
            <a:ext uri="{FF2B5EF4-FFF2-40B4-BE49-F238E27FC236}">
              <a16:creationId xmlns:a16="http://schemas.microsoft.com/office/drawing/2014/main" id="{81C4DF06-6DFC-4290-AA6E-CC82DCB6545E}"/>
            </a:ext>
          </a:extLst>
        </xdr:cNvPr>
        <xdr:cNvSpPr/>
      </xdr:nvSpPr>
      <xdr:spPr>
        <a:xfrm>
          <a:off x="938894"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771</xdr:row>
      <xdr:rowOff>9525</xdr:rowOff>
    </xdr:from>
    <xdr:to>
      <xdr:col>2</xdr:col>
      <xdr:colOff>0</xdr:colOff>
      <xdr:row>774</xdr:row>
      <xdr:rowOff>0</xdr:rowOff>
    </xdr:to>
    <xdr:sp macro="" textlink="">
      <xdr:nvSpPr>
        <xdr:cNvPr id="739" name="Left Brace 738">
          <a:extLst>
            <a:ext uri="{FF2B5EF4-FFF2-40B4-BE49-F238E27FC236}">
              <a16:creationId xmlns:a16="http://schemas.microsoft.com/office/drawing/2014/main" id="{3AAFE1E5-BEFE-4F05-AC7B-DC62875A54CB}"/>
            </a:ext>
          </a:extLst>
        </xdr:cNvPr>
        <xdr:cNvSpPr/>
      </xdr:nvSpPr>
      <xdr:spPr>
        <a:xfrm>
          <a:off x="938893" y="120854561"/>
          <a:ext cx="625928"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768</xdr:row>
      <xdr:rowOff>9525</xdr:rowOff>
    </xdr:from>
    <xdr:to>
      <xdr:col>10</xdr:col>
      <xdr:colOff>590551</xdr:colOff>
      <xdr:row>771</xdr:row>
      <xdr:rowOff>0</xdr:rowOff>
    </xdr:to>
    <xdr:sp macro="" textlink="">
      <xdr:nvSpPr>
        <xdr:cNvPr id="740" name="Left Brace 739">
          <a:extLst>
            <a:ext uri="{FF2B5EF4-FFF2-40B4-BE49-F238E27FC236}">
              <a16:creationId xmlns:a16="http://schemas.microsoft.com/office/drawing/2014/main" id="{44103AA9-B817-40CF-AC9C-900718048FF1}"/>
            </a:ext>
          </a:extLst>
        </xdr:cNvPr>
        <xdr:cNvSpPr/>
      </xdr:nvSpPr>
      <xdr:spPr>
        <a:xfrm>
          <a:off x="7756072"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771</xdr:row>
      <xdr:rowOff>9525</xdr:rowOff>
    </xdr:from>
    <xdr:to>
      <xdr:col>11</xdr:col>
      <xdr:colOff>0</xdr:colOff>
      <xdr:row>774</xdr:row>
      <xdr:rowOff>0</xdr:rowOff>
    </xdr:to>
    <xdr:sp macro="" textlink="">
      <xdr:nvSpPr>
        <xdr:cNvPr id="741" name="Left Brace 740">
          <a:extLst>
            <a:ext uri="{FF2B5EF4-FFF2-40B4-BE49-F238E27FC236}">
              <a16:creationId xmlns:a16="http://schemas.microsoft.com/office/drawing/2014/main" id="{95A6C564-02F6-47B4-869A-8B93E2313ABF}"/>
            </a:ext>
          </a:extLst>
        </xdr:cNvPr>
        <xdr:cNvSpPr/>
      </xdr:nvSpPr>
      <xdr:spPr>
        <a:xfrm>
          <a:off x="7756071" y="1208545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768</xdr:row>
      <xdr:rowOff>9525</xdr:rowOff>
    </xdr:from>
    <xdr:to>
      <xdr:col>10</xdr:col>
      <xdr:colOff>590551</xdr:colOff>
      <xdr:row>771</xdr:row>
      <xdr:rowOff>0</xdr:rowOff>
    </xdr:to>
    <xdr:sp macro="" textlink="">
      <xdr:nvSpPr>
        <xdr:cNvPr id="742" name="Left Brace 741">
          <a:extLst>
            <a:ext uri="{FF2B5EF4-FFF2-40B4-BE49-F238E27FC236}">
              <a16:creationId xmlns:a16="http://schemas.microsoft.com/office/drawing/2014/main" id="{724F8F4A-014A-4551-8DFA-14653EEA7540}"/>
            </a:ext>
          </a:extLst>
        </xdr:cNvPr>
        <xdr:cNvSpPr/>
      </xdr:nvSpPr>
      <xdr:spPr>
        <a:xfrm>
          <a:off x="7756072"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771</xdr:row>
      <xdr:rowOff>9525</xdr:rowOff>
    </xdr:from>
    <xdr:to>
      <xdr:col>11</xdr:col>
      <xdr:colOff>0</xdr:colOff>
      <xdr:row>774</xdr:row>
      <xdr:rowOff>0</xdr:rowOff>
    </xdr:to>
    <xdr:sp macro="" textlink="">
      <xdr:nvSpPr>
        <xdr:cNvPr id="743" name="Left Brace 742">
          <a:extLst>
            <a:ext uri="{FF2B5EF4-FFF2-40B4-BE49-F238E27FC236}">
              <a16:creationId xmlns:a16="http://schemas.microsoft.com/office/drawing/2014/main" id="{3157B81E-54F5-44AC-B36B-3E6405082186}"/>
            </a:ext>
          </a:extLst>
        </xdr:cNvPr>
        <xdr:cNvSpPr/>
      </xdr:nvSpPr>
      <xdr:spPr>
        <a:xfrm>
          <a:off x="7756071" y="1208545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768</xdr:row>
      <xdr:rowOff>9525</xdr:rowOff>
    </xdr:from>
    <xdr:to>
      <xdr:col>19</xdr:col>
      <xdr:colOff>590551</xdr:colOff>
      <xdr:row>771</xdr:row>
      <xdr:rowOff>0</xdr:rowOff>
    </xdr:to>
    <xdr:sp macro="" textlink="">
      <xdr:nvSpPr>
        <xdr:cNvPr id="744" name="Left Brace 743">
          <a:extLst>
            <a:ext uri="{FF2B5EF4-FFF2-40B4-BE49-F238E27FC236}">
              <a16:creationId xmlns:a16="http://schemas.microsoft.com/office/drawing/2014/main" id="{74E1D31B-29BA-4F2B-8057-45BD848BBEEA}"/>
            </a:ext>
          </a:extLst>
        </xdr:cNvPr>
        <xdr:cNvSpPr/>
      </xdr:nvSpPr>
      <xdr:spPr>
        <a:xfrm>
          <a:off x="14382751"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771</xdr:row>
      <xdr:rowOff>9525</xdr:rowOff>
    </xdr:from>
    <xdr:to>
      <xdr:col>20</xdr:col>
      <xdr:colOff>0</xdr:colOff>
      <xdr:row>774</xdr:row>
      <xdr:rowOff>0</xdr:rowOff>
    </xdr:to>
    <xdr:sp macro="" textlink="">
      <xdr:nvSpPr>
        <xdr:cNvPr id="745" name="Left Brace 744">
          <a:extLst>
            <a:ext uri="{FF2B5EF4-FFF2-40B4-BE49-F238E27FC236}">
              <a16:creationId xmlns:a16="http://schemas.microsoft.com/office/drawing/2014/main" id="{985496DD-72E3-4451-BEBA-1646FD2F6FA2}"/>
            </a:ext>
          </a:extLst>
        </xdr:cNvPr>
        <xdr:cNvSpPr/>
      </xdr:nvSpPr>
      <xdr:spPr>
        <a:xfrm>
          <a:off x="14382750" y="1208545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768</xdr:row>
      <xdr:rowOff>9525</xdr:rowOff>
    </xdr:from>
    <xdr:to>
      <xdr:col>19</xdr:col>
      <xdr:colOff>590551</xdr:colOff>
      <xdr:row>771</xdr:row>
      <xdr:rowOff>0</xdr:rowOff>
    </xdr:to>
    <xdr:sp macro="" textlink="">
      <xdr:nvSpPr>
        <xdr:cNvPr id="746" name="Left Brace 745">
          <a:extLst>
            <a:ext uri="{FF2B5EF4-FFF2-40B4-BE49-F238E27FC236}">
              <a16:creationId xmlns:a16="http://schemas.microsoft.com/office/drawing/2014/main" id="{C6AE9FF0-00E8-4DDE-9CF1-1AA64AB8FC3D}"/>
            </a:ext>
          </a:extLst>
        </xdr:cNvPr>
        <xdr:cNvSpPr/>
      </xdr:nvSpPr>
      <xdr:spPr>
        <a:xfrm>
          <a:off x="14382751"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771</xdr:row>
      <xdr:rowOff>9525</xdr:rowOff>
    </xdr:from>
    <xdr:to>
      <xdr:col>20</xdr:col>
      <xdr:colOff>0</xdr:colOff>
      <xdr:row>774</xdr:row>
      <xdr:rowOff>0</xdr:rowOff>
    </xdr:to>
    <xdr:sp macro="" textlink="">
      <xdr:nvSpPr>
        <xdr:cNvPr id="747" name="Left Brace 746">
          <a:extLst>
            <a:ext uri="{FF2B5EF4-FFF2-40B4-BE49-F238E27FC236}">
              <a16:creationId xmlns:a16="http://schemas.microsoft.com/office/drawing/2014/main" id="{BF3A33BB-BA5C-4A07-B541-ACE892D11CE7}"/>
            </a:ext>
          </a:extLst>
        </xdr:cNvPr>
        <xdr:cNvSpPr/>
      </xdr:nvSpPr>
      <xdr:spPr>
        <a:xfrm>
          <a:off x="14382750" y="1208545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782</xdr:row>
      <xdr:rowOff>9525</xdr:rowOff>
    </xdr:from>
    <xdr:to>
      <xdr:col>1</xdr:col>
      <xdr:colOff>590551</xdr:colOff>
      <xdr:row>785</xdr:row>
      <xdr:rowOff>0</xdr:rowOff>
    </xdr:to>
    <xdr:sp macro="" textlink="">
      <xdr:nvSpPr>
        <xdr:cNvPr id="748" name="Left Brace 747">
          <a:extLst>
            <a:ext uri="{FF2B5EF4-FFF2-40B4-BE49-F238E27FC236}">
              <a16:creationId xmlns:a16="http://schemas.microsoft.com/office/drawing/2014/main" id="{F871B08F-724C-4F09-AF08-A2106F662402}"/>
            </a:ext>
          </a:extLst>
        </xdr:cNvPr>
        <xdr:cNvSpPr/>
      </xdr:nvSpPr>
      <xdr:spPr>
        <a:xfrm>
          <a:off x="938894"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785</xdr:row>
      <xdr:rowOff>9525</xdr:rowOff>
    </xdr:from>
    <xdr:to>
      <xdr:col>2</xdr:col>
      <xdr:colOff>0</xdr:colOff>
      <xdr:row>788</xdr:row>
      <xdr:rowOff>0</xdr:rowOff>
    </xdr:to>
    <xdr:sp macro="" textlink="">
      <xdr:nvSpPr>
        <xdr:cNvPr id="749" name="Left Brace 748">
          <a:extLst>
            <a:ext uri="{FF2B5EF4-FFF2-40B4-BE49-F238E27FC236}">
              <a16:creationId xmlns:a16="http://schemas.microsoft.com/office/drawing/2014/main" id="{0C45560E-0CA5-4965-8D63-94265ED29D3E}"/>
            </a:ext>
          </a:extLst>
        </xdr:cNvPr>
        <xdr:cNvSpPr/>
      </xdr:nvSpPr>
      <xdr:spPr>
        <a:xfrm>
          <a:off x="938893" y="123331061"/>
          <a:ext cx="625928"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782</xdr:row>
      <xdr:rowOff>9525</xdr:rowOff>
    </xdr:from>
    <xdr:to>
      <xdr:col>1</xdr:col>
      <xdr:colOff>590551</xdr:colOff>
      <xdr:row>785</xdr:row>
      <xdr:rowOff>0</xdr:rowOff>
    </xdr:to>
    <xdr:sp macro="" textlink="">
      <xdr:nvSpPr>
        <xdr:cNvPr id="750" name="Left Brace 749">
          <a:extLst>
            <a:ext uri="{FF2B5EF4-FFF2-40B4-BE49-F238E27FC236}">
              <a16:creationId xmlns:a16="http://schemas.microsoft.com/office/drawing/2014/main" id="{48ABA1BB-D503-4E26-9A3F-4C033FCB214A}"/>
            </a:ext>
          </a:extLst>
        </xdr:cNvPr>
        <xdr:cNvSpPr/>
      </xdr:nvSpPr>
      <xdr:spPr>
        <a:xfrm>
          <a:off x="938894"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785</xdr:row>
      <xdr:rowOff>9525</xdr:rowOff>
    </xdr:from>
    <xdr:to>
      <xdr:col>2</xdr:col>
      <xdr:colOff>0</xdr:colOff>
      <xdr:row>788</xdr:row>
      <xdr:rowOff>0</xdr:rowOff>
    </xdr:to>
    <xdr:sp macro="" textlink="">
      <xdr:nvSpPr>
        <xdr:cNvPr id="751" name="Left Brace 750">
          <a:extLst>
            <a:ext uri="{FF2B5EF4-FFF2-40B4-BE49-F238E27FC236}">
              <a16:creationId xmlns:a16="http://schemas.microsoft.com/office/drawing/2014/main" id="{B0D4D730-12B3-448C-B24F-B6DBA0EBFA98}"/>
            </a:ext>
          </a:extLst>
        </xdr:cNvPr>
        <xdr:cNvSpPr/>
      </xdr:nvSpPr>
      <xdr:spPr>
        <a:xfrm>
          <a:off x="938893" y="123331061"/>
          <a:ext cx="625928"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782</xdr:row>
      <xdr:rowOff>9525</xdr:rowOff>
    </xdr:from>
    <xdr:to>
      <xdr:col>10</xdr:col>
      <xdr:colOff>590551</xdr:colOff>
      <xdr:row>785</xdr:row>
      <xdr:rowOff>0</xdr:rowOff>
    </xdr:to>
    <xdr:sp macro="" textlink="">
      <xdr:nvSpPr>
        <xdr:cNvPr id="752" name="Left Brace 751">
          <a:extLst>
            <a:ext uri="{FF2B5EF4-FFF2-40B4-BE49-F238E27FC236}">
              <a16:creationId xmlns:a16="http://schemas.microsoft.com/office/drawing/2014/main" id="{AD819360-FE47-489F-B703-609C4C4E2028}"/>
            </a:ext>
          </a:extLst>
        </xdr:cNvPr>
        <xdr:cNvSpPr/>
      </xdr:nvSpPr>
      <xdr:spPr>
        <a:xfrm>
          <a:off x="7756072"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785</xdr:row>
      <xdr:rowOff>9525</xdr:rowOff>
    </xdr:from>
    <xdr:to>
      <xdr:col>11</xdr:col>
      <xdr:colOff>0</xdr:colOff>
      <xdr:row>788</xdr:row>
      <xdr:rowOff>0</xdr:rowOff>
    </xdr:to>
    <xdr:sp macro="" textlink="">
      <xdr:nvSpPr>
        <xdr:cNvPr id="753" name="Left Brace 752">
          <a:extLst>
            <a:ext uri="{FF2B5EF4-FFF2-40B4-BE49-F238E27FC236}">
              <a16:creationId xmlns:a16="http://schemas.microsoft.com/office/drawing/2014/main" id="{621F98D3-01CC-48FC-9C79-D1FDEC1CE346}"/>
            </a:ext>
          </a:extLst>
        </xdr:cNvPr>
        <xdr:cNvSpPr/>
      </xdr:nvSpPr>
      <xdr:spPr>
        <a:xfrm>
          <a:off x="7756071" y="1233310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782</xdr:row>
      <xdr:rowOff>9525</xdr:rowOff>
    </xdr:from>
    <xdr:to>
      <xdr:col>10</xdr:col>
      <xdr:colOff>590551</xdr:colOff>
      <xdr:row>785</xdr:row>
      <xdr:rowOff>0</xdr:rowOff>
    </xdr:to>
    <xdr:sp macro="" textlink="">
      <xdr:nvSpPr>
        <xdr:cNvPr id="754" name="Left Brace 753">
          <a:extLst>
            <a:ext uri="{FF2B5EF4-FFF2-40B4-BE49-F238E27FC236}">
              <a16:creationId xmlns:a16="http://schemas.microsoft.com/office/drawing/2014/main" id="{648F8FD2-03F3-430F-A45D-2E822E839671}"/>
            </a:ext>
          </a:extLst>
        </xdr:cNvPr>
        <xdr:cNvSpPr/>
      </xdr:nvSpPr>
      <xdr:spPr>
        <a:xfrm>
          <a:off x="7756072"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785</xdr:row>
      <xdr:rowOff>9525</xdr:rowOff>
    </xdr:from>
    <xdr:to>
      <xdr:col>11</xdr:col>
      <xdr:colOff>0</xdr:colOff>
      <xdr:row>788</xdr:row>
      <xdr:rowOff>0</xdr:rowOff>
    </xdr:to>
    <xdr:sp macro="" textlink="">
      <xdr:nvSpPr>
        <xdr:cNvPr id="755" name="Left Brace 754">
          <a:extLst>
            <a:ext uri="{FF2B5EF4-FFF2-40B4-BE49-F238E27FC236}">
              <a16:creationId xmlns:a16="http://schemas.microsoft.com/office/drawing/2014/main" id="{6274E11C-5984-498B-9F69-423DAAB47D52}"/>
            </a:ext>
          </a:extLst>
        </xdr:cNvPr>
        <xdr:cNvSpPr/>
      </xdr:nvSpPr>
      <xdr:spPr>
        <a:xfrm>
          <a:off x="7756071" y="1233310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782</xdr:row>
      <xdr:rowOff>9525</xdr:rowOff>
    </xdr:from>
    <xdr:to>
      <xdr:col>19</xdr:col>
      <xdr:colOff>590551</xdr:colOff>
      <xdr:row>785</xdr:row>
      <xdr:rowOff>0</xdr:rowOff>
    </xdr:to>
    <xdr:sp macro="" textlink="">
      <xdr:nvSpPr>
        <xdr:cNvPr id="756" name="Left Brace 755">
          <a:extLst>
            <a:ext uri="{FF2B5EF4-FFF2-40B4-BE49-F238E27FC236}">
              <a16:creationId xmlns:a16="http://schemas.microsoft.com/office/drawing/2014/main" id="{DD97C7D2-F226-406D-BE0F-5F6CA8AC59BA}"/>
            </a:ext>
          </a:extLst>
        </xdr:cNvPr>
        <xdr:cNvSpPr/>
      </xdr:nvSpPr>
      <xdr:spPr>
        <a:xfrm>
          <a:off x="14382751"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785</xdr:row>
      <xdr:rowOff>9525</xdr:rowOff>
    </xdr:from>
    <xdr:to>
      <xdr:col>20</xdr:col>
      <xdr:colOff>0</xdr:colOff>
      <xdr:row>788</xdr:row>
      <xdr:rowOff>0</xdr:rowOff>
    </xdr:to>
    <xdr:sp macro="" textlink="">
      <xdr:nvSpPr>
        <xdr:cNvPr id="757" name="Left Brace 756">
          <a:extLst>
            <a:ext uri="{FF2B5EF4-FFF2-40B4-BE49-F238E27FC236}">
              <a16:creationId xmlns:a16="http://schemas.microsoft.com/office/drawing/2014/main" id="{0272A892-35C6-4C8A-A5AB-B3607DB3CBB7}"/>
            </a:ext>
          </a:extLst>
        </xdr:cNvPr>
        <xdr:cNvSpPr/>
      </xdr:nvSpPr>
      <xdr:spPr>
        <a:xfrm>
          <a:off x="14382750" y="1233310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782</xdr:row>
      <xdr:rowOff>9525</xdr:rowOff>
    </xdr:from>
    <xdr:to>
      <xdr:col>19</xdr:col>
      <xdr:colOff>590551</xdr:colOff>
      <xdr:row>785</xdr:row>
      <xdr:rowOff>0</xdr:rowOff>
    </xdr:to>
    <xdr:sp macro="" textlink="">
      <xdr:nvSpPr>
        <xdr:cNvPr id="758" name="Left Brace 757">
          <a:extLst>
            <a:ext uri="{FF2B5EF4-FFF2-40B4-BE49-F238E27FC236}">
              <a16:creationId xmlns:a16="http://schemas.microsoft.com/office/drawing/2014/main" id="{3C7F244C-4876-43FA-A7F0-D89BB8B0D19E}"/>
            </a:ext>
          </a:extLst>
        </xdr:cNvPr>
        <xdr:cNvSpPr/>
      </xdr:nvSpPr>
      <xdr:spPr>
        <a:xfrm>
          <a:off x="14382751"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785</xdr:row>
      <xdr:rowOff>9525</xdr:rowOff>
    </xdr:from>
    <xdr:to>
      <xdr:col>20</xdr:col>
      <xdr:colOff>0</xdr:colOff>
      <xdr:row>788</xdr:row>
      <xdr:rowOff>0</xdr:rowOff>
    </xdr:to>
    <xdr:sp macro="" textlink="">
      <xdr:nvSpPr>
        <xdr:cNvPr id="759" name="Left Brace 758">
          <a:extLst>
            <a:ext uri="{FF2B5EF4-FFF2-40B4-BE49-F238E27FC236}">
              <a16:creationId xmlns:a16="http://schemas.microsoft.com/office/drawing/2014/main" id="{34B587DE-93B3-4BB3-B153-219762CC028B}"/>
            </a:ext>
          </a:extLst>
        </xdr:cNvPr>
        <xdr:cNvSpPr/>
      </xdr:nvSpPr>
      <xdr:spPr>
        <a:xfrm>
          <a:off x="14382750" y="1233310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796</xdr:row>
      <xdr:rowOff>9525</xdr:rowOff>
    </xdr:from>
    <xdr:to>
      <xdr:col>1</xdr:col>
      <xdr:colOff>590551</xdr:colOff>
      <xdr:row>799</xdr:row>
      <xdr:rowOff>0</xdr:rowOff>
    </xdr:to>
    <xdr:sp macro="" textlink="">
      <xdr:nvSpPr>
        <xdr:cNvPr id="760" name="Left Brace 759">
          <a:extLst>
            <a:ext uri="{FF2B5EF4-FFF2-40B4-BE49-F238E27FC236}">
              <a16:creationId xmlns:a16="http://schemas.microsoft.com/office/drawing/2014/main" id="{E9FBBFB1-76FC-4FC9-86A5-EE4FE60C3640}"/>
            </a:ext>
          </a:extLst>
        </xdr:cNvPr>
        <xdr:cNvSpPr/>
      </xdr:nvSpPr>
      <xdr:spPr>
        <a:xfrm>
          <a:off x="938894"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799</xdr:row>
      <xdr:rowOff>9525</xdr:rowOff>
    </xdr:from>
    <xdr:to>
      <xdr:col>2</xdr:col>
      <xdr:colOff>0</xdr:colOff>
      <xdr:row>802</xdr:row>
      <xdr:rowOff>0</xdr:rowOff>
    </xdr:to>
    <xdr:sp macro="" textlink="">
      <xdr:nvSpPr>
        <xdr:cNvPr id="761" name="Left Brace 760">
          <a:extLst>
            <a:ext uri="{FF2B5EF4-FFF2-40B4-BE49-F238E27FC236}">
              <a16:creationId xmlns:a16="http://schemas.microsoft.com/office/drawing/2014/main" id="{5BC8E70E-16FE-447A-B92B-E9578644F53C}"/>
            </a:ext>
          </a:extLst>
        </xdr:cNvPr>
        <xdr:cNvSpPr/>
      </xdr:nvSpPr>
      <xdr:spPr>
        <a:xfrm>
          <a:off x="938893" y="120854561"/>
          <a:ext cx="625928"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796</xdr:row>
      <xdr:rowOff>9525</xdr:rowOff>
    </xdr:from>
    <xdr:to>
      <xdr:col>1</xdr:col>
      <xdr:colOff>590551</xdr:colOff>
      <xdr:row>799</xdr:row>
      <xdr:rowOff>0</xdr:rowOff>
    </xdr:to>
    <xdr:sp macro="" textlink="">
      <xdr:nvSpPr>
        <xdr:cNvPr id="762" name="Left Brace 761">
          <a:extLst>
            <a:ext uri="{FF2B5EF4-FFF2-40B4-BE49-F238E27FC236}">
              <a16:creationId xmlns:a16="http://schemas.microsoft.com/office/drawing/2014/main" id="{20CAEA56-3D5B-4945-BA4B-2AF6D0F0712F}"/>
            </a:ext>
          </a:extLst>
        </xdr:cNvPr>
        <xdr:cNvSpPr/>
      </xdr:nvSpPr>
      <xdr:spPr>
        <a:xfrm>
          <a:off x="938894"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799</xdr:row>
      <xdr:rowOff>9525</xdr:rowOff>
    </xdr:from>
    <xdr:to>
      <xdr:col>2</xdr:col>
      <xdr:colOff>0</xdr:colOff>
      <xdr:row>802</xdr:row>
      <xdr:rowOff>0</xdr:rowOff>
    </xdr:to>
    <xdr:sp macro="" textlink="">
      <xdr:nvSpPr>
        <xdr:cNvPr id="763" name="Left Brace 762">
          <a:extLst>
            <a:ext uri="{FF2B5EF4-FFF2-40B4-BE49-F238E27FC236}">
              <a16:creationId xmlns:a16="http://schemas.microsoft.com/office/drawing/2014/main" id="{77C6B8F7-0561-4647-8182-D26AC55C2E9C}"/>
            </a:ext>
          </a:extLst>
        </xdr:cNvPr>
        <xdr:cNvSpPr/>
      </xdr:nvSpPr>
      <xdr:spPr>
        <a:xfrm>
          <a:off x="938893" y="120854561"/>
          <a:ext cx="625928"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796</xdr:row>
      <xdr:rowOff>9525</xdr:rowOff>
    </xdr:from>
    <xdr:to>
      <xdr:col>10</xdr:col>
      <xdr:colOff>590551</xdr:colOff>
      <xdr:row>799</xdr:row>
      <xdr:rowOff>0</xdr:rowOff>
    </xdr:to>
    <xdr:sp macro="" textlink="">
      <xdr:nvSpPr>
        <xdr:cNvPr id="764" name="Left Brace 763">
          <a:extLst>
            <a:ext uri="{FF2B5EF4-FFF2-40B4-BE49-F238E27FC236}">
              <a16:creationId xmlns:a16="http://schemas.microsoft.com/office/drawing/2014/main" id="{CA02BBD0-9D28-48D0-9D4F-E042EB401C50}"/>
            </a:ext>
          </a:extLst>
        </xdr:cNvPr>
        <xdr:cNvSpPr/>
      </xdr:nvSpPr>
      <xdr:spPr>
        <a:xfrm>
          <a:off x="7756072"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799</xdr:row>
      <xdr:rowOff>9525</xdr:rowOff>
    </xdr:from>
    <xdr:to>
      <xdr:col>11</xdr:col>
      <xdr:colOff>0</xdr:colOff>
      <xdr:row>802</xdr:row>
      <xdr:rowOff>0</xdr:rowOff>
    </xdr:to>
    <xdr:sp macro="" textlink="">
      <xdr:nvSpPr>
        <xdr:cNvPr id="765" name="Left Brace 764">
          <a:extLst>
            <a:ext uri="{FF2B5EF4-FFF2-40B4-BE49-F238E27FC236}">
              <a16:creationId xmlns:a16="http://schemas.microsoft.com/office/drawing/2014/main" id="{213B5D53-DF9A-4CBD-81D8-6C84DADD2AAC}"/>
            </a:ext>
          </a:extLst>
        </xdr:cNvPr>
        <xdr:cNvSpPr/>
      </xdr:nvSpPr>
      <xdr:spPr>
        <a:xfrm>
          <a:off x="7756071" y="1208545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796</xdr:row>
      <xdr:rowOff>9525</xdr:rowOff>
    </xdr:from>
    <xdr:to>
      <xdr:col>10</xdr:col>
      <xdr:colOff>590551</xdr:colOff>
      <xdr:row>799</xdr:row>
      <xdr:rowOff>0</xdr:rowOff>
    </xdr:to>
    <xdr:sp macro="" textlink="">
      <xdr:nvSpPr>
        <xdr:cNvPr id="766" name="Left Brace 765">
          <a:extLst>
            <a:ext uri="{FF2B5EF4-FFF2-40B4-BE49-F238E27FC236}">
              <a16:creationId xmlns:a16="http://schemas.microsoft.com/office/drawing/2014/main" id="{BB78635F-62AE-4C31-A09B-EC085D41113B}"/>
            </a:ext>
          </a:extLst>
        </xdr:cNvPr>
        <xdr:cNvSpPr/>
      </xdr:nvSpPr>
      <xdr:spPr>
        <a:xfrm>
          <a:off x="7756072"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799</xdr:row>
      <xdr:rowOff>9525</xdr:rowOff>
    </xdr:from>
    <xdr:to>
      <xdr:col>11</xdr:col>
      <xdr:colOff>0</xdr:colOff>
      <xdr:row>802</xdr:row>
      <xdr:rowOff>0</xdr:rowOff>
    </xdr:to>
    <xdr:sp macro="" textlink="">
      <xdr:nvSpPr>
        <xdr:cNvPr id="767" name="Left Brace 766">
          <a:extLst>
            <a:ext uri="{FF2B5EF4-FFF2-40B4-BE49-F238E27FC236}">
              <a16:creationId xmlns:a16="http://schemas.microsoft.com/office/drawing/2014/main" id="{8322EA4C-F4FF-4C26-BBBC-500057F39077}"/>
            </a:ext>
          </a:extLst>
        </xdr:cNvPr>
        <xdr:cNvSpPr/>
      </xdr:nvSpPr>
      <xdr:spPr>
        <a:xfrm>
          <a:off x="7756071" y="1208545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796</xdr:row>
      <xdr:rowOff>9525</xdr:rowOff>
    </xdr:from>
    <xdr:to>
      <xdr:col>19</xdr:col>
      <xdr:colOff>590551</xdr:colOff>
      <xdr:row>799</xdr:row>
      <xdr:rowOff>0</xdr:rowOff>
    </xdr:to>
    <xdr:sp macro="" textlink="">
      <xdr:nvSpPr>
        <xdr:cNvPr id="768" name="Left Brace 767">
          <a:extLst>
            <a:ext uri="{FF2B5EF4-FFF2-40B4-BE49-F238E27FC236}">
              <a16:creationId xmlns:a16="http://schemas.microsoft.com/office/drawing/2014/main" id="{57551076-011E-493B-A6A5-B353CC976E29}"/>
            </a:ext>
          </a:extLst>
        </xdr:cNvPr>
        <xdr:cNvSpPr/>
      </xdr:nvSpPr>
      <xdr:spPr>
        <a:xfrm>
          <a:off x="14382751"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799</xdr:row>
      <xdr:rowOff>9525</xdr:rowOff>
    </xdr:from>
    <xdr:to>
      <xdr:col>20</xdr:col>
      <xdr:colOff>0</xdr:colOff>
      <xdr:row>802</xdr:row>
      <xdr:rowOff>0</xdr:rowOff>
    </xdr:to>
    <xdr:sp macro="" textlink="">
      <xdr:nvSpPr>
        <xdr:cNvPr id="769" name="Left Brace 768">
          <a:extLst>
            <a:ext uri="{FF2B5EF4-FFF2-40B4-BE49-F238E27FC236}">
              <a16:creationId xmlns:a16="http://schemas.microsoft.com/office/drawing/2014/main" id="{740C5E59-E2FE-4307-B587-AF3D677481FC}"/>
            </a:ext>
          </a:extLst>
        </xdr:cNvPr>
        <xdr:cNvSpPr/>
      </xdr:nvSpPr>
      <xdr:spPr>
        <a:xfrm>
          <a:off x="14382750" y="1208545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796</xdr:row>
      <xdr:rowOff>9525</xdr:rowOff>
    </xdr:from>
    <xdr:to>
      <xdr:col>19</xdr:col>
      <xdr:colOff>590551</xdr:colOff>
      <xdr:row>799</xdr:row>
      <xdr:rowOff>0</xdr:rowOff>
    </xdr:to>
    <xdr:sp macro="" textlink="">
      <xdr:nvSpPr>
        <xdr:cNvPr id="770" name="Left Brace 769">
          <a:extLst>
            <a:ext uri="{FF2B5EF4-FFF2-40B4-BE49-F238E27FC236}">
              <a16:creationId xmlns:a16="http://schemas.microsoft.com/office/drawing/2014/main" id="{EDB44ACA-1B47-45AD-AAEA-ABCA1355C11C}"/>
            </a:ext>
          </a:extLst>
        </xdr:cNvPr>
        <xdr:cNvSpPr/>
      </xdr:nvSpPr>
      <xdr:spPr>
        <a:xfrm>
          <a:off x="14382751"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799</xdr:row>
      <xdr:rowOff>9525</xdr:rowOff>
    </xdr:from>
    <xdr:to>
      <xdr:col>20</xdr:col>
      <xdr:colOff>0</xdr:colOff>
      <xdr:row>802</xdr:row>
      <xdr:rowOff>0</xdr:rowOff>
    </xdr:to>
    <xdr:sp macro="" textlink="">
      <xdr:nvSpPr>
        <xdr:cNvPr id="771" name="Left Brace 770">
          <a:extLst>
            <a:ext uri="{FF2B5EF4-FFF2-40B4-BE49-F238E27FC236}">
              <a16:creationId xmlns:a16="http://schemas.microsoft.com/office/drawing/2014/main" id="{10B27379-799C-4A22-B2D5-4001357BFBC8}"/>
            </a:ext>
          </a:extLst>
        </xdr:cNvPr>
        <xdr:cNvSpPr/>
      </xdr:nvSpPr>
      <xdr:spPr>
        <a:xfrm>
          <a:off x="14382750" y="1208545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810</xdr:row>
      <xdr:rowOff>9525</xdr:rowOff>
    </xdr:from>
    <xdr:to>
      <xdr:col>1</xdr:col>
      <xdr:colOff>590551</xdr:colOff>
      <xdr:row>813</xdr:row>
      <xdr:rowOff>0</xdr:rowOff>
    </xdr:to>
    <xdr:sp macro="" textlink="">
      <xdr:nvSpPr>
        <xdr:cNvPr id="772" name="Left Brace 771">
          <a:extLst>
            <a:ext uri="{FF2B5EF4-FFF2-40B4-BE49-F238E27FC236}">
              <a16:creationId xmlns:a16="http://schemas.microsoft.com/office/drawing/2014/main" id="{6DFB9776-A521-4B70-A3E9-C68EBCA045EF}"/>
            </a:ext>
          </a:extLst>
        </xdr:cNvPr>
        <xdr:cNvSpPr/>
      </xdr:nvSpPr>
      <xdr:spPr>
        <a:xfrm>
          <a:off x="938894"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813</xdr:row>
      <xdr:rowOff>9525</xdr:rowOff>
    </xdr:from>
    <xdr:to>
      <xdr:col>2</xdr:col>
      <xdr:colOff>0</xdr:colOff>
      <xdr:row>816</xdr:row>
      <xdr:rowOff>0</xdr:rowOff>
    </xdr:to>
    <xdr:sp macro="" textlink="">
      <xdr:nvSpPr>
        <xdr:cNvPr id="773" name="Left Brace 772">
          <a:extLst>
            <a:ext uri="{FF2B5EF4-FFF2-40B4-BE49-F238E27FC236}">
              <a16:creationId xmlns:a16="http://schemas.microsoft.com/office/drawing/2014/main" id="{A7691E13-C554-4239-9804-0A308E22EABC}"/>
            </a:ext>
          </a:extLst>
        </xdr:cNvPr>
        <xdr:cNvSpPr/>
      </xdr:nvSpPr>
      <xdr:spPr>
        <a:xfrm>
          <a:off x="938893" y="123331061"/>
          <a:ext cx="625928"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810</xdr:row>
      <xdr:rowOff>9525</xdr:rowOff>
    </xdr:from>
    <xdr:to>
      <xdr:col>1</xdr:col>
      <xdr:colOff>590551</xdr:colOff>
      <xdr:row>813</xdr:row>
      <xdr:rowOff>0</xdr:rowOff>
    </xdr:to>
    <xdr:sp macro="" textlink="">
      <xdr:nvSpPr>
        <xdr:cNvPr id="774" name="Left Brace 773">
          <a:extLst>
            <a:ext uri="{FF2B5EF4-FFF2-40B4-BE49-F238E27FC236}">
              <a16:creationId xmlns:a16="http://schemas.microsoft.com/office/drawing/2014/main" id="{F61E6F96-0955-4DDE-A65C-A2B890732A29}"/>
            </a:ext>
          </a:extLst>
        </xdr:cNvPr>
        <xdr:cNvSpPr/>
      </xdr:nvSpPr>
      <xdr:spPr>
        <a:xfrm>
          <a:off x="938894"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813</xdr:row>
      <xdr:rowOff>9525</xdr:rowOff>
    </xdr:from>
    <xdr:to>
      <xdr:col>2</xdr:col>
      <xdr:colOff>0</xdr:colOff>
      <xdr:row>816</xdr:row>
      <xdr:rowOff>0</xdr:rowOff>
    </xdr:to>
    <xdr:sp macro="" textlink="">
      <xdr:nvSpPr>
        <xdr:cNvPr id="775" name="Left Brace 774">
          <a:extLst>
            <a:ext uri="{FF2B5EF4-FFF2-40B4-BE49-F238E27FC236}">
              <a16:creationId xmlns:a16="http://schemas.microsoft.com/office/drawing/2014/main" id="{2B079C6D-FD04-4830-861A-FE48ADA2D892}"/>
            </a:ext>
          </a:extLst>
        </xdr:cNvPr>
        <xdr:cNvSpPr/>
      </xdr:nvSpPr>
      <xdr:spPr>
        <a:xfrm>
          <a:off x="938893" y="123331061"/>
          <a:ext cx="625928"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810</xdr:row>
      <xdr:rowOff>9525</xdr:rowOff>
    </xdr:from>
    <xdr:to>
      <xdr:col>10</xdr:col>
      <xdr:colOff>590551</xdr:colOff>
      <xdr:row>813</xdr:row>
      <xdr:rowOff>0</xdr:rowOff>
    </xdr:to>
    <xdr:sp macro="" textlink="">
      <xdr:nvSpPr>
        <xdr:cNvPr id="776" name="Left Brace 775">
          <a:extLst>
            <a:ext uri="{FF2B5EF4-FFF2-40B4-BE49-F238E27FC236}">
              <a16:creationId xmlns:a16="http://schemas.microsoft.com/office/drawing/2014/main" id="{A4048A18-58CE-4CC7-B2C3-6024450E5A47}"/>
            </a:ext>
          </a:extLst>
        </xdr:cNvPr>
        <xdr:cNvSpPr/>
      </xdr:nvSpPr>
      <xdr:spPr>
        <a:xfrm>
          <a:off x="7756072"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813</xdr:row>
      <xdr:rowOff>9525</xdr:rowOff>
    </xdr:from>
    <xdr:to>
      <xdr:col>11</xdr:col>
      <xdr:colOff>0</xdr:colOff>
      <xdr:row>816</xdr:row>
      <xdr:rowOff>0</xdr:rowOff>
    </xdr:to>
    <xdr:sp macro="" textlink="">
      <xdr:nvSpPr>
        <xdr:cNvPr id="777" name="Left Brace 776">
          <a:extLst>
            <a:ext uri="{FF2B5EF4-FFF2-40B4-BE49-F238E27FC236}">
              <a16:creationId xmlns:a16="http://schemas.microsoft.com/office/drawing/2014/main" id="{49AD8700-C490-4B94-A771-367206E72972}"/>
            </a:ext>
          </a:extLst>
        </xdr:cNvPr>
        <xdr:cNvSpPr/>
      </xdr:nvSpPr>
      <xdr:spPr>
        <a:xfrm>
          <a:off x="7756071" y="1233310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810</xdr:row>
      <xdr:rowOff>9525</xdr:rowOff>
    </xdr:from>
    <xdr:to>
      <xdr:col>10</xdr:col>
      <xdr:colOff>590551</xdr:colOff>
      <xdr:row>813</xdr:row>
      <xdr:rowOff>0</xdr:rowOff>
    </xdr:to>
    <xdr:sp macro="" textlink="">
      <xdr:nvSpPr>
        <xdr:cNvPr id="778" name="Left Brace 777">
          <a:extLst>
            <a:ext uri="{FF2B5EF4-FFF2-40B4-BE49-F238E27FC236}">
              <a16:creationId xmlns:a16="http://schemas.microsoft.com/office/drawing/2014/main" id="{7A9717D1-06DA-46C5-9CC4-E4B2E4A166D2}"/>
            </a:ext>
          </a:extLst>
        </xdr:cNvPr>
        <xdr:cNvSpPr/>
      </xdr:nvSpPr>
      <xdr:spPr>
        <a:xfrm>
          <a:off x="7756072"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813</xdr:row>
      <xdr:rowOff>9525</xdr:rowOff>
    </xdr:from>
    <xdr:to>
      <xdr:col>11</xdr:col>
      <xdr:colOff>0</xdr:colOff>
      <xdr:row>816</xdr:row>
      <xdr:rowOff>0</xdr:rowOff>
    </xdr:to>
    <xdr:sp macro="" textlink="">
      <xdr:nvSpPr>
        <xdr:cNvPr id="779" name="Left Brace 778">
          <a:extLst>
            <a:ext uri="{FF2B5EF4-FFF2-40B4-BE49-F238E27FC236}">
              <a16:creationId xmlns:a16="http://schemas.microsoft.com/office/drawing/2014/main" id="{E071332D-39D6-4742-A809-9DE68FBD685A}"/>
            </a:ext>
          </a:extLst>
        </xdr:cNvPr>
        <xdr:cNvSpPr/>
      </xdr:nvSpPr>
      <xdr:spPr>
        <a:xfrm>
          <a:off x="7756071" y="1233310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810</xdr:row>
      <xdr:rowOff>9525</xdr:rowOff>
    </xdr:from>
    <xdr:to>
      <xdr:col>19</xdr:col>
      <xdr:colOff>590551</xdr:colOff>
      <xdr:row>813</xdr:row>
      <xdr:rowOff>0</xdr:rowOff>
    </xdr:to>
    <xdr:sp macro="" textlink="">
      <xdr:nvSpPr>
        <xdr:cNvPr id="780" name="Left Brace 779">
          <a:extLst>
            <a:ext uri="{FF2B5EF4-FFF2-40B4-BE49-F238E27FC236}">
              <a16:creationId xmlns:a16="http://schemas.microsoft.com/office/drawing/2014/main" id="{8A8EC29F-F7DD-4F95-A51D-169805616501}"/>
            </a:ext>
          </a:extLst>
        </xdr:cNvPr>
        <xdr:cNvSpPr/>
      </xdr:nvSpPr>
      <xdr:spPr>
        <a:xfrm>
          <a:off x="14382751"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813</xdr:row>
      <xdr:rowOff>9525</xdr:rowOff>
    </xdr:from>
    <xdr:to>
      <xdr:col>20</xdr:col>
      <xdr:colOff>0</xdr:colOff>
      <xdr:row>816</xdr:row>
      <xdr:rowOff>0</xdr:rowOff>
    </xdr:to>
    <xdr:sp macro="" textlink="">
      <xdr:nvSpPr>
        <xdr:cNvPr id="781" name="Left Brace 780">
          <a:extLst>
            <a:ext uri="{FF2B5EF4-FFF2-40B4-BE49-F238E27FC236}">
              <a16:creationId xmlns:a16="http://schemas.microsoft.com/office/drawing/2014/main" id="{3E546663-65D9-4A06-BB10-87F8C79EB817}"/>
            </a:ext>
          </a:extLst>
        </xdr:cNvPr>
        <xdr:cNvSpPr/>
      </xdr:nvSpPr>
      <xdr:spPr>
        <a:xfrm>
          <a:off x="14382750" y="1233310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810</xdr:row>
      <xdr:rowOff>9525</xdr:rowOff>
    </xdr:from>
    <xdr:to>
      <xdr:col>19</xdr:col>
      <xdr:colOff>590551</xdr:colOff>
      <xdr:row>813</xdr:row>
      <xdr:rowOff>0</xdr:rowOff>
    </xdr:to>
    <xdr:sp macro="" textlink="">
      <xdr:nvSpPr>
        <xdr:cNvPr id="782" name="Left Brace 781">
          <a:extLst>
            <a:ext uri="{FF2B5EF4-FFF2-40B4-BE49-F238E27FC236}">
              <a16:creationId xmlns:a16="http://schemas.microsoft.com/office/drawing/2014/main" id="{D52F660C-F307-49CA-9497-ECE7E5AB09A0}"/>
            </a:ext>
          </a:extLst>
        </xdr:cNvPr>
        <xdr:cNvSpPr/>
      </xdr:nvSpPr>
      <xdr:spPr>
        <a:xfrm>
          <a:off x="14382751"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813</xdr:row>
      <xdr:rowOff>9525</xdr:rowOff>
    </xdr:from>
    <xdr:to>
      <xdr:col>20</xdr:col>
      <xdr:colOff>0</xdr:colOff>
      <xdr:row>816</xdr:row>
      <xdr:rowOff>0</xdr:rowOff>
    </xdr:to>
    <xdr:sp macro="" textlink="">
      <xdr:nvSpPr>
        <xdr:cNvPr id="783" name="Left Brace 782">
          <a:extLst>
            <a:ext uri="{FF2B5EF4-FFF2-40B4-BE49-F238E27FC236}">
              <a16:creationId xmlns:a16="http://schemas.microsoft.com/office/drawing/2014/main" id="{4762226C-7F52-4CDE-8C3A-0CEA90D62C50}"/>
            </a:ext>
          </a:extLst>
        </xdr:cNvPr>
        <xdr:cNvSpPr/>
      </xdr:nvSpPr>
      <xdr:spPr>
        <a:xfrm>
          <a:off x="14382750" y="1233310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824</xdr:row>
      <xdr:rowOff>9525</xdr:rowOff>
    </xdr:from>
    <xdr:to>
      <xdr:col>1</xdr:col>
      <xdr:colOff>590551</xdr:colOff>
      <xdr:row>827</xdr:row>
      <xdr:rowOff>0</xdr:rowOff>
    </xdr:to>
    <xdr:sp macro="" textlink="">
      <xdr:nvSpPr>
        <xdr:cNvPr id="784" name="Left Brace 783">
          <a:extLst>
            <a:ext uri="{FF2B5EF4-FFF2-40B4-BE49-F238E27FC236}">
              <a16:creationId xmlns:a16="http://schemas.microsoft.com/office/drawing/2014/main" id="{8CBBD04B-E184-4FC1-8472-0FE032A46975}"/>
            </a:ext>
          </a:extLst>
        </xdr:cNvPr>
        <xdr:cNvSpPr/>
      </xdr:nvSpPr>
      <xdr:spPr>
        <a:xfrm>
          <a:off x="938894"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827</xdr:row>
      <xdr:rowOff>9525</xdr:rowOff>
    </xdr:from>
    <xdr:to>
      <xdr:col>2</xdr:col>
      <xdr:colOff>0</xdr:colOff>
      <xdr:row>830</xdr:row>
      <xdr:rowOff>0</xdr:rowOff>
    </xdr:to>
    <xdr:sp macro="" textlink="">
      <xdr:nvSpPr>
        <xdr:cNvPr id="785" name="Left Brace 784">
          <a:extLst>
            <a:ext uri="{FF2B5EF4-FFF2-40B4-BE49-F238E27FC236}">
              <a16:creationId xmlns:a16="http://schemas.microsoft.com/office/drawing/2014/main" id="{AE1C4BE6-6F16-4FED-9CB7-9535BAA3BE9A}"/>
            </a:ext>
          </a:extLst>
        </xdr:cNvPr>
        <xdr:cNvSpPr/>
      </xdr:nvSpPr>
      <xdr:spPr>
        <a:xfrm>
          <a:off x="938893" y="120854561"/>
          <a:ext cx="625928"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824</xdr:row>
      <xdr:rowOff>9525</xdr:rowOff>
    </xdr:from>
    <xdr:to>
      <xdr:col>1</xdr:col>
      <xdr:colOff>590551</xdr:colOff>
      <xdr:row>827</xdr:row>
      <xdr:rowOff>0</xdr:rowOff>
    </xdr:to>
    <xdr:sp macro="" textlink="">
      <xdr:nvSpPr>
        <xdr:cNvPr id="786" name="Left Brace 785">
          <a:extLst>
            <a:ext uri="{FF2B5EF4-FFF2-40B4-BE49-F238E27FC236}">
              <a16:creationId xmlns:a16="http://schemas.microsoft.com/office/drawing/2014/main" id="{4173B9E6-26F1-4A0B-A9B4-67F69E47C708}"/>
            </a:ext>
          </a:extLst>
        </xdr:cNvPr>
        <xdr:cNvSpPr/>
      </xdr:nvSpPr>
      <xdr:spPr>
        <a:xfrm>
          <a:off x="938894"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827</xdr:row>
      <xdr:rowOff>9525</xdr:rowOff>
    </xdr:from>
    <xdr:to>
      <xdr:col>2</xdr:col>
      <xdr:colOff>0</xdr:colOff>
      <xdr:row>830</xdr:row>
      <xdr:rowOff>0</xdr:rowOff>
    </xdr:to>
    <xdr:sp macro="" textlink="">
      <xdr:nvSpPr>
        <xdr:cNvPr id="787" name="Left Brace 786">
          <a:extLst>
            <a:ext uri="{FF2B5EF4-FFF2-40B4-BE49-F238E27FC236}">
              <a16:creationId xmlns:a16="http://schemas.microsoft.com/office/drawing/2014/main" id="{176102CB-28D7-4025-83B1-27B7DF0070FA}"/>
            </a:ext>
          </a:extLst>
        </xdr:cNvPr>
        <xdr:cNvSpPr/>
      </xdr:nvSpPr>
      <xdr:spPr>
        <a:xfrm>
          <a:off x="938893" y="120854561"/>
          <a:ext cx="625928"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824</xdr:row>
      <xdr:rowOff>9525</xdr:rowOff>
    </xdr:from>
    <xdr:to>
      <xdr:col>10</xdr:col>
      <xdr:colOff>590551</xdr:colOff>
      <xdr:row>827</xdr:row>
      <xdr:rowOff>0</xdr:rowOff>
    </xdr:to>
    <xdr:sp macro="" textlink="">
      <xdr:nvSpPr>
        <xdr:cNvPr id="788" name="Left Brace 787">
          <a:extLst>
            <a:ext uri="{FF2B5EF4-FFF2-40B4-BE49-F238E27FC236}">
              <a16:creationId xmlns:a16="http://schemas.microsoft.com/office/drawing/2014/main" id="{7CA357C7-BB46-4FCF-9674-1D20B992A135}"/>
            </a:ext>
          </a:extLst>
        </xdr:cNvPr>
        <xdr:cNvSpPr/>
      </xdr:nvSpPr>
      <xdr:spPr>
        <a:xfrm>
          <a:off x="7756072"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827</xdr:row>
      <xdr:rowOff>9525</xdr:rowOff>
    </xdr:from>
    <xdr:to>
      <xdr:col>11</xdr:col>
      <xdr:colOff>0</xdr:colOff>
      <xdr:row>830</xdr:row>
      <xdr:rowOff>0</xdr:rowOff>
    </xdr:to>
    <xdr:sp macro="" textlink="">
      <xdr:nvSpPr>
        <xdr:cNvPr id="789" name="Left Brace 788">
          <a:extLst>
            <a:ext uri="{FF2B5EF4-FFF2-40B4-BE49-F238E27FC236}">
              <a16:creationId xmlns:a16="http://schemas.microsoft.com/office/drawing/2014/main" id="{F24BBDC2-965F-44CE-896C-BE88F6F8B13A}"/>
            </a:ext>
          </a:extLst>
        </xdr:cNvPr>
        <xdr:cNvSpPr/>
      </xdr:nvSpPr>
      <xdr:spPr>
        <a:xfrm>
          <a:off x="7756071" y="1208545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824</xdr:row>
      <xdr:rowOff>9525</xdr:rowOff>
    </xdr:from>
    <xdr:to>
      <xdr:col>10</xdr:col>
      <xdr:colOff>590551</xdr:colOff>
      <xdr:row>827</xdr:row>
      <xdr:rowOff>0</xdr:rowOff>
    </xdr:to>
    <xdr:sp macro="" textlink="">
      <xdr:nvSpPr>
        <xdr:cNvPr id="790" name="Left Brace 789">
          <a:extLst>
            <a:ext uri="{FF2B5EF4-FFF2-40B4-BE49-F238E27FC236}">
              <a16:creationId xmlns:a16="http://schemas.microsoft.com/office/drawing/2014/main" id="{4F5A6BBA-8CDA-47EF-B450-70515A488965}"/>
            </a:ext>
          </a:extLst>
        </xdr:cNvPr>
        <xdr:cNvSpPr/>
      </xdr:nvSpPr>
      <xdr:spPr>
        <a:xfrm>
          <a:off x="7756072"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827</xdr:row>
      <xdr:rowOff>9525</xdr:rowOff>
    </xdr:from>
    <xdr:to>
      <xdr:col>11</xdr:col>
      <xdr:colOff>0</xdr:colOff>
      <xdr:row>830</xdr:row>
      <xdr:rowOff>0</xdr:rowOff>
    </xdr:to>
    <xdr:sp macro="" textlink="">
      <xdr:nvSpPr>
        <xdr:cNvPr id="791" name="Left Brace 790">
          <a:extLst>
            <a:ext uri="{FF2B5EF4-FFF2-40B4-BE49-F238E27FC236}">
              <a16:creationId xmlns:a16="http://schemas.microsoft.com/office/drawing/2014/main" id="{945AEE06-98F5-4FAB-9DE6-50C21554A6DF}"/>
            </a:ext>
          </a:extLst>
        </xdr:cNvPr>
        <xdr:cNvSpPr/>
      </xdr:nvSpPr>
      <xdr:spPr>
        <a:xfrm>
          <a:off x="7756071" y="1208545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824</xdr:row>
      <xdr:rowOff>9525</xdr:rowOff>
    </xdr:from>
    <xdr:to>
      <xdr:col>19</xdr:col>
      <xdr:colOff>590551</xdr:colOff>
      <xdr:row>827</xdr:row>
      <xdr:rowOff>0</xdr:rowOff>
    </xdr:to>
    <xdr:sp macro="" textlink="">
      <xdr:nvSpPr>
        <xdr:cNvPr id="792" name="Left Brace 791">
          <a:extLst>
            <a:ext uri="{FF2B5EF4-FFF2-40B4-BE49-F238E27FC236}">
              <a16:creationId xmlns:a16="http://schemas.microsoft.com/office/drawing/2014/main" id="{27049E44-2AAA-484C-891C-B220F3FBFF25}"/>
            </a:ext>
          </a:extLst>
        </xdr:cNvPr>
        <xdr:cNvSpPr/>
      </xdr:nvSpPr>
      <xdr:spPr>
        <a:xfrm>
          <a:off x="14382751"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827</xdr:row>
      <xdr:rowOff>9525</xdr:rowOff>
    </xdr:from>
    <xdr:to>
      <xdr:col>20</xdr:col>
      <xdr:colOff>0</xdr:colOff>
      <xdr:row>830</xdr:row>
      <xdr:rowOff>0</xdr:rowOff>
    </xdr:to>
    <xdr:sp macro="" textlink="">
      <xdr:nvSpPr>
        <xdr:cNvPr id="793" name="Left Brace 792">
          <a:extLst>
            <a:ext uri="{FF2B5EF4-FFF2-40B4-BE49-F238E27FC236}">
              <a16:creationId xmlns:a16="http://schemas.microsoft.com/office/drawing/2014/main" id="{EBB97F5A-3D0E-42A6-ACBD-B59C28CE8F87}"/>
            </a:ext>
          </a:extLst>
        </xdr:cNvPr>
        <xdr:cNvSpPr/>
      </xdr:nvSpPr>
      <xdr:spPr>
        <a:xfrm>
          <a:off x="14382750" y="1208545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824</xdr:row>
      <xdr:rowOff>9525</xdr:rowOff>
    </xdr:from>
    <xdr:to>
      <xdr:col>19</xdr:col>
      <xdr:colOff>590551</xdr:colOff>
      <xdr:row>827</xdr:row>
      <xdr:rowOff>0</xdr:rowOff>
    </xdr:to>
    <xdr:sp macro="" textlink="">
      <xdr:nvSpPr>
        <xdr:cNvPr id="794" name="Left Brace 793">
          <a:extLst>
            <a:ext uri="{FF2B5EF4-FFF2-40B4-BE49-F238E27FC236}">
              <a16:creationId xmlns:a16="http://schemas.microsoft.com/office/drawing/2014/main" id="{5CB152CD-0669-4CE3-A6B0-79BC330A3E61}"/>
            </a:ext>
          </a:extLst>
        </xdr:cNvPr>
        <xdr:cNvSpPr/>
      </xdr:nvSpPr>
      <xdr:spPr>
        <a:xfrm>
          <a:off x="14382751"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827</xdr:row>
      <xdr:rowOff>9525</xdr:rowOff>
    </xdr:from>
    <xdr:to>
      <xdr:col>20</xdr:col>
      <xdr:colOff>0</xdr:colOff>
      <xdr:row>830</xdr:row>
      <xdr:rowOff>0</xdr:rowOff>
    </xdr:to>
    <xdr:sp macro="" textlink="">
      <xdr:nvSpPr>
        <xdr:cNvPr id="795" name="Left Brace 794">
          <a:extLst>
            <a:ext uri="{FF2B5EF4-FFF2-40B4-BE49-F238E27FC236}">
              <a16:creationId xmlns:a16="http://schemas.microsoft.com/office/drawing/2014/main" id="{8CADDEDF-A7A2-48EB-958C-9D8FC138EC64}"/>
            </a:ext>
          </a:extLst>
        </xdr:cNvPr>
        <xdr:cNvSpPr/>
      </xdr:nvSpPr>
      <xdr:spPr>
        <a:xfrm>
          <a:off x="14382750" y="1208545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838</xdr:row>
      <xdr:rowOff>9525</xdr:rowOff>
    </xdr:from>
    <xdr:to>
      <xdr:col>1</xdr:col>
      <xdr:colOff>590551</xdr:colOff>
      <xdr:row>841</xdr:row>
      <xdr:rowOff>0</xdr:rowOff>
    </xdr:to>
    <xdr:sp macro="" textlink="">
      <xdr:nvSpPr>
        <xdr:cNvPr id="796" name="Left Brace 795">
          <a:extLst>
            <a:ext uri="{FF2B5EF4-FFF2-40B4-BE49-F238E27FC236}">
              <a16:creationId xmlns:a16="http://schemas.microsoft.com/office/drawing/2014/main" id="{D24BA938-77FD-4A1B-B97D-7B9F67706F69}"/>
            </a:ext>
          </a:extLst>
        </xdr:cNvPr>
        <xdr:cNvSpPr/>
      </xdr:nvSpPr>
      <xdr:spPr>
        <a:xfrm>
          <a:off x="938894"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841</xdr:row>
      <xdr:rowOff>9525</xdr:rowOff>
    </xdr:from>
    <xdr:to>
      <xdr:col>2</xdr:col>
      <xdr:colOff>0</xdr:colOff>
      <xdr:row>844</xdr:row>
      <xdr:rowOff>0</xdr:rowOff>
    </xdr:to>
    <xdr:sp macro="" textlink="">
      <xdr:nvSpPr>
        <xdr:cNvPr id="797" name="Left Brace 796">
          <a:extLst>
            <a:ext uri="{FF2B5EF4-FFF2-40B4-BE49-F238E27FC236}">
              <a16:creationId xmlns:a16="http://schemas.microsoft.com/office/drawing/2014/main" id="{DD56DB7B-BFFB-49F6-96A0-623706E93BCF}"/>
            </a:ext>
          </a:extLst>
        </xdr:cNvPr>
        <xdr:cNvSpPr/>
      </xdr:nvSpPr>
      <xdr:spPr>
        <a:xfrm>
          <a:off x="938893" y="123331061"/>
          <a:ext cx="625928"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838</xdr:row>
      <xdr:rowOff>9525</xdr:rowOff>
    </xdr:from>
    <xdr:to>
      <xdr:col>1</xdr:col>
      <xdr:colOff>590551</xdr:colOff>
      <xdr:row>841</xdr:row>
      <xdr:rowOff>0</xdr:rowOff>
    </xdr:to>
    <xdr:sp macro="" textlink="">
      <xdr:nvSpPr>
        <xdr:cNvPr id="798" name="Left Brace 797">
          <a:extLst>
            <a:ext uri="{FF2B5EF4-FFF2-40B4-BE49-F238E27FC236}">
              <a16:creationId xmlns:a16="http://schemas.microsoft.com/office/drawing/2014/main" id="{038BFBFD-2A4F-4BF5-8A48-3C1AB28DFA7C}"/>
            </a:ext>
          </a:extLst>
        </xdr:cNvPr>
        <xdr:cNvSpPr/>
      </xdr:nvSpPr>
      <xdr:spPr>
        <a:xfrm>
          <a:off x="938894"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841</xdr:row>
      <xdr:rowOff>9525</xdr:rowOff>
    </xdr:from>
    <xdr:to>
      <xdr:col>2</xdr:col>
      <xdr:colOff>0</xdr:colOff>
      <xdr:row>844</xdr:row>
      <xdr:rowOff>0</xdr:rowOff>
    </xdr:to>
    <xdr:sp macro="" textlink="">
      <xdr:nvSpPr>
        <xdr:cNvPr id="799" name="Left Brace 798">
          <a:extLst>
            <a:ext uri="{FF2B5EF4-FFF2-40B4-BE49-F238E27FC236}">
              <a16:creationId xmlns:a16="http://schemas.microsoft.com/office/drawing/2014/main" id="{B9A53D2D-5A14-4F63-A411-4E922BFF02A4}"/>
            </a:ext>
          </a:extLst>
        </xdr:cNvPr>
        <xdr:cNvSpPr/>
      </xdr:nvSpPr>
      <xdr:spPr>
        <a:xfrm>
          <a:off x="938893" y="123331061"/>
          <a:ext cx="625928"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838</xdr:row>
      <xdr:rowOff>9525</xdr:rowOff>
    </xdr:from>
    <xdr:to>
      <xdr:col>10</xdr:col>
      <xdr:colOff>590551</xdr:colOff>
      <xdr:row>841</xdr:row>
      <xdr:rowOff>0</xdr:rowOff>
    </xdr:to>
    <xdr:sp macro="" textlink="">
      <xdr:nvSpPr>
        <xdr:cNvPr id="800" name="Left Brace 799">
          <a:extLst>
            <a:ext uri="{FF2B5EF4-FFF2-40B4-BE49-F238E27FC236}">
              <a16:creationId xmlns:a16="http://schemas.microsoft.com/office/drawing/2014/main" id="{6E1FD303-77D9-46B7-A5DF-1294A324812C}"/>
            </a:ext>
          </a:extLst>
        </xdr:cNvPr>
        <xdr:cNvSpPr/>
      </xdr:nvSpPr>
      <xdr:spPr>
        <a:xfrm>
          <a:off x="7756072"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841</xdr:row>
      <xdr:rowOff>9525</xdr:rowOff>
    </xdr:from>
    <xdr:to>
      <xdr:col>11</xdr:col>
      <xdr:colOff>0</xdr:colOff>
      <xdr:row>844</xdr:row>
      <xdr:rowOff>0</xdr:rowOff>
    </xdr:to>
    <xdr:sp macro="" textlink="">
      <xdr:nvSpPr>
        <xdr:cNvPr id="801" name="Left Brace 800">
          <a:extLst>
            <a:ext uri="{FF2B5EF4-FFF2-40B4-BE49-F238E27FC236}">
              <a16:creationId xmlns:a16="http://schemas.microsoft.com/office/drawing/2014/main" id="{408F678F-8302-4E72-931F-C211D4E97254}"/>
            </a:ext>
          </a:extLst>
        </xdr:cNvPr>
        <xdr:cNvSpPr/>
      </xdr:nvSpPr>
      <xdr:spPr>
        <a:xfrm>
          <a:off x="7756071" y="1233310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838</xdr:row>
      <xdr:rowOff>9525</xdr:rowOff>
    </xdr:from>
    <xdr:to>
      <xdr:col>10</xdr:col>
      <xdr:colOff>590551</xdr:colOff>
      <xdr:row>841</xdr:row>
      <xdr:rowOff>0</xdr:rowOff>
    </xdr:to>
    <xdr:sp macro="" textlink="">
      <xdr:nvSpPr>
        <xdr:cNvPr id="802" name="Left Brace 801">
          <a:extLst>
            <a:ext uri="{FF2B5EF4-FFF2-40B4-BE49-F238E27FC236}">
              <a16:creationId xmlns:a16="http://schemas.microsoft.com/office/drawing/2014/main" id="{127E9E2A-F890-4EED-806B-B0C6D99655E5}"/>
            </a:ext>
          </a:extLst>
        </xdr:cNvPr>
        <xdr:cNvSpPr/>
      </xdr:nvSpPr>
      <xdr:spPr>
        <a:xfrm>
          <a:off x="7756072"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841</xdr:row>
      <xdr:rowOff>9525</xdr:rowOff>
    </xdr:from>
    <xdr:to>
      <xdr:col>11</xdr:col>
      <xdr:colOff>0</xdr:colOff>
      <xdr:row>844</xdr:row>
      <xdr:rowOff>0</xdr:rowOff>
    </xdr:to>
    <xdr:sp macro="" textlink="">
      <xdr:nvSpPr>
        <xdr:cNvPr id="803" name="Left Brace 802">
          <a:extLst>
            <a:ext uri="{FF2B5EF4-FFF2-40B4-BE49-F238E27FC236}">
              <a16:creationId xmlns:a16="http://schemas.microsoft.com/office/drawing/2014/main" id="{FC890D22-C87F-4E5D-BFCD-4B5ADC3B913F}"/>
            </a:ext>
          </a:extLst>
        </xdr:cNvPr>
        <xdr:cNvSpPr/>
      </xdr:nvSpPr>
      <xdr:spPr>
        <a:xfrm>
          <a:off x="7756071" y="1233310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838</xdr:row>
      <xdr:rowOff>9525</xdr:rowOff>
    </xdr:from>
    <xdr:to>
      <xdr:col>19</xdr:col>
      <xdr:colOff>590551</xdr:colOff>
      <xdr:row>841</xdr:row>
      <xdr:rowOff>0</xdr:rowOff>
    </xdr:to>
    <xdr:sp macro="" textlink="">
      <xdr:nvSpPr>
        <xdr:cNvPr id="804" name="Left Brace 803">
          <a:extLst>
            <a:ext uri="{FF2B5EF4-FFF2-40B4-BE49-F238E27FC236}">
              <a16:creationId xmlns:a16="http://schemas.microsoft.com/office/drawing/2014/main" id="{AB4882C2-F663-4594-8F2C-A96962CB9268}"/>
            </a:ext>
          </a:extLst>
        </xdr:cNvPr>
        <xdr:cNvSpPr/>
      </xdr:nvSpPr>
      <xdr:spPr>
        <a:xfrm>
          <a:off x="14382751"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841</xdr:row>
      <xdr:rowOff>9525</xdr:rowOff>
    </xdr:from>
    <xdr:to>
      <xdr:col>20</xdr:col>
      <xdr:colOff>0</xdr:colOff>
      <xdr:row>844</xdr:row>
      <xdr:rowOff>0</xdr:rowOff>
    </xdr:to>
    <xdr:sp macro="" textlink="">
      <xdr:nvSpPr>
        <xdr:cNvPr id="805" name="Left Brace 804">
          <a:extLst>
            <a:ext uri="{FF2B5EF4-FFF2-40B4-BE49-F238E27FC236}">
              <a16:creationId xmlns:a16="http://schemas.microsoft.com/office/drawing/2014/main" id="{9388C561-09C1-43E5-9CD9-21EB6CBC586D}"/>
            </a:ext>
          </a:extLst>
        </xdr:cNvPr>
        <xdr:cNvSpPr/>
      </xdr:nvSpPr>
      <xdr:spPr>
        <a:xfrm>
          <a:off x="14382750" y="1233310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838</xdr:row>
      <xdr:rowOff>9525</xdr:rowOff>
    </xdr:from>
    <xdr:to>
      <xdr:col>19</xdr:col>
      <xdr:colOff>590551</xdr:colOff>
      <xdr:row>841</xdr:row>
      <xdr:rowOff>0</xdr:rowOff>
    </xdr:to>
    <xdr:sp macro="" textlink="">
      <xdr:nvSpPr>
        <xdr:cNvPr id="806" name="Left Brace 805">
          <a:extLst>
            <a:ext uri="{FF2B5EF4-FFF2-40B4-BE49-F238E27FC236}">
              <a16:creationId xmlns:a16="http://schemas.microsoft.com/office/drawing/2014/main" id="{CA2CBB8D-8FAF-4668-9953-B9DEC7E54CEB}"/>
            </a:ext>
          </a:extLst>
        </xdr:cNvPr>
        <xdr:cNvSpPr/>
      </xdr:nvSpPr>
      <xdr:spPr>
        <a:xfrm>
          <a:off x="14382751"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841</xdr:row>
      <xdr:rowOff>9525</xdr:rowOff>
    </xdr:from>
    <xdr:to>
      <xdr:col>20</xdr:col>
      <xdr:colOff>0</xdr:colOff>
      <xdr:row>844</xdr:row>
      <xdr:rowOff>0</xdr:rowOff>
    </xdr:to>
    <xdr:sp macro="" textlink="">
      <xdr:nvSpPr>
        <xdr:cNvPr id="807" name="Left Brace 806">
          <a:extLst>
            <a:ext uri="{FF2B5EF4-FFF2-40B4-BE49-F238E27FC236}">
              <a16:creationId xmlns:a16="http://schemas.microsoft.com/office/drawing/2014/main" id="{D8F16AC0-D65D-4E9C-92EC-0FCF9EB7F04B}"/>
            </a:ext>
          </a:extLst>
        </xdr:cNvPr>
        <xdr:cNvSpPr/>
      </xdr:nvSpPr>
      <xdr:spPr>
        <a:xfrm>
          <a:off x="14382750" y="1233310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852</xdr:row>
      <xdr:rowOff>9525</xdr:rowOff>
    </xdr:from>
    <xdr:to>
      <xdr:col>1</xdr:col>
      <xdr:colOff>590551</xdr:colOff>
      <xdr:row>855</xdr:row>
      <xdr:rowOff>0</xdr:rowOff>
    </xdr:to>
    <xdr:sp macro="" textlink="">
      <xdr:nvSpPr>
        <xdr:cNvPr id="808" name="Left Brace 807">
          <a:extLst>
            <a:ext uri="{FF2B5EF4-FFF2-40B4-BE49-F238E27FC236}">
              <a16:creationId xmlns:a16="http://schemas.microsoft.com/office/drawing/2014/main" id="{16FD8FA8-CF81-447E-8C9F-802D10EEC997}"/>
            </a:ext>
          </a:extLst>
        </xdr:cNvPr>
        <xdr:cNvSpPr/>
      </xdr:nvSpPr>
      <xdr:spPr>
        <a:xfrm>
          <a:off x="938894"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855</xdr:row>
      <xdr:rowOff>9525</xdr:rowOff>
    </xdr:from>
    <xdr:to>
      <xdr:col>2</xdr:col>
      <xdr:colOff>0</xdr:colOff>
      <xdr:row>858</xdr:row>
      <xdr:rowOff>0</xdr:rowOff>
    </xdr:to>
    <xdr:sp macro="" textlink="">
      <xdr:nvSpPr>
        <xdr:cNvPr id="809" name="Left Brace 808">
          <a:extLst>
            <a:ext uri="{FF2B5EF4-FFF2-40B4-BE49-F238E27FC236}">
              <a16:creationId xmlns:a16="http://schemas.microsoft.com/office/drawing/2014/main" id="{B0BFC18D-6A95-4930-B917-0A39513339E3}"/>
            </a:ext>
          </a:extLst>
        </xdr:cNvPr>
        <xdr:cNvSpPr/>
      </xdr:nvSpPr>
      <xdr:spPr>
        <a:xfrm>
          <a:off x="938893" y="120854561"/>
          <a:ext cx="625928"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852</xdr:row>
      <xdr:rowOff>9525</xdr:rowOff>
    </xdr:from>
    <xdr:to>
      <xdr:col>1</xdr:col>
      <xdr:colOff>590551</xdr:colOff>
      <xdr:row>855</xdr:row>
      <xdr:rowOff>0</xdr:rowOff>
    </xdr:to>
    <xdr:sp macro="" textlink="">
      <xdr:nvSpPr>
        <xdr:cNvPr id="810" name="Left Brace 809">
          <a:extLst>
            <a:ext uri="{FF2B5EF4-FFF2-40B4-BE49-F238E27FC236}">
              <a16:creationId xmlns:a16="http://schemas.microsoft.com/office/drawing/2014/main" id="{57A666D0-80C8-4D9D-8733-F50212DDCDC0}"/>
            </a:ext>
          </a:extLst>
        </xdr:cNvPr>
        <xdr:cNvSpPr/>
      </xdr:nvSpPr>
      <xdr:spPr>
        <a:xfrm>
          <a:off x="938894"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855</xdr:row>
      <xdr:rowOff>9525</xdr:rowOff>
    </xdr:from>
    <xdr:to>
      <xdr:col>2</xdr:col>
      <xdr:colOff>0</xdr:colOff>
      <xdr:row>858</xdr:row>
      <xdr:rowOff>0</xdr:rowOff>
    </xdr:to>
    <xdr:sp macro="" textlink="">
      <xdr:nvSpPr>
        <xdr:cNvPr id="811" name="Left Brace 810">
          <a:extLst>
            <a:ext uri="{FF2B5EF4-FFF2-40B4-BE49-F238E27FC236}">
              <a16:creationId xmlns:a16="http://schemas.microsoft.com/office/drawing/2014/main" id="{8B1F458A-6FF2-4333-BB37-03C6708D2624}"/>
            </a:ext>
          </a:extLst>
        </xdr:cNvPr>
        <xdr:cNvSpPr/>
      </xdr:nvSpPr>
      <xdr:spPr>
        <a:xfrm>
          <a:off x="938893" y="120854561"/>
          <a:ext cx="625928"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852</xdr:row>
      <xdr:rowOff>9525</xdr:rowOff>
    </xdr:from>
    <xdr:to>
      <xdr:col>10</xdr:col>
      <xdr:colOff>590551</xdr:colOff>
      <xdr:row>855</xdr:row>
      <xdr:rowOff>0</xdr:rowOff>
    </xdr:to>
    <xdr:sp macro="" textlink="">
      <xdr:nvSpPr>
        <xdr:cNvPr id="812" name="Left Brace 811">
          <a:extLst>
            <a:ext uri="{FF2B5EF4-FFF2-40B4-BE49-F238E27FC236}">
              <a16:creationId xmlns:a16="http://schemas.microsoft.com/office/drawing/2014/main" id="{8DCF4D78-4B15-47F4-8351-16C832F2A731}"/>
            </a:ext>
          </a:extLst>
        </xdr:cNvPr>
        <xdr:cNvSpPr/>
      </xdr:nvSpPr>
      <xdr:spPr>
        <a:xfrm>
          <a:off x="7756072"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855</xdr:row>
      <xdr:rowOff>9525</xdr:rowOff>
    </xdr:from>
    <xdr:to>
      <xdr:col>11</xdr:col>
      <xdr:colOff>0</xdr:colOff>
      <xdr:row>858</xdr:row>
      <xdr:rowOff>0</xdr:rowOff>
    </xdr:to>
    <xdr:sp macro="" textlink="">
      <xdr:nvSpPr>
        <xdr:cNvPr id="813" name="Left Brace 812">
          <a:extLst>
            <a:ext uri="{FF2B5EF4-FFF2-40B4-BE49-F238E27FC236}">
              <a16:creationId xmlns:a16="http://schemas.microsoft.com/office/drawing/2014/main" id="{80D6A827-5FA5-4B96-A5AC-DEDDD66F515C}"/>
            </a:ext>
          </a:extLst>
        </xdr:cNvPr>
        <xdr:cNvSpPr/>
      </xdr:nvSpPr>
      <xdr:spPr>
        <a:xfrm>
          <a:off x="7756071" y="1208545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852</xdr:row>
      <xdr:rowOff>9525</xdr:rowOff>
    </xdr:from>
    <xdr:to>
      <xdr:col>10</xdr:col>
      <xdr:colOff>590551</xdr:colOff>
      <xdr:row>855</xdr:row>
      <xdr:rowOff>0</xdr:rowOff>
    </xdr:to>
    <xdr:sp macro="" textlink="">
      <xdr:nvSpPr>
        <xdr:cNvPr id="814" name="Left Brace 813">
          <a:extLst>
            <a:ext uri="{FF2B5EF4-FFF2-40B4-BE49-F238E27FC236}">
              <a16:creationId xmlns:a16="http://schemas.microsoft.com/office/drawing/2014/main" id="{C0584AF1-FDFF-47BD-A893-D9F84D220032}"/>
            </a:ext>
          </a:extLst>
        </xdr:cNvPr>
        <xdr:cNvSpPr/>
      </xdr:nvSpPr>
      <xdr:spPr>
        <a:xfrm>
          <a:off x="7756072"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855</xdr:row>
      <xdr:rowOff>9525</xdr:rowOff>
    </xdr:from>
    <xdr:to>
      <xdr:col>11</xdr:col>
      <xdr:colOff>0</xdr:colOff>
      <xdr:row>858</xdr:row>
      <xdr:rowOff>0</xdr:rowOff>
    </xdr:to>
    <xdr:sp macro="" textlink="">
      <xdr:nvSpPr>
        <xdr:cNvPr id="815" name="Left Brace 814">
          <a:extLst>
            <a:ext uri="{FF2B5EF4-FFF2-40B4-BE49-F238E27FC236}">
              <a16:creationId xmlns:a16="http://schemas.microsoft.com/office/drawing/2014/main" id="{42F73B20-0A42-4CD8-8159-5D09AF3A70DD}"/>
            </a:ext>
          </a:extLst>
        </xdr:cNvPr>
        <xdr:cNvSpPr/>
      </xdr:nvSpPr>
      <xdr:spPr>
        <a:xfrm>
          <a:off x="7756071" y="1208545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852</xdr:row>
      <xdr:rowOff>9525</xdr:rowOff>
    </xdr:from>
    <xdr:to>
      <xdr:col>19</xdr:col>
      <xdr:colOff>590551</xdr:colOff>
      <xdr:row>855</xdr:row>
      <xdr:rowOff>0</xdr:rowOff>
    </xdr:to>
    <xdr:sp macro="" textlink="">
      <xdr:nvSpPr>
        <xdr:cNvPr id="816" name="Left Brace 815">
          <a:extLst>
            <a:ext uri="{FF2B5EF4-FFF2-40B4-BE49-F238E27FC236}">
              <a16:creationId xmlns:a16="http://schemas.microsoft.com/office/drawing/2014/main" id="{50592F2A-E134-4FE0-8ECE-EDC39DA62ABA}"/>
            </a:ext>
          </a:extLst>
        </xdr:cNvPr>
        <xdr:cNvSpPr/>
      </xdr:nvSpPr>
      <xdr:spPr>
        <a:xfrm>
          <a:off x="14382751"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855</xdr:row>
      <xdr:rowOff>9525</xdr:rowOff>
    </xdr:from>
    <xdr:to>
      <xdr:col>20</xdr:col>
      <xdr:colOff>0</xdr:colOff>
      <xdr:row>858</xdr:row>
      <xdr:rowOff>0</xdr:rowOff>
    </xdr:to>
    <xdr:sp macro="" textlink="">
      <xdr:nvSpPr>
        <xdr:cNvPr id="817" name="Left Brace 816">
          <a:extLst>
            <a:ext uri="{FF2B5EF4-FFF2-40B4-BE49-F238E27FC236}">
              <a16:creationId xmlns:a16="http://schemas.microsoft.com/office/drawing/2014/main" id="{6D9C82B9-435A-48B9-9DF2-07CDA7073679}"/>
            </a:ext>
          </a:extLst>
        </xdr:cNvPr>
        <xdr:cNvSpPr/>
      </xdr:nvSpPr>
      <xdr:spPr>
        <a:xfrm>
          <a:off x="14382750" y="1208545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852</xdr:row>
      <xdr:rowOff>9525</xdr:rowOff>
    </xdr:from>
    <xdr:to>
      <xdr:col>19</xdr:col>
      <xdr:colOff>590551</xdr:colOff>
      <xdr:row>855</xdr:row>
      <xdr:rowOff>0</xdr:rowOff>
    </xdr:to>
    <xdr:sp macro="" textlink="">
      <xdr:nvSpPr>
        <xdr:cNvPr id="818" name="Left Brace 817">
          <a:extLst>
            <a:ext uri="{FF2B5EF4-FFF2-40B4-BE49-F238E27FC236}">
              <a16:creationId xmlns:a16="http://schemas.microsoft.com/office/drawing/2014/main" id="{10D40333-DCCF-4C93-B584-B68880795EF1}"/>
            </a:ext>
          </a:extLst>
        </xdr:cNvPr>
        <xdr:cNvSpPr/>
      </xdr:nvSpPr>
      <xdr:spPr>
        <a:xfrm>
          <a:off x="14382751"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855</xdr:row>
      <xdr:rowOff>9525</xdr:rowOff>
    </xdr:from>
    <xdr:to>
      <xdr:col>20</xdr:col>
      <xdr:colOff>0</xdr:colOff>
      <xdr:row>858</xdr:row>
      <xdr:rowOff>0</xdr:rowOff>
    </xdr:to>
    <xdr:sp macro="" textlink="">
      <xdr:nvSpPr>
        <xdr:cNvPr id="819" name="Left Brace 818">
          <a:extLst>
            <a:ext uri="{FF2B5EF4-FFF2-40B4-BE49-F238E27FC236}">
              <a16:creationId xmlns:a16="http://schemas.microsoft.com/office/drawing/2014/main" id="{0E252EBB-A544-4E9A-9FBF-0EE4CC836AB9}"/>
            </a:ext>
          </a:extLst>
        </xdr:cNvPr>
        <xdr:cNvSpPr/>
      </xdr:nvSpPr>
      <xdr:spPr>
        <a:xfrm>
          <a:off x="14382750" y="1208545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866</xdr:row>
      <xdr:rowOff>9525</xdr:rowOff>
    </xdr:from>
    <xdr:to>
      <xdr:col>1</xdr:col>
      <xdr:colOff>590551</xdr:colOff>
      <xdr:row>869</xdr:row>
      <xdr:rowOff>0</xdr:rowOff>
    </xdr:to>
    <xdr:sp macro="" textlink="">
      <xdr:nvSpPr>
        <xdr:cNvPr id="820" name="Left Brace 819">
          <a:extLst>
            <a:ext uri="{FF2B5EF4-FFF2-40B4-BE49-F238E27FC236}">
              <a16:creationId xmlns:a16="http://schemas.microsoft.com/office/drawing/2014/main" id="{234FE446-508C-425F-8584-0BF8FC35BF02}"/>
            </a:ext>
          </a:extLst>
        </xdr:cNvPr>
        <xdr:cNvSpPr/>
      </xdr:nvSpPr>
      <xdr:spPr>
        <a:xfrm>
          <a:off x="938894"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869</xdr:row>
      <xdr:rowOff>9525</xdr:rowOff>
    </xdr:from>
    <xdr:to>
      <xdr:col>2</xdr:col>
      <xdr:colOff>0</xdr:colOff>
      <xdr:row>872</xdr:row>
      <xdr:rowOff>0</xdr:rowOff>
    </xdr:to>
    <xdr:sp macro="" textlink="">
      <xdr:nvSpPr>
        <xdr:cNvPr id="821" name="Left Brace 820">
          <a:extLst>
            <a:ext uri="{FF2B5EF4-FFF2-40B4-BE49-F238E27FC236}">
              <a16:creationId xmlns:a16="http://schemas.microsoft.com/office/drawing/2014/main" id="{57A80CE7-4F4B-4BE4-A200-F10C60D80B95}"/>
            </a:ext>
          </a:extLst>
        </xdr:cNvPr>
        <xdr:cNvSpPr/>
      </xdr:nvSpPr>
      <xdr:spPr>
        <a:xfrm>
          <a:off x="938893" y="123331061"/>
          <a:ext cx="625928"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866</xdr:row>
      <xdr:rowOff>9525</xdr:rowOff>
    </xdr:from>
    <xdr:to>
      <xdr:col>1</xdr:col>
      <xdr:colOff>590551</xdr:colOff>
      <xdr:row>869</xdr:row>
      <xdr:rowOff>0</xdr:rowOff>
    </xdr:to>
    <xdr:sp macro="" textlink="">
      <xdr:nvSpPr>
        <xdr:cNvPr id="822" name="Left Brace 821">
          <a:extLst>
            <a:ext uri="{FF2B5EF4-FFF2-40B4-BE49-F238E27FC236}">
              <a16:creationId xmlns:a16="http://schemas.microsoft.com/office/drawing/2014/main" id="{6C3DB515-6837-4410-BCBD-A807A59880EB}"/>
            </a:ext>
          </a:extLst>
        </xdr:cNvPr>
        <xdr:cNvSpPr/>
      </xdr:nvSpPr>
      <xdr:spPr>
        <a:xfrm>
          <a:off x="938894"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869</xdr:row>
      <xdr:rowOff>9525</xdr:rowOff>
    </xdr:from>
    <xdr:to>
      <xdr:col>2</xdr:col>
      <xdr:colOff>0</xdr:colOff>
      <xdr:row>872</xdr:row>
      <xdr:rowOff>0</xdr:rowOff>
    </xdr:to>
    <xdr:sp macro="" textlink="">
      <xdr:nvSpPr>
        <xdr:cNvPr id="823" name="Left Brace 822">
          <a:extLst>
            <a:ext uri="{FF2B5EF4-FFF2-40B4-BE49-F238E27FC236}">
              <a16:creationId xmlns:a16="http://schemas.microsoft.com/office/drawing/2014/main" id="{5089D69E-B5C1-4CFE-A0C7-3E6398646F7C}"/>
            </a:ext>
          </a:extLst>
        </xdr:cNvPr>
        <xdr:cNvSpPr/>
      </xdr:nvSpPr>
      <xdr:spPr>
        <a:xfrm>
          <a:off x="938893" y="123331061"/>
          <a:ext cx="625928"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866</xdr:row>
      <xdr:rowOff>9525</xdr:rowOff>
    </xdr:from>
    <xdr:to>
      <xdr:col>10</xdr:col>
      <xdr:colOff>590551</xdr:colOff>
      <xdr:row>869</xdr:row>
      <xdr:rowOff>0</xdr:rowOff>
    </xdr:to>
    <xdr:sp macro="" textlink="">
      <xdr:nvSpPr>
        <xdr:cNvPr id="824" name="Left Brace 823">
          <a:extLst>
            <a:ext uri="{FF2B5EF4-FFF2-40B4-BE49-F238E27FC236}">
              <a16:creationId xmlns:a16="http://schemas.microsoft.com/office/drawing/2014/main" id="{068753F2-81EB-40FF-9833-6528FBACF88C}"/>
            </a:ext>
          </a:extLst>
        </xdr:cNvPr>
        <xdr:cNvSpPr/>
      </xdr:nvSpPr>
      <xdr:spPr>
        <a:xfrm>
          <a:off x="7756072"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869</xdr:row>
      <xdr:rowOff>9525</xdr:rowOff>
    </xdr:from>
    <xdr:to>
      <xdr:col>11</xdr:col>
      <xdr:colOff>0</xdr:colOff>
      <xdr:row>872</xdr:row>
      <xdr:rowOff>0</xdr:rowOff>
    </xdr:to>
    <xdr:sp macro="" textlink="">
      <xdr:nvSpPr>
        <xdr:cNvPr id="825" name="Left Brace 824">
          <a:extLst>
            <a:ext uri="{FF2B5EF4-FFF2-40B4-BE49-F238E27FC236}">
              <a16:creationId xmlns:a16="http://schemas.microsoft.com/office/drawing/2014/main" id="{447D613B-1CB3-4B08-B7AD-A19D9091ACAD}"/>
            </a:ext>
          </a:extLst>
        </xdr:cNvPr>
        <xdr:cNvSpPr/>
      </xdr:nvSpPr>
      <xdr:spPr>
        <a:xfrm>
          <a:off x="7756071" y="1233310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866</xdr:row>
      <xdr:rowOff>9525</xdr:rowOff>
    </xdr:from>
    <xdr:to>
      <xdr:col>10</xdr:col>
      <xdr:colOff>590551</xdr:colOff>
      <xdr:row>869</xdr:row>
      <xdr:rowOff>0</xdr:rowOff>
    </xdr:to>
    <xdr:sp macro="" textlink="">
      <xdr:nvSpPr>
        <xdr:cNvPr id="826" name="Left Brace 825">
          <a:extLst>
            <a:ext uri="{FF2B5EF4-FFF2-40B4-BE49-F238E27FC236}">
              <a16:creationId xmlns:a16="http://schemas.microsoft.com/office/drawing/2014/main" id="{353D5BC4-C97C-4BAA-96C5-9A19F7E4B88F}"/>
            </a:ext>
          </a:extLst>
        </xdr:cNvPr>
        <xdr:cNvSpPr/>
      </xdr:nvSpPr>
      <xdr:spPr>
        <a:xfrm>
          <a:off x="7756072"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869</xdr:row>
      <xdr:rowOff>9525</xdr:rowOff>
    </xdr:from>
    <xdr:to>
      <xdr:col>11</xdr:col>
      <xdr:colOff>0</xdr:colOff>
      <xdr:row>872</xdr:row>
      <xdr:rowOff>0</xdr:rowOff>
    </xdr:to>
    <xdr:sp macro="" textlink="">
      <xdr:nvSpPr>
        <xdr:cNvPr id="827" name="Left Brace 826">
          <a:extLst>
            <a:ext uri="{FF2B5EF4-FFF2-40B4-BE49-F238E27FC236}">
              <a16:creationId xmlns:a16="http://schemas.microsoft.com/office/drawing/2014/main" id="{931DF09A-53B7-4FD9-AF3D-AF4A21BDA2EB}"/>
            </a:ext>
          </a:extLst>
        </xdr:cNvPr>
        <xdr:cNvSpPr/>
      </xdr:nvSpPr>
      <xdr:spPr>
        <a:xfrm>
          <a:off x="7756071" y="1233310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866</xdr:row>
      <xdr:rowOff>9525</xdr:rowOff>
    </xdr:from>
    <xdr:to>
      <xdr:col>19</xdr:col>
      <xdr:colOff>590551</xdr:colOff>
      <xdr:row>869</xdr:row>
      <xdr:rowOff>0</xdr:rowOff>
    </xdr:to>
    <xdr:sp macro="" textlink="">
      <xdr:nvSpPr>
        <xdr:cNvPr id="828" name="Left Brace 827">
          <a:extLst>
            <a:ext uri="{FF2B5EF4-FFF2-40B4-BE49-F238E27FC236}">
              <a16:creationId xmlns:a16="http://schemas.microsoft.com/office/drawing/2014/main" id="{A3B34556-048B-481E-A39C-041C0BFC4113}"/>
            </a:ext>
          </a:extLst>
        </xdr:cNvPr>
        <xdr:cNvSpPr/>
      </xdr:nvSpPr>
      <xdr:spPr>
        <a:xfrm>
          <a:off x="14382751"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869</xdr:row>
      <xdr:rowOff>9525</xdr:rowOff>
    </xdr:from>
    <xdr:to>
      <xdr:col>20</xdr:col>
      <xdr:colOff>0</xdr:colOff>
      <xdr:row>872</xdr:row>
      <xdr:rowOff>0</xdr:rowOff>
    </xdr:to>
    <xdr:sp macro="" textlink="">
      <xdr:nvSpPr>
        <xdr:cNvPr id="829" name="Left Brace 828">
          <a:extLst>
            <a:ext uri="{FF2B5EF4-FFF2-40B4-BE49-F238E27FC236}">
              <a16:creationId xmlns:a16="http://schemas.microsoft.com/office/drawing/2014/main" id="{22FBD4C3-4BD3-4F4E-B415-E4DBD357920D}"/>
            </a:ext>
          </a:extLst>
        </xdr:cNvPr>
        <xdr:cNvSpPr/>
      </xdr:nvSpPr>
      <xdr:spPr>
        <a:xfrm>
          <a:off x="14382750" y="1233310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866</xdr:row>
      <xdr:rowOff>9525</xdr:rowOff>
    </xdr:from>
    <xdr:to>
      <xdr:col>19</xdr:col>
      <xdr:colOff>590551</xdr:colOff>
      <xdr:row>869</xdr:row>
      <xdr:rowOff>0</xdr:rowOff>
    </xdr:to>
    <xdr:sp macro="" textlink="">
      <xdr:nvSpPr>
        <xdr:cNvPr id="830" name="Left Brace 829">
          <a:extLst>
            <a:ext uri="{FF2B5EF4-FFF2-40B4-BE49-F238E27FC236}">
              <a16:creationId xmlns:a16="http://schemas.microsoft.com/office/drawing/2014/main" id="{06123260-9D67-47B7-8F0B-CC7EB2CF5E36}"/>
            </a:ext>
          </a:extLst>
        </xdr:cNvPr>
        <xdr:cNvSpPr/>
      </xdr:nvSpPr>
      <xdr:spPr>
        <a:xfrm>
          <a:off x="14382751" y="1228003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869</xdr:row>
      <xdr:rowOff>9525</xdr:rowOff>
    </xdr:from>
    <xdr:to>
      <xdr:col>20</xdr:col>
      <xdr:colOff>0</xdr:colOff>
      <xdr:row>872</xdr:row>
      <xdr:rowOff>0</xdr:rowOff>
    </xdr:to>
    <xdr:sp macro="" textlink="">
      <xdr:nvSpPr>
        <xdr:cNvPr id="831" name="Left Brace 830">
          <a:extLst>
            <a:ext uri="{FF2B5EF4-FFF2-40B4-BE49-F238E27FC236}">
              <a16:creationId xmlns:a16="http://schemas.microsoft.com/office/drawing/2014/main" id="{2C32EA9D-46CA-41D9-ABDF-C631C7F10653}"/>
            </a:ext>
          </a:extLst>
        </xdr:cNvPr>
        <xdr:cNvSpPr/>
      </xdr:nvSpPr>
      <xdr:spPr>
        <a:xfrm>
          <a:off x="14382750" y="1233310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880</xdr:row>
      <xdr:rowOff>9525</xdr:rowOff>
    </xdr:from>
    <xdr:to>
      <xdr:col>1</xdr:col>
      <xdr:colOff>590551</xdr:colOff>
      <xdr:row>883</xdr:row>
      <xdr:rowOff>0</xdr:rowOff>
    </xdr:to>
    <xdr:sp macro="" textlink="">
      <xdr:nvSpPr>
        <xdr:cNvPr id="832" name="Left Brace 831">
          <a:extLst>
            <a:ext uri="{FF2B5EF4-FFF2-40B4-BE49-F238E27FC236}">
              <a16:creationId xmlns:a16="http://schemas.microsoft.com/office/drawing/2014/main" id="{87E3367A-5BC3-4A60-A2FE-4CBD806D949A}"/>
            </a:ext>
          </a:extLst>
        </xdr:cNvPr>
        <xdr:cNvSpPr/>
      </xdr:nvSpPr>
      <xdr:spPr>
        <a:xfrm>
          <a:off x="938894"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883</xdr:row>
      <xdr:rowOff>9525</xdr:rowOff>
    </xdr:from>
    <xdr:to>
      <xdr:col>2</xdr:col>
      <xdr:colOff>0</xdr:colOff>
      <xdr:row>886</xdr:row>
      <xdr:rowOff>0</xdr:rowOff>
    </xdr:to>
    <xdr:sp macro="" textlink="">
      <xdr:nvSpPr>
        <xdr:cNvPr id="833" name="Left Brace 832">
          <a:extLst>
            <a:ext uri="{FF2B5EF4-FFF2-40B4-BE49-F238E27FC236}">
              <a16:creationId xmlns:a16="http://schemas.microsoft.com/office/drawing/2014/main" id="{A93B5B87-F0D4-43BE-86C7-B7B60E5669D1}"/>
            </a:ext>
          </a:extLst>
        </xdr:cNvPr>
        <xdr:cNvSpPr/>
      </xdr:nvSpPr>
      <xdr:spPr>
        <a:xfrm>
          <a:off x="938893" y="120854561"/>
          <a:ext cx="625928"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880</xdr:row>
      <xdr:rowOff>9525</xdr:rowOff>
    </xdr:from>
    <xdr:to>
      <xdr:col>1</xdr:col>
      <xdr:colOff>590551</xdr:colOff>
      <xdr:row>883</xdr:row>
      <xdr:rowOff>0</xdr:rowOff>
    </xdr:to>
    <xdr:sp macro="" textlink="">
      <xdr:nvSpPr>
        <xdr:cNvPr id="834" name="Left Brace 833">
          <a:extLst>
            <a:ext uri="{FF2B5EF4-FFF2-40B4-BE49-F238E27FC236}">
              <a16:creationId xmlns:a16="http://schemas.microsoft.com/office/drawing/2014/main" id="{C9E34BED-AD38-443A-B683-E61C3CFAC538}"/>
            </a:ext>
          </a:extLst>
        </xdr:cNvPr>
        <xdr:cNvSpPr/>
      </xdr:nvSpPr>
      <xdr:spPr>
        <a:xfrm>
          <a:off x="938894"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883</xdr:row>
      <xdr:rowOff>9525</xdr:rowOff>
    </xdr:from>
    <xdr:to>
      <xdr:col>2</xdr:col>
      <xdr:colOff>0</xdr:colOff>
      <xdr:row>886</xdr:row>
      <xdr:rowOff>0</xdr:rowOff>
    </xdr:to>
    <xdr:sp macro="" textlink="">
      <xdr:nvSpPr>
        <xdr:cNvPr id="835" name="Left Brace 834">
          <a:extLst>
            <a:ext uri="{FF2B5EF4-FFF2-40B4-BE49-F238E27FC236}">
              <a16:creationId xmlns:a16="http://schemas.microsoft.com/office/drawing/2014/main" id="{FCF90EB8-D21C-4B59-89CE-F3737CA46DA0}"/>
            </a:ext>
          </a:extLst>
        </xdr:cNvPr>
        <xdr:cNvSpPr/>
      </xdr:nvSpPr>
      <xdr:spPr>
        <a:xfrm>
          <a:off x="938893" y="120854561"/>
          <a:ext cx="625928"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880</xdr:row>
      <xdr:rowOff>9525</xdr:rowOff>
    </xdr:from>
    <xdr:to>
      <xdr:col>10</xdr:col>
      <xdr:colOff>590551</xdr:colOff>
      <xdr:row>883</xdr:row>
      <xdr:rowOff>0</xdr:rowOff>
    </xdr:to>
    <xdr:sp macro="" textlink="">
      <xdr:nvSpPr>
        <xdr:cNvPr id="836" name="Left Brace 835">
          <a:extLst>
            <a:ext uri="{FF2B5EF4-FFF2-40B4-BE49-F238E27FC236}">
              <a16:creationId xmlns:a16="http://schemas.microsoft.com/office/drawing/2014/main" id="{50F9F0C7-B4CB-4170-94B0-E5CE7E6634A5}"/>
            </a:ext>
          </a:extLst>
        </xdr:cNvPr>
        <xdr:cNvSpPr/>
      </xdr:nvSpPr>
      <xdr:spPr>
        <a:xfrm>
          <a:off x="7756072"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883</xdr:row>
      <xdr:rowOff>9525</xdr:rowOff>
    </xdr:from>
    <xdr:to>
      <xdr:col>11</xdr:col>
      <xdr:colOff>0</xdr:colOff>
      <xdr:row>886</xdr:row>
      <xdr:rowOff>0</xdr:rowOff>
    </xdr:to>
    <xdr:sp macro="" textlink="">
      <xdr:nvSpPr>
        <xdr:cNvPr id="837" name="Left Brace 836">
          <a:extLst>
            <a:ext uri="{FF2B5EF4-FFF2-40B4-BE49-F238E27FC236}">
              <a16:creationId xmlns:a16="http://schemas.microsoft.com/office/drawing/2014/main" id="{3F64E718-1E50-44C5-A5A2-2475D8C43776}"/>
            </a:ext>
          </a:extLst>
        </xdr:cNvPr>
        <xdr:cNvSpPr/>
      </xdr:nvSpPr>
      <xdr:spPr>
        <a:xfrm>
          <a:off x="7756071" y="1208545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880</xdr:row>
      <xdr:rowOff>9525</xdr:rowOff>
    </xdr:from>
    <xdr:to>
      <xdr:col>10</xdr:col>
      <xdr:colOff>590551</xdr:colOff>
      <xdr:row>883</xdr:row>
      <xdr:rowOff>0</xdr:rowOff>
    </xdr:to>
    <xdr:sp macro="" textlink="">
      <xdr:nvSpPr>
        <xdr:cNvPr id="838" name="Left Brace 837">
          <a:extLst>
            <a:ext uri="{FF2B5EF4-FFF2-40B4-BE49-F238E27FC236}">
              <a16:creationId xmlns:a16="http://schemas.microsoft.com/office/drawing/2014/main" id="{9BA48700-B01A-425B-B60F-1CED79536AFE}"/>
            </a:ext>
          </a:extLst>
        </xdr:cNvPr>
        <xdr:cNvSpPr/>
      </xdr:nvSpPr>
      <xdr:spPr>
        <a:xfrm>
          <a:off x="7756072"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883</xdr:row>
      <xdr:rowOff>9525</xdr:rowOff>
    </xdr:from>
    <xdr:to>
      <xdr:col>11</xdr:col>
      <xdr:colOff>0</xdr:colOff>
      <xdr:row>886</xdr:row>
      <xdr:rowOff>0</xdr:rowOff>
    </xdr:to>
    <xdr:sp macro="" textlink="">
      <xdr:nvSpPr>
        <xdr:cNvPr id="839" name="Left Brace 838">
          <a:extLst>
            <a:ext uri="{FF2B5EF4-FFF2-40B4-BE49-F238E27FC236}">
              <a16:creationId xmlns:a16="http://schemas.microsoft.com/office/drawing/2014/main" id="{FF3D0DE1-6BFF-4D1B-B6FC-3C35AC1FEF23}"/>
            </a:ext>
          </a:extLst>
        </xdr:cNvPr>
        <xdr:cNvSpPr/>
      </xdr:nvSpPr>
      <xdr:spPr>
        <a:xfrm>
          <a:off x="7756071" y="1208545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880</xdr:row>
      <xdr:rowOff>9525</xdr:rowOff>
    </xdr:from>
    <xdr:to>
      <xdr:col>19</xdr:col>
      <xdr:colOff>590551</xdr:colOff>
      <xdr:row>883</xdr:row>
      <xdr:rowOff>0</xdr:rowOff>
    </xdr:to>
    <xdr:sp macro="" textlink="">
      <xdr:nvSpPr>
        <xdr:cNvPr id="840" name="Left Brace 839">
          <a:extLst>
            <a:ext uri="{FF2B5EF4-FFF2-40B4-BE49-F238E27FC236}">
              <a16:creationId xmlns:a16="http://schemas.microsoft.com/office/drawing/2014/main" id="{76AA4B4A-57A6-4B35-A798-7B5D199E66A2}"/>
            </a:ext>
          </a:extLst>
        </xdr:cNvPr>
        <xdr:cNvSpPr/>
      </xdr:nvSpPr>
      <xdr:spPr>
        <a:xfrm>
          <a:off x="14382751"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883</xdr:row>
      <xdr:rowOff>9525</xdr:rowOff>
    </xdr:from>
    <xdr:to>
      <xdr:col>20</xdr:col>
      <xdr:colOff>0</xdr:colOff>
      <xdr:row>886</xdr:row>
      <xdr:rowOff>0</xdr:rowOff>
    </xdr:to>
    <xdr:sp macro="" textlink="">
      <xdr:nvSpPr>
        <xdr:cNvPr id="841" name="Left Brace 840">
          <a:extLst>
            <a:ext uri="{FF2B5EF4-FFF2-40B4-BE49-F238E27FC236}">
              <a16:creationId xmlns:a16="http://schemas.microsoft.com/office/drawing/2014/main" id="{4848079A-3E2B-4E26-8C26-D665F419FF01}"/>
            </a:ext>
          </a:extLst>
        </xdr:cNvPr>
        <xdr:cNvSpPr/>
      </xdr:nvSpPr>
      <xdr:spPr>
        <a:xfrm>
          <a:off x="14382750" y="1208545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880</xdr:row>
      <xdr:rowOff>9525</xdr:rowOff>
    </xdr:from>
    <xdr:to>
      <xdr:col>19</xdr:col>
      <xdr:colOff>590551</xdr:colOff>
      <xdr:row>883</xdr:row>
      <xdr:rowOff>0</xdr:rowOff>
    </xdr:to>
    <xdr:sp macro="" textlink="">
      <xdr:nvSpPr>
        <xdr:cNvPr id="842" name="Left Brace 841">
          <a:extLst>
            <a:ext uri="{FF2B5EF4-FFF2-40B4-BE49-F238E27FC236}">
              <a16:creationId xmlns:a16="http://schemas.microsoft.com/office/drawing/2014/main" id="{07B7332C-F306-40BF-87D9-E8C9BC08DCA9}"/>
            </a:ext>
          </a:extLst>
        </xdr:cNvPr>
        <xdr:cNvSpPr/>
      </xdr:nvSpPr>
      <xdr:spPr>
        <a:xfrm>
          <a:off x="14382751" y="120323882"/>
          <a:ext cx="590550" cy="521154"/>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883</xdr:row>
      <xdr:rowOff>9525</xdr:rowOff>
    </xdr:from>
    <xdr:to>
      <xdr:col>20</xdr:col>
      <xdr:colOff>0</xdr:colOff>
      <xdr:row>886</xdr:row>
      <xdr:rowOff>0</xdr:rowOff>
    </xdr:to>
    <xdr:sp macro="" textlink="">
      <xdr:nvSpPr>
        <xdr:cNvPr id="843" name="Left Brace 842">
          <a:extLst>
            <a:ext uri="{FF2B5EF4-FFF2-40B4-BE49-F238E27FC236}">
              <a16:creationId xmlns:a16="http://schemas.microsoft.com/office/drawing/2014/main" id="{BF0C1F30-47A3-41F3-9229-A73C745308B9}"/>
            </a:ext>
          </a:extLst>
        </xdr:cNvPr>
        <xdr:cNvSpPr/>
      </xdr:nvSpPr>
      <xdr:spPr>
        <a:xfrm>
          <a:off x="14382750" y="120854561"/>
          <a:ext cx="625929" cy="521153"/>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740</xdr:row>
      <xdr:rowOff>9525</xdr:rowOff>
    </xdr:from>
    <xdr:to>
      <xdr:col>1</xdr:col>
      <xdr:colOff>590551</xdr:colOff>
      <xdr:row>743</xdr:row>
      <xdr:rowOff>0</xdr:rowOff>
    </xdr:to>
    <xdr:sp macro="" textlink="">
      <xdr:nvSpPr>
        <xdr:cNvPr id="844" name="Left Brace 843">
          <a:extLst>
            <a:ext uri="{FF2B5EF4-FFF2-40B4-BE49-F238E27FC236}">
              <a16:creationId xmlns:a16="http://schemas.microsoft.com/office/drawing/2014/main" id="{3E2C6A76-2F6D-4062-999E-5085FE66AADA}"/>
            </a:ext>
          </a:extLst>
        </xdr:cNvPr>
        <xdr:cNvSpPr/>
      </xdr:nvSpPr>
      <xdr:spPr>
        <a:xfrm>
          <a:off x="940341"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743</xdr:row>
      <xdr:rowOff>9525</xdr:rowOff>
    </xdr:from>
    <xdr:to>
      <xdr:col>2</xdr:col>
      <xdr:colOff>0</xdr:colOff>
      <xdr:row>746</xdr:row>
      <xdr:rowOff>0</xdr:rowOff>
    </xdr:to>
    <xdr:sp macro="" textlink="">
      <xdr:nvSpPr>
        <xdr:cNvPr id="845" name="Left Brace 844">
          <a:extLst>
            <a:ext uri="{FF2B5EF4-FFF2-40B4-BE49-F238E27FC236}">
              <a16:creationId xmlns:a16="http://schemas.microsoft.com/office/drawing/2014/main" id="{F5EF2C38-38C4-422A-BDD5-FFF49BA4E7C6}"/>
            </a:ext>
          </a:extLst>
        </xdr:cNvPr>
        <xdr:cNvSpPr/>
      </xdr:nvSpPr>
      <xdr:spPr>
        <a:xfrm>
          <a:off x="940340"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740</xdr:row>
      <xdr:rowOff>9525</xdr:rowOff>
    </xdr:from>
    <xdr:to>
      <xdr:col>1</xdr:col>
      <xdr:colOff>590551</xdr:colOff>
      <xdr:row>743</xdr:row>
      <xdr:rowOff>0</xdr:rowOff>
    </xdr:to>
    <xdr:sp macro="" textlink="">
      <xdr:nvSpPr>
        <xdr:cNvPr id="846" name="Left Brace 845">
          <a:extLst>
            <a:ext uri="{FF2B5EF4-FFF2-40B4-BE49-F238E27FC236}">
              <a16:creationId xmlns:a16="http://schemas.microsoft.com/office/drawing/2014/main" id="{4F0EAF40-96F1-4C73-8265-00623B07437B}"/>
            </a:ext>
          </a:extLst>
        </xdr:cNvPr>
        <xdr:cNvSpPr/>
      </xdr:nvSpPr>
      <xdr:spPr>
        <a:xfrm>
          <a:off x="940341"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743</xdr:row>
      <xdr:rowOff>9525</xdr:rowOff>
    </xdr:from>
    <xdr:to>
      <xdr:col>2</xdr:col>
      <xdr:colOff>0</xdr:colOff>
      <xdr:row>746</xdr:row>
      <xdr:rowOff>0</xdr:rowOff>
    </xdr:to>
    <xdr:sp macro="" textlink="">
      <xdr:nvSpPr>
        <xdr:cNvPr id="847" name="Left Brace 846">
          <a:extLst>
            <a:ext uri="{FF2B5EF4-FFF2-40B4-BE49-F238E27FC236}">
              <a16:creationId xmlns:a16="http://schemas.microsoft.com/office/drawing/2014/main" id="{04BB77D7-B783-47C6-A2B5-E1CEAFAB26FC}"/>
            </a:ext>
          </a:extLst>
        </xdr:cNvPr>
        <xdr:cNvSpPr/>
      </xdr:nvSpPr>
      <xdr:spPr>
        <a:xfrm>
          <a:off x="940340"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740</xdr:row>
      <xdr:rowOff>9525</xdr:rowOff>
    </xdr:from>
    <xdr:to>
      <xdr:col>10</xdr:col>
      <xdr:colOff>590551</xdr:colOff>
      <xdr:row>743</xdr:row>
      <xdr:rowOff>0</xdr:rowOff>
    </xdr:to>
    <xdr:sp macro="" textlink="">
      <xdr:nvSpPr>
        <xdr:cNvPr id="848" name="Left Brace 847">
          <a:extLst>
            <a:ext uri="{FF2B5EF4-FFF2-40B4-BE49-F238E27FC236}">
              <a16:creationId xmlns:a16="http://schemas.microsoft.com/office/drawing/2014/main" id="{FE99CECC-FD52-49C8-8CD1-EA1297540879}"/>
            </a:ext>
          </a:extLst>
        </xdr:cNvPr>
        <xdr:cNvSpPr/>
      </xdr:nvSpPr>
      <xdr:spPr>
        <a:xfrm>
          <a:off x="7782129"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743</xdr:row>
      <xdr:rowOff>9525</xdr:rowOff>
    </xdr:from>
    <xdr:to>
      <xdr:col>11</xdr:col>
      <xdr:colOff>0</xdr:colOff>
      <xdr:row>746</xdr:row>
      <xdr:rowOff>0</xdr:rowOff>
    </xdr:to>
    <xdr:sp macro="" textlink="">
      <xdr:nvSpPr>
        <xdr:cNvPr id="849" name="Left Brace 848">
          <a:extLst>
            <a:ext uri="{FF2B5EF4-FFF2-40B4-BE49-F238E27FC236}">
              <a16:creationId xmlns:a16="http://schemas.microsoft.com/office/drawing/2014/main" id="{8F15E918-C648-4CD1-A0D2-C88C269D310F}"/>
            </a:ext>
          </a:extLst>
        </xdr:cNvPr>
        <xdr:cNvSpPr/>
      </xdr:nvSpPr>
      <xdr:spPr>
        <a:xfrm>
          <a:off x="7782128"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740</xdr:row>
      <xdr:rowOff>9525</xdr:rowOff>
    </xdr:from>
    <xdr:to>
      <xdr:col>10</xdr:col>
      <xdr:colOff>590551</xdr:colOff>
      <xdr:row>743</xdr:row>
      <xdr:rowOff>0</xdr:rowOff>
    </xdr:to>
    <xdr:sp macro="" textlink="">
      <xdr:nvSpPr>
        <xdr:cNvPr id="850" name="Left Brace 849">
          <a:extLst>
            <a:ext uri="{FF2B5EF4-FFF2-40B4-BE49-F238E27FC236}">
              <a16:creationId xmlns:a16="http://schemas.microsoft.com/office/drawing/2014/main" id="{B569D298-3550-4954-A883-7BB13E5B38B7}"/>
            </a:ext>
          </a:extLst>
        </xdr:cNvPr>
        <xdr:cNvSpPr/>
      </xdr:nvSpPr>
      <xdr:spPr>
        <a:xfrm>
          <a:off x="7782129"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743</xdr:row>
      <xdr:rowOff>9525</xdr:rowOff>
    </xdr:from>
    <xdr:to>
      <xdr:col>11</xdr:col>
      <xdr:colOff>0</xdr:colOff>
      <xdr:row>746</xdr:row>
      <xdr:rowOff>0</xdr:rowOff>
    </xdr:to>
    <xdr:sp macro="" textlink="">
      <xdr:nvSpPr>
        <xdr:cNvPr id="851" name="Left Brace 850">
          <a:extLst>
            <a:ext uri="{FF2B5EF4-FFF2-40B4-BE49-F238E27FC236}">
              <a16:creationId xmlns:a16="http://schemas.microsoft.com/office/drawing/2014/main" id="{98261D0A-D23B-4CCA-B113-18D1FBA1A76A}"/>
            </a:ext>
          </a:extLst>
        </xdr:cNvPr>
        <xdr:cNvSpPr/>
      </xdr:nvSpPr>
      <xdr:spPr>
        <a:xfrm>
          <a:off x="7782128"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740</xdr:row>
      <xdr:rowOff>9525</xdr:rowOff>
    </xdr:from>
    <xdr:to>
      <xdr:col>19</xdr:col>
      <xdr:colOff>590551</xdr:colOff>
      <xdr:row>743</xdr:row>
      <xdr:rowOff>0</xdr:rowOff>
    </xdr:to>
    <xdr:sp macro="" textlink="">
      <xdr:nvSpPr>
        <xdr:cNvPr id="852" name="Left Brace 851">
          <a:extLst>
            <a:ext uri="{FF2B5EF4-FFF2-40B4-BE49-F238E27FC236}">
              <a16:creationId xmlns:a16="http://schemas.microsoft.com/office/drawing/2014/main" id="{BBF3A853-D3BF-41B4-A3BB-D1B7CAD9BDB3}"/>
            </a:ext>
          </a:extLst>
        </xdr:cNvPr>
        <xdr:cNvSpPr/>
      </xdr:nvSpPr>
      <xdr:spPr>
        <a:xfrm>
          <a:off x="14413150"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743</xdr:row>
      <xdr:rowOff>9525</xdr:rowOff>
    </xdr:from>
    <xdr:to>
      <xdr:col>20</xdr:col>
      <xdr:colOff>0</xdr:colOff>
      <xdr:row>746</xdr:row>
      <xdr:rowOff>0</xdr:rowOff>
    </xdr:to>
    <xdr:sp macro="" textlink="">
      <xdr:nvSpPr>
        <xdr:cNvPr id="853" name="Left Brace 852">
          <a:extLst>
            <a:ext uri="{FF2B5EF4-FFF2-40B4-BE49-F238E27FC236}">
              <a16:creationId xmlns:a16="http://schemas.microsoft.com/office/drawing/2014/main" id="{11C008F7-65FC-494C-A137-7484235A4967}"/>
            </a:ext>
          </a:extLst>
        </xdr:cNvPr>
        <xdr:cNvSpPr/>
      </xdr:nvSpPr>
      <xdr:spPr>
        <a:xfrm>
          <a:off x="14413149"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740</xdr:row>
      <xdr:rowOff>9525</xdr:rowOff>
    </xdr:from>
    <xdr:to>
      <xdr:col>19</xdr:col>
      <xdr:colOff>590551</xdr:colOff>
      <xdr:row>743</xdr:row>
      <xdr:rowOff>0</xdr:rowOff>
    </xdr:to>
    <xdr:sp macro="" textlink="">
      <xdr:nvSpPr>
        <xdr:cNvPr id="854" name="Left Brace 853">
          <a:extLst>
            <a:ext uri="{FF2B5EF4-FFF2-40B4-BE49-F238E27FC236}">
              <a16:creationId xmlns:a16="http://schemas.microsoft.com/office/drawing/2014/main" id="{B0C1ECE7-1F5B-41DE-8022-0C00AC910C5C}"/>
            </a:ext>
          </a:extLst>
        </xdr:cNvPr>
        <xdr:cNvSpPr/>
      </xdr:nvSpPr>
      <xdr:spPr>
        <a:xfrm>
          <a:off x="14413150"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743</xdr:row>
      <xdr:rowOff>9525</xdr:rowOff>
    </xdr:from>
    <xdr:to>
      <xdr:col>20</xdr:col>
      <xdr:colOff>0</xdr:colOff>
      <xdr:row>746</xdr:row>
      <xdr:rowOff>0</xdr:rowOff>
    </xdr:to>
    <xdr:sp macro="" textlink="">
      <xdr:nvSpPr>
        <xdr:cNvPr id="855" name="Left Brace 854">
          <a:extLst>
            <a:ext uri="{FF2B5EF4-FFF2-40B4-BE49-F238E27FC236}">
              <a16:creationId xmlns:a16="http://schemas.microsoft.com/office/drawing/2014/main" id="{5430A575-6063-499B-93B5-2D447255DC12}"/>
            </a:ext>
          </a:extLst>
        </xdr:cNvPr>
        <xdr:cNvSpPr/>
      </xdr:nvSpPr>
      <xdr:spPr>
        <a:xfrm>
          <a:off x="14413149"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754</xdr:row>
      <xdr:rowOff>9525</xdr:rowOff>
    </xdr:from>
    <xdr:to>
      <xdr:col>1</xdr:col>
      <xdr:colOff>590551</xdr:colOff>
      <xdr:row>757</xdr:row>
      <xdr:rowOff>0</xdr:rowOff>
    </xdr:to>
    <xdr:sp macro="" textlink="">
      <xdr:nvSpPr>
        <xdr:cNvPr id="856" name="Left Brace 855">
          <a:extLst>
            <a:ext uri="{FF2B5EF4-FFF2-40B4-BE49-F238E27FC236}">
              <a16:creationId xmlns:a16="http://schemas.microsoft.com/office/drawing/2014/main" id="{37E60166-07D4-4558-BEB4-5F59ED576DC9}"/>
            </a:ext>
          </a:extLst>
        </xdr:cNvPr>
        <xdr:cNvSpPr/>
      </xdr:nvSpPr>
      <xdr:spPr>
        <a:xfrm>
          <a:off x="940341" y="128803738"/>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757</xdr:row>
      <xdr:rowOff>9525</xdr:rowOff>
    </xdr:from>
    <xdr:to>
      <xdr:col>2</xdr:col>
      <xdr:colOff>0</xdr:colOff>
      <xdr:row>760</xdr:row>
      <xdr:rowOff>0</xdr:rowOff>
    </xdr:to>
    <xdr:sp macro="" textlink="">
      <xdr:nvSpPr>
        <xdr:cNvPr id="857" name="Left Brace 856">
          <a:extLst>
            <a:ext uri="{FF2B5EF4-FFF2-40B4-BE49-F238E27FC236}">
              <a16:creationId xmlns:a16="http://schemas.microsoft.com/office/drawing/2014/main" id="{1ACCE53B-9289-475F-8988-A4B8C869D7F2}"/>
            </a:ext>
          </a:extLst>
        </xdr:cNvPr>
        <xdr:cNvSpPr/>
      </xdr:nvSpPr>
      <xdr:spPr>
        <a:xfrm>
          <a:off x="940340" y="129338759"/>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754</xdr:row>
      <xdr:rowOff>9525</xdr:rowOff>
    </xdr:from>
    <xdr:to>
      <xdr:col>1</xdr:col>
      <xdr:colOff>590551</xdr:colOff>
      <xdr:row>757</xdr:row>
      <xdr:rowOff>0</xdr:rowOff>
    </xdr:to>
    <xdr:sp macro="" textlink="">
      <xdr:nvSpPr>
        <xdr:cNvPr id="858" name="Left Brace 857">
          <a:extLst>
            <a:ext uri="{FF2B5EF4-FFF2-40B4-BE49-F238E27FC236}">
              <a16:creationId xmlns:a16="http://schemas.microsoft.com/office/drawing/2014/main" id="{8675B8A7-335B-468A-ADD1-06AA5FCBABC6}"/>
            </a:ext>
          </a:extLst>
        </xdr:cNvPr>
        <xdr:cNvSpPr/>
      </xdr:nvSpPr>
      <xdr:spPr>
        <a:xfrm>
          <a:off x="940341" y="128803738"/>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757</xdr:row>
      <xdr:rowOff>9525</xdr:rowOff>
    </xdr:from>
    <xdr:to>
      <xdr:col>2</xdr:col>
      <xdr:colOff>0</xdr:colOff>
      <xdr:row>760</xdr:row>
      <xdr:rowOff>0</xdr:rowOff>
    </xdr:to>
    <xdr:sp macro="" textlink="">
      <xdr:nvSpPr>
        <xdr:cNvPr id="859" name="Left Brace 858">
          <a:extLst>
            <a:ext uri="{FF2B5EF4-FFF2-40B4-BE49-F238E27FC236}">
              <a16:creationId xmlns:a16="http://schemas.microsoft.com/office/drawing/2014/main" id="{03D79A5F-F5C8-4C88-8B82-708DB6CE58F9}"/>
            </a:ext>
          </a:extLst>
        </xdr:cNvPr>
        <xdr:cNvSpPr/>
      </xdr:nvSpPr>
      <xdr:spPr>
        <a:xfrm>
          <a:off x="940340" y="129338759"/>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754</xdr:row>
      <xdr:rowOff>9525</xdr:rowOff>
    </xdr:from>
    <xdr:to>
      <xdr:col>10</xdr:col>
      <xdr:colOff>590551</xdr:colOff>
      <xdr:row>757</xdr:row>
      <xdr:rowOff>0</xdr:rowOff>
    </xdr:to>
    <xdr:sp macro="" textlink="">
      <xdr:nvSpPr>
        <xdr:cNvPr id="860" name="Left Brace 859">
          <a:extLst>
            <a:ext uri="{FF2B5EF4-FFF2-40B4-BE49-F238E27FC236}">
              <a16:creationId xmlns:a16="http://schemas.microsoft.com/office/drawing/2014/main" id="{0C1029D7-54ED-42B2-B23B-41B5FF314AD5}"/>
            </a:ext>
          </a:extLst>
        </xdr:cNvPr>
        <xdr:cNvSpPr/>
      </xdr:nvSpPr>
      <xdr:spPr>
        <a:xfrm>
          <a:off x="7782129" y="128803738"/>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757</xdr:row>
      <xdr:rowOff>9525</xdr:rowOff>
    </xdr:from>
    <xdr:to>
      <xdr:col>11</xdr:col>
      <xdr:colOff>0</xdr:colOff>
      <xdr:row>760</xdr:row>
      <xdr:rowOff>0</xdr:rowOff>
    </xdr:to>
    <xdr:sp macro="" textlink="">
      <xdr:nvSpPr>
        <xdr:cNvPr id="861" name="Left Brace 860">
          <a:extLst>
            <a:ext uri="{FF2B5EF4-FFF2-40B4-BE49-F238E27FC236}">
              <a16:creationId xmlns:a16="http://schemas.microsoft.com/office/drawing/2014/main" id="{FC3FEA02-AF69-4F7B-9561-C49C2188394C}"/>
            </a:ext>
          </a:extLst>
        </xdr:cNvPr>
        <xdr:cNvSpPr/>
      </xdr:nvSpPr>
      <xdr:spPr>
        <a:xfrm>
          <a:off x="7782128" y="129338759"/>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754</xdr:row>
      <xdr:rowOff>9525</xdr:rowOff>
    </xdr:from>
    <xdr:to>
      <xdr:col>10</xdr:col>
      <xdr:colOff>590551</xdr:colOff>
      <xdr:row>757</xdr:row>
      <xdr:rowOff>0</xdr:rowOff>
    </xdr:to>
    <xdr:sp macro="" textlink="">
      <xdr:nvSpPr>
        <xdr:cNvPr id="862" name="Left Brace 861">
          <a:extLst>
            <a:ext uri="{FF2B5EF4-FFF2-40B4-BE49-F238E27FC236}">
              <a16:creationId xmlns:a16="http://schemas.microsoft.com/office/drawing/2014/main" id="{ACC51DE4-41D4-477D-AED0-6973362F9969}"/>
            </a:ext>
          </a:extLst>
        </xdr:cNvPr>
        <xdr:cNvSpPr/>
      </xdr:nvSpPr>
      <xdr:spPr>
        <a:xfrm>
          <a:off x="7782129" y="128803738"/>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757</xdr:row>
      <xdr:rowOff>9525</xdr:rowOff>
    </xdr:from>
    <xdr:to>
      <xdr:col>11</xdr:col>
      <xdr:colOff>0</xdr:colOff>
      <xdr:row>760</xdr:row>
      <xdr:rowOff>0</xdr:rowOff>
    </xdr:to>
    <xdr:sp macro="" textlink="">
      <xdr:nvSpPr>
        <xdr:cNvPr id="863" name="Left Brace 862">
          <a:extLst>
            <a:ext uri="{FF2B5EF4-FFF2-40B4-BE49-F238E27FC236}">
              <a16:creationId xmlns:a16="http://schemas.microsoft.com/office/drawing/2014/main" id="{7580E563-3748-4AB3-98F0-E734E52DBF87}"/>
            </a:ext>
          </a:extLst>
        </xdr:cNvPr>
        <xdr:cNvSpPr/>
      </xdr:nvSpPr>
      <xdr:spPr>
        <a:xfrm>
          <a:off x="7782128" y="129338759"/>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754</xdr:row>
      <xdr:rowOff>9525</xdr:rowOff>
    </xdr:from>
    <xdr:to>
      <xdr:col>19</xdr:col>
      <xdr:colOff>590551</xdr:colOff>
      <xdr:row>757</xdr:row>
      <xdr:rowOff>0</xdr:rowOff>
    </xdr:to>
    <xdr:sp macro="" textlink="">
      <xdr:nvSpPr>
        <xdr:cNvPr id="864" name="Left Brace 863">
          <a:extLst>
            <a:ext uri="{FF2B5EF4-FFF2-40B4-BE49-F238E27FC236}">
              <a16:creationId xmlns:a16="http://schemas.microsoft.com/office/drawing/2014/main" id="{E974A034-2375-4B78-9BC9-9174AE39FA00}"/>
            </a:ext>
          </a:extLst>
        </xdr:cNvPr>
        <xdr:cNvSpPr/>
      </xdr:nvSpPr>
      <xdr:spPr>
        <a:xfrm>
          <a:off x="14413150" y="128803738"/>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757</xdr:row>
      <xdr:rowOff>9525</xdr:rowOff>
    </xdr:from>
    <xdr:to>
      <xdr:col>20</xdr:col>
      <xdr:colOff>0</xdr:colOff>
      <xdr:row>760</xdr:row>
      <xdr:rowOff>0</xdr:rowOff>
    </xdr:to>
    <xdr:sp macro="" textlink="">
      <xdr:nvSpPr>
        <xdr:cNvPr id="865" name="Left Brace 864">
          <a:extLst>
            <a:ext uri="{FF2B5EF4-FFF2-40B4-BE49-F238E27FC236}">
              <a16:creationId xmlns:a16="http://schemas.microsoft.com/office/drawing/2014/main" id="{128E38EF-31BF-4094-A61E-5980B6CE3864}"/>
            </a:ext>
          </a:extLst>
        </xdr:cNvPr>
        <xdr:cNvSpPr/>
      </xdr:nvSpPr>
      <xdr:spPr>
        <a:xfrm>
          <a:off x="14413149" y="129338759"/>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754</xdr:row>
      <xdr:rowOff>9525</xdr:rowOff>
    </xdr:from>
    <xdr:to>
      <xdr:col>19</xdr:col>
      <xdr:colOff>590551</xdr:colOff>
      <xdr:row>757</xdr:row>
      <xdr:rowOff>0</xdr:rowOff>
    </xdr:to>
    <xdr:sp macro="" textlink="">
      <xdr:nvSpPr>
        <xdr:cNvPr id="866" name="Left Brace 865">
          <a:extLst>
            <a:ext uri="{FF2B5EF4-FFF2-40B4-BE49-F238E27FC236}">
              <a16:creationId xmlns:a16="http://schemas.microsoft.com/office/drawing/2014/main" id="{277B4B7A-0A1E-498A-BA2E-13C14EEA5A0E}"/>
            </a:ext>
          </a:extLst>
        </xdr:cNvPr>
        <xdr:cNvSpPr/>
      </xdr:nvSpPr>
      <xdr:spPr>
        <a:xfrm>
          <a:off x="14413150" y="128803738"/>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757</xdr:row>
      <xdr:rowOff>9525</xdr:rowOff>
    </xdr:from>
    <xdr:to>
      <xdr:col>20</xdr:col>
      <xdr:colOff>0</xdr:colOff>
      <xdr:row>760</xdr:row>
      <xdr:rowOff>0</xdr:rowOff>
    </xdr:to>
    <xdr:sp macro="" textlink="">
      <xdr:nvSpPr>
        <xdr:cNvPr id="867" name="Left Brace 866">
          <a:extLst>
            <a:ext uri="{FF2B5EF4-FFF2-40B4-BE49-F238E27FC236}">
              <a16:creationId xmlns:a16="http://schemas.microsoft.com/office/drawing/2014/main" id="{59164FBF-630F-4945-9C56-09AE8287215D}"/>
            </a:ext>
          </a:extLst>
        </xdr:cNvPr>
        <xdr:cNvSpPr/>
      </xdr:nvSpPr>
      <xdr:spPr>
        <a:xfrm>
          <a:off x="14413149" y="129338759"/>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768</xdr:row>
      <xdr:rowOff>9525</xdr:rowOff>
    </xdr:from>
    <xdr:to>
      <xdr:col>1</xdr:col>
      <xdr:colOff>590551</xdr:colOff>
      <xdr:row>771</xdr:row>
      <xdr:rowOff>0</xdr:rowOff>
    </xdr:to>
    <xdr:sp macro="" textlink="">
      <xdr:nvSpPr>
        <xdr:cNvPr id="868" name="Left Brace 867">
          <a:extLst>
            <a:ext uri="{FF2B5EF4-FFF2-40B4-BE49-F238E27FC236}">
              <a16:creationId xmlns:a16="http://schemas.microsoft.com/office/drawing/2014/main" id="{C725242A-A323-4720-9545-849AB19A41D4}"/>
            </a:ext>
          </a:extLst>
        </xdr:cNvPr>
        <xdr:cNvSpPr/>
      </xdr:nvSpPr>
      <xdr:spPr>
        <a:xfrm>
          <a:off x="940341"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771</xdr:row>
      <xdr:rowOff>9525</xdr:rowOff>
    </xdr:from>
    <xdr:to>
      <xdr:col>2</xdr:col>
      <xdr:colOff>0</xdr:colOff>
      <xdr:row>774</xdr:row>
      <xdr:rowOff>0</xdr:rowOff>
    </xdr:to>
    <xdr:sp macro="" textlink="">
      <xdr:nvSpPr>
        <xdr:cNvPr id="869" name="Left Brace 868">
          <a:extLst>
            <a:ext uri="{FF2B5EF4-FFF2-40B4-BE49-F238E27FC236}">
              <a16:creationId xmlns:a16="http://schemas.microsoft.com/office/drawing/2014/main" id="{0F2389B6-CD11-484E-B201-1D252B65B1EB}"/>
            </a:ext>
          </a:extLst>
        </xdr:cNvPr>
        <xdr:cNvSpPr/>
      </xdr:nvSpPr>
      <xdr:spPr>
        <a:xfrm>
          <a:off x="940340"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768</xdr:row>
      <xdr:rowOff>9525</xdr:rowOff>
    </xdr:from>
    <xdr:to>
      <xdr:col>1</xdr:col>
      <xdr:colOff>590551</xdr:colOff>
      <xdr:row>771</xdr:row>
      <xdr:rowOff>0</xdr:rowOff>
    </xdr:to>
    <xdr:sp macro="" textlink="">
      <xdr:nvSpPr>
        <xdr:cNvPr id="870" name="Left Brace 869">
          <a:extLst>
            <a:ext uri="{FF2B5EF4-FFF2-40B4-BE49-F238E27FC236}">
              <a16:creationId xmlns:a16="http://schemas.microsoft.com/office/drawing/2014/main" id="{C5212C83-E069-4A6D-AAAA-3822B89A854B}"/>
            </a:ext>
          </a:extLst>
        </xdr:cNvPr>
        <xdr:cNvSpPr/>
      </xdr:nvSpPr>
      <xdr:spPr>
        <a:xfrm>
          <a:off x="940341"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771</xdr:row>
      <xdr:rowOff>9525</xdr:rowOff>
    </xdr:from>
    <xdr:to>
      <xdr:col>2</xdr:col>
      <xdr:colOff>0</xdr:colOff>
      <xdr:row>774</xdr:row>
      <xdr:rowOff>0</xdr:rowOff>
    </xdr:to>
    <xdr:sp macro="" textlink="">
      <xdr:nvSpPr>
        <xdr:cNvPr id="871" name="Left Brace 870">
          <a:extLst>
            <a:ext uri="{FF2B5EF4-FFF2-40B4-BE49-F238E27FC236}">
              <a16:creationId xmlns:a16="http://schemas.microsoft.com/office/drawing/2014/main" id="{75B3A1BC-2E7B-4F86-B305-FBD6A881B30B}"/>
            </a:ext>
          </a:extLst>
        </xdr:cNvPr>
        <xdr:cNvSpPr/>
      </xdr:nvSpPr>
      <xdr:spPr>
        <a:xfrm>
          <a:off x="940340"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768</xdr:row>
      <xdr:rowOff>9525</xdr:rowOff>
    </xdr:from>
    <xdr:to>
      <xdr:col>10</xdr:col>
      <xdr:colOff>590551</xdr:colOff>
      <xdr:row>771</xdr:row>
      <xdr:rowOff>0</xdr:rowOff>
    </xdr:to>
    <xdr:sp macro="" textlink="">
      <xdr:nvSpPr>
        <xdr:cNvPr id="872" name="Left Brace 871">
          <a:extLst>
            <a:ext uri="{FF2B5EF4-FFF2-40B4-BE49-F238E27FC236}">
              <a16:creationId xmlns:a16="http://schemas.microsoft.com/office/drawing/2014/main" id="{FCC241BE-D18C-41C8-B4A0-9EBE2489C4B1}"/>
            </a:ext>
          </a:extLst>
        </xdr:cNvPr>
        <xdr:cNvSpPr/>
      </xdr:nvSpPr>
      <xdr:spPr>
        <a:xfrm>
          <a:off x="7782129"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771</xdr:row>
      <xdr:rowOff>9525</xdr:rowOff>
    </xdr:from>
    <xdr:to>
      <xdr:col>11</xdr:col>
      <xdr:colOff>0</xdr:colOff>
      <xdr:row>774</xdr:row>
      <xdr:rowOff>0</xdr:rowOff>
    </xdr:to>
    <xdr:sp macro="" textlink="">
      <xdr:nvSpPr>
        <xdr:cNvPr id="873" name="Left Brace 872">
          <a:extLst>
            <a:ext uri="{FF2B5EF4-FFF2-40B4-BE49-F238E27FC236}">
              <a16:creationId xmlns:a16="http://schemas.microsoft.com/office/drawing/2014/main" id="{1A64D0A2-5909-45E2-96CA-53C75AC6290F}"/>
            </a:ext>
          </a:extLst>
        </xdr:cNvPr>
        <xdr:cNvSpPr/>
      </xdr:nvSpPr>
      <xdr:spPr>
        <a:xfrm>
          <a:off x="7782128"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768</xdr:row>
      <xdr:rowOff>9525</xdr:rowOff>
    </xdr:from>
    <xdr:to>
      <xdr:col>10</xdr:col>
      <xdr:colOff>590551</xdr:colOff>
      <xdr:row>771</xdr:row>
      <xdr:rowOff>0</xdr:rowOff>
    </xdr:to>
    <xdr:sp macro="" textlink="">
      <xdr:nvSpPr>
        <xdr:cNvPr id="874" name="Left Brace 873">
          <a:extLst>
            <a:ext uri="{FF2B5EF4-FFF2-40B4-BE49-F238E27FC236}">
              <a16:creationId xmlns:a16="http://schemas.microsoft.com/office/drawing/2014/main" id="{BEA2E773-3EB2-4CE8-881E-6D58510EED8F}"/>
            </a:ext>
          </a:extLst>
        </xdr:cNvPr>
        <xdr:cNvSpPr/>
      </xdr:nvSpPr>
      <xdr:spPr>
        <a:xfrm>
          <a:off x="7782129"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771</xdr:row>
      <xdr:rowOff>9525</xdr:rowOff>
    </xdr:from>
    <xdr:to>
      <xdr:col>11</xdr:col>
      <xdr:colOff>0</xdr:colOff>
      <xdr:row>774</xdr:row>
      <xdr:rowOff>0</xdr:rowOff>
    </xdr:to>
    <xdr:sp macro="" textlink="">
      <xdr:nvSpPr>
        <xdr:cNvPr id="875" name="Left Brace 874">
          <a:extLst>
            <a:ext uri="{FF2B5EF4-FFF2-40B4-BE49-F238E27FC236}">
              <a16:creationId xmlns:a16="http://schemas.microsoft.com/office/drawing/2014/main" id="{1F876893-EB60-4EC4-A2EB-ABF8F7D7A91D}"/>
            </a:ext>
          </a:extLst>
        </xdr:cNvPr>
        <xdr:cNvSpPr/>
      </xdr:nvSpPr>
      <xdr:spPr>
        <a:xfrm>
          <a:off x="7782128"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768</xdr:row>
      <xdr:rowOff>9525</xdr:rowOff>
    </xdr:from>
    <xdr:to>
      <xdr:col>19</xdr:col>
      <xdr:colOff>590551</xdr:colOff>
      <xdr:row>771</xdr:row>
      <xdr:rowOff>0</xdr:rowOff>
    </xdr:to>
    <xdr:sp macro="" textlink="">
      <xdr:nvSpPr>
        <xdr:cNvPr id="876" name="Left Brace 875">
          <a:extLst>
            <a:ext uri="{FF2B5EF4-FFF2-40B4-BE49-F238E27FC236}">
              <a16:creationId xmlns:a16="http://schemas.microsoft.com/office/drawing/2014/main" id="{125EB620-AF32-4B97-A702-0783F558BCA9}"/>
            </a:ext>
          </a:extLst>
        </xdr:cNvPr>
        <xdr:cNvSpPr/>
      </xdr:nvSpPr>
      <xdr:spPr>
        <a:xfrm>
          <a:off x="14413150"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771</xdr:row>
      <xdr:rowOff>9525</xdr:rowOff>
    </xdr:from>
    <xdr:to>
      <xdr:col>20</xdr:col>
      <xdr:colOff>0</xdr:colOff>
      <xdr:row>774</xdr:row>
      <xdr:rowOff>0</xdr:rowOff>
    </xdr:to>
    <xdr:sp macro="" textlink="">
      <xdr:nvSpPr>
        <xdr:cNvPr id="877" name="Left Brace 876">
          <a:extLst>
            <a:ext uri="{FF2B5EF4-FFF2-40B4-BE49-F238E27FC236}">
              <a16:creationId xmlns:a16="http://schemas.microsoft.com/office/drawing/2014/main" id="{28B68D2D-7A89-49BA-AAF1-181F04359729}"/>
            </a:ext>
          </a:extLst>
        </xdr:cNvPr>
        <xdr:cNvSpPr/>
      </xdr:nvSpPr>
      <xdr:spPr>
        <a:xfrm>
          <a:off x="14413149"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768</xdr:row>
      <xdr:rowOff>9525</xdr:rowOff>
    </xdr:from>
    <xdr:to>
      <xdr:col>19</xdr:col>
      <xdr:colOff>590551</xdr:colOff>
      <xdr:row>771</xdr:row>
      <xdr:rowOff>0</xdr:rowOff>
    </xdr:to>
    <xdr:sp macro="" textlink="">
      <xdr:nvSpPr>
        <xdr:cNvPr id="878" name="Left Brace 877">
          <a:extLst>
            <a:ext uri="{FF2B5EF4-FFF2-40B4-BE49-F238E27FC236}">
              <a16:creationId xmlns:a16="http://schemas.microsoft.com/office/drawing/2014/main" id="{03CD6CBB-1A90-4D60-BCC9-0AB378EFD22D}"/>
            </a:ext>
          </a:extLst>
        </xdr:cNvPr>
        <xdr:cNvSpPr/>
      </xdr:nvSpPr>
      <xdr:spPr>
        <a:xfrm>
          <a:off x="14413150"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771</xdr:row>
      <xdr:rowOff>9525</xdr:rowOff>
    </xdr:from>
    <xdr:to>
      <xdr:col>20</xdr:col>
      <xdr:colOff>0</xdr:colOff>
      <xdr:row>774</xdr:row>
      <xdr:rowOff>0</xdr:rowOff>
    </xdr:to>
    <xdr:sp macro="" textlink="">
      <xdr:nvSpPr>
        <xdr:cNvPr id="879" name="Left Brace 878">
          <a:extLst>
            <a:ext uri="{FF2B5EF4-FFF2-40B4-BE49-F238E27FC236}">
              <a16:creationId xmlns:a16="http://schemas.microsoft.com/office/drawing/2014/main" id="{B66CF4BA-66FA-4F64-9127-4C4E7E0A8E16}"/>
            </a:ext>
          </a:extLst>
        </xdr:cNvPr>
        <xdr:cNvSpPr/>
      </xdr:nvSpPr>
      <xdr:spPr>
        <a:xfrm>
          <a:off x="14413149"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782</xdr:row>
      <xdr:rowOff>9525</xdr:rowOff>
    </xdr:from>
    <xdr:to>
      <xdr:col>1</xdr:col>
      <xdr:colOff>590551</xdr:colOff>
      <xdr:row>785</xdr:row>
      <xdr:rowOff>0</xdr:rowOff>
    </xdr:to>
    <xdr:sp macro="" textlink="">
      <xdr:nvSpPr>
        <xdr:cNvPr id="880" name="Left Brace 879">
          <a:extLst>
            <a:ext uri="{FF2B5EF4-FFF2-40B4-BE49-F238E27FC236}">
              <a16:creationId xmlns:a16="http://schemas.microsoft.com/office/drawing/2014/main" id="{40ADEEC9-DB92-424C-8DA8-9B39DC822843}"/>
            </a:ext>
          </a:extLst>
        </xdr:cNvPr>
        <xdr:cNvSpPr/>
      </xdr:nvSpPr>
      <xdr:spPr>
        <a:xfrm>
          <a:off x="940341" y="128803738"/>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785</xdr:row>
      <xdr:rowOff>9525</xdr:rowOff>
    </xdr:from>
    <xdr:to>
      <xdr:col>2</xdr:col>
      <xdr:colOff>0</xdr:colOff>
      <xdr:row>788</xdr:row>
      <xdr:rowOff>0</xdr:rowOff>
    </xdr:to>
    <xdr:sp macro="" textlink="">
      <xdr:nvSpPr>
        <xdr:cNvPr id="881" name="Left Brace 880">
          <a:extLst>
            <a:ext uri="{FF2B5EF4-FFF2-40B4-BE49-F238E27FC236}">
              <a16:creationId xmlns:a16="http://schemas.microsoft.com/office/drawing/2014/main" id="{89186806-CD6B-4DF4-BAB3-99E9B96F0BE2}"/>
            </a:ext>
          </a:extLst>
        </xdr:cNvPr>
        <xdr:cNvSpPr/>
      </xdr:nvSpPr>
      <xdr:spPr>
        <a:xfrm>
          <a:off x="940340" y="129338759"/>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782</xdr:row>
      <xdr:rowOff>9525</xdr:rowOff>
    </xdr:from>
    <xdr:to>
      <xdr:col>1</xdr:col>
      <xdr:colOff>590551</xdr:colOff>
      <xdr:row>785</xdr:row>
      <xdr:rowOff>0</xdr:rowOff>
    </xdr:to>
    <xdr:sp macro="" textlink="">
      <xdr:nvSpPr>
        <xdr:cNvPr id="882" name="Left Brace 881">
          <a:extLst>
            <a:ext uri="{FF2B5EF4-FFF2-40B4-BE49-F238E27FC236}">
              <a16:creationId xmlns:a16="http://schemas.microsoft.com/office/drawing/2014/main" id="{624A3855-FA5E-4526-AA67-02EF7649747E}"/>
            </a:ext>
          </a:extLst>
        </xdr:cNvPr>
        <xdr:cNvSpPr/>
      </xdr:nvSpPr>
      <xdr:spPr>
        <a:xfrm>
          <a:off x="940341" y="128803738"/>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785</xdr:row>
      <xdr:rowOff>9525</xdr:rowOff>
    </xdr:from>
    <xdr:to>
      <xdr:col>2</xdr:col>
      <xdr:colOff>0</xdr:colOff>
      <xdr:row>788</xdr:row>
      <xdr:rowOff>0</xdr:rowOff>
    </xdr:to>
    <xdr:sp macro="" textlink="">
      <xdr:nvSpPr>
        <xdr:cNvPr id="883" name="Left Brace 882">
          <a:extLst>
            <a:ext uri="{FF2B5EF4-FFF2-40B4-BE49-F238E27FC236}">
              <a16:creationId xmlns:a16="http://schemas.microsoft.com/office/drawing/2014/main" id="{63AA2852-225F-46A0-BCEB-352D57DBA616}"/>
            </a:ext>
          </a:extLst>
        </xdr:cNvPr>
        <xdr:cNvSpPr/>
      </xdr:nvSpPr>
      <xdr:spPr>
        <a:xfrm>
          <a:off x="940340" y="129338759"/>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782</xdr:row>
      <xdr:rowOff>9525</xdr:rowOff>
    </xdr:from>
    <xdr:to>
      <xdr:col>10</xdr:col>
      <xdr:colOff>590551</xdr:colOff>
      <xdr:row>785</xdr:row>
      <xdr:rowOff>0</xdr:rowOff>
    </xdr:to>
    <xdr:sp macro="" textlink="">
      <xdr:nvSpPr>
        <xdr:cNvPr id="884" name="Left Brace 883">
          <a:extLst>
            <a:ext uri="{FF2B5EF4-FFF2-40B4-BE49-F238E27FC236}">
              <a16:creationId xmlns:a16="http://schemas.microsoft.com/office/drawing/2014/main" id="{27C73145-CC6E-41A6-8C6D-810D47719558}"/>
            </a:ext>
          </a:extLst>
        </xdr:cNvPr>
        <xdr:cNvSpPr/>
      </xdr:nvSpPr>
      <xdr:spPr>
        <a:xfrm>
          <a:off x="7782129" y="128803738"/>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785</xdr:row>
      <xdr:rowOff>9525</xdr:rowOff>
    </xdr:from>
    <xdr:to>
      <xdr:col>11</xdr:col>
      <xdr:colOff>0</xdr:colOff>
      <xdr:row>788</xdr:row>
      <xdr:rowOff>0</xdr:rowOff>
    </xdr:to>
    <xdr:sp macro="" textlink="">
      <xdr:nvSpPr>
        <xdr:cNvPr id="885" name="Left Brace 884">
          <a:extLst>
            <a:ext uri="{FF2B5EF4-FFF2-40B4-BE49-F238E27FC236}">
              <a16:creationId xmlns:a16="http://schemas.microsoft.com/office/drawing/2014/main" id="{9193EE42-38B6-4417-8224-26434CBD04EF}"/>
            </a:ext>
          </a:extLst>
        </xdr:cNvPr>
        <xdr:cNvSpPr/>
      </xdr:nvSpPr>
      <xdr:spPr>
        <a:xfrm>
          <a:off x="7782128" y="129338759"/>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782</xdr:row>
      <xdr:rowOff>9525</xdr:rowOff>
    </xdr:from>
    <xdr:to>
      <xdr:col>10</xdr:col>
      <xdr:colOff>590551</xdr:colOff>
      <xdr:row>785</xdr:row>
      <xdr:rowOff>0</xdr:rowOff>
    </xdr:to>
    <xdr:sp macro="" textlink="">
      <xdr:nvSpPr>
        <xdr:cNvPr id="886" name="Left Brace 885">
          <a:extLst>
            <a:ext uri="{FF2B5EF4-FFF2-40B4-BE49-F238E27FC236}">
              <a16:creationId xmlns:a16="http://schemas.microsoft.com/office/drawing/2014/main" id="{6717CAC9-65CB-46E3-A83A-D92984B1AD50}"/>
            </a:ext>
          </a:extLst>
        </xdr:cNvPr>
        <xdr:cNvSpPr/>
      </xdr:nvSpPr>
      <xdr:spPr>
        <a:xfrm>
          <a:off x="7782129" y="128803738"/>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785</xdr:row>
      <xdr:rowOff>9525</xdr:rowOff>
    </xdr:from>
    <xdr:to>
      <xdr:col>11</xdr:col>
      <xdr:colOff>0</xdr:colOff>
      <xdr:row>788</xdr:row>
      <xdr:rowOff>0</xdr:rowOff>
    </xdr:to>
    <xdr:sp macro="" textlink="">
      <xdr:nvSpPr>
        <xdr:cNvPr id="887" name="Left Brace 886">
          <a:extLst>
            <a:ext uri="{FF2B5EF4-FFF2-40B4-BE49-F238E27FC236}">
              <a16:creationId xmlns:a16="http://schemas.microsoft.com/office/drawing/2014/main" id="{635B3F6D-0962-479A-817B-E33881E8903D}"/>
            </a:ext>
          </a:extLst>
        </xdr:cNvPr>
        <xdr:cNvSpPr/>
      </xdr:nvSpPr>
      <xdr:spPr>
        <a:xfrm>
          <a:off x="7782128" y="129338759"/>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782</xdr:row>
      <xdr:rowOff>9525</xdr:rowOff>
    </xdr:from>
    <xdr:to>
      <xdr:col>19</xdr:col>
      <xdr:colOff>590551</xdr:colOff>
      <xdr:row>785</xdr:row>
      <xdr:rowOff>0</xdr:rowOff>
    </xdr:to>
    <xdr:sp macro="" textlink="">
      <xdr:nvSpPr>
        <xdr:cNvPr id="888" name="Left Brace 887">
          <a:extLst>
            <a:ext uri="{FF2B5EF4-FFF2-40B4-BE49-F238E27FC236}">
              <a16:creationId xmlns:a16="http://schemas.microsoft.com/office/drawing/2014/main" id="{4D90B562-200D-465E-8F14-F5EF11AACEDA}"/>
            </a:ext>
          </a:extLst>
        </xdr:cNvPr>
        <xdr:cNvSpPr/>
      </xdr:nvSpPr>
      <xdr:spPr>
        <a:xfrm>
          <a:off x="14413150" y="128803738"/>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785</xdr:row>
      <xdr:rowOff>9525</xdr:rowOff>
    </xdr:from>
    <xdr:to>
      <xdr:col>20</xdr:col>
      <xdr:colOff>0</xdr:colOff>
      <xdr:row>788</xdr:row>
      <xdr:rowOff>0</xdr:rowOff>
    </xdr:to>
    <xdr:sp macro="" textlink="">
      <xdr:nvSpPr>
        <xdr:cNvPr id="889" name="Left Brace 888">
          <a:extLst>
            <a:ext uri="{FF2B5EF4-FFF2-40B4-BE49-F238E27FC236}">
              <a16:creationId xmlns:a16="http://schemas.microsoft.com/office/drawing/2014/main" id="{01EF901D-6DC7-4FD2-8D89-2AC2203D2F18}"/>
            </a:ext>
          </a:extLst>
        </xdr:cNvPr>
        <xdr:cNvSpPr/>
      </xdr:nvSpPr>
      <xdr:spPr>
        <a:xfrm>
          <a:off x="14413149" y="129338759"/>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782</xdr:row>
      <xdr:rowOff>9525</xdr:rowOff>
    </xdr:from>
    <xdr:to>
      <xdr:col>19</xdr:col>
      <xdr:colOff>590551</xdr:colOff>
      <xdr:row>785</xdr:row>
      <xdr:rowOff>0</xdr:rowOff>
    </xdr:to>
    <xdr:sp macro="" textlink="">
      <xdr:nvSpPr>
        <xdr:cNvPr id="890" name="Left Brace 889">
          <a:extLst>
            <a:ext uri="{FF2B5EF4-FFF2-40B4-BE49-F238E27FC236}">
              <a16:creationId xmlns:a16="http://schemas.microsoft.com/office/drawing/2014/main" id="{AB1D7BDD-C9CD-48EB-A2A7-C76978C733C8}"/>
            </a:ext>
          </a:extLst>
        </xdr:cNvPr>
        <xdr:cNvSpPr/>
      </xdr:nvSpPr>
      <xdr:spPr>
        <a:xfrm>
          <a:off x="14413150" y="128803738"/>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785</xdr:row>
      <xdr:rowOff>9525</xdr:rowOff>
    </xdr:from>
    <xdr:to>
      <xdr:col>20</xdr:col>
      <xdr:colOff>0</xdr:colOff>
      <xdr:row>788</xdr:row>
      <xdr:rowOff>0</xdr:rowOff>
    </xdr:to>
    <xdr:sp macro="" textlink="">
      <xdr:nvSpPr>
        <xdr:cNvPr id="891" name="Left Brace 890">
          <a:extLst>
            <a:ext uri="{FF2B5EF4-FFF2-40B4-BE49-F238E27FC236}">
              <a16:creationId xmlns:a16="http://schemas.microsoft.com/office/drawing/2014/main" id="{1E1B9AA6-8B3E-401F-A28D-26D9DF209BE9}"/>
            </a:ext>
          </a:extLst>
        </xdr:cNvPr>
        <xdr:cNvSpPr/>
      </xdr:nvSpPr>
      <xdr:spPr>
        <a:xfrm>
          <a:off x="14413149" y="129338759"/>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796</xdr:row>
      <xdr:rowOff>9525</xdr:rowOff>
    </xdr:from>
    <xdr:to>
      <xdr:col>1</xdr:col>
      <xdr:colOff>590551</xdr:colOff>
      <xdr:row>799</xdr:row>
      <xdr:rowOff>0</xdr:rowOff>
    </xdr:to>
    <xdr:sp macro="" textlink="">
      <xdr:nvSpPr>
        <xdr:cNvPr id="892" name="Left Brace 891">
          <a:extLst>
            <a:ext uri="{FF2B5EF4-FFF2-40B4-BE49-F238E27FC236}">
              <a16:creationId xmlns:a16="http://schemas.microsoft.com/office/drawing/2014/main" id="{01CDDB51-368F-41E7-A6B6-3F6DA891BD7B}"/>
            </a:ext>
          </a:extLst>
        </xdr:cNvPr>
        <xdr:cNvSpPr/>
      </xdr:nvSpPr>
      <xdr:spPr>
        <a:xfrm>
          <a:off x="940341"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799</xdr:row>
      <xdr:rowOff>9525</xdr:rowOff>
    </xdr:from>
    <xdr:to>
      <xdr:col>2</xdr:col>
      <xdr:colOff>0</xdr:colOff>
      <xdr:row>802</xdr:row>
      <xdr:rowOff>0</xdr:rowOff>
    </xdr:to>
    <xdr:sp macro="" textlink="">
      <xdr:nvSpPr>
        <xdr:cNvPr id="893" name="Left Brace 892">
          <a:extLst>
            <a:ext uri="{FF2B5EF4-FFF2-40B4-BE49-F238E27FC236}">
              <a16:creationId xmlns:a16="http://schemas.microsoft.com/office/drawing/2014/main" id="{B5AA408D-5288-46FF-915F-EFD223218FA2}"/>
            </a:ext>
          </a:extLst>
        </xdr:cNvPr>
        <xdr:cNvSpPr/>
      </xdr:nvSpPr>
      <xdr:spPr>
        <a:xfrm>
          <a:off x="940340"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796</xdr:row>
      <xdr:rowOff>9525</xdr:rowOff>
    </xdr:from>
    <xdr:to>
      <xdr:col>1</xdr:col>
      <xdr:colOff>590551</xdr:colOff>
      <xdr:row>799</xdr:row>
      <xdr:rowOff>0</xdr:rowOff>
    </xdr:to>
    <xdr:sp macro="" textlink="">
      <xdr:nvSpPr>
        <xdr:cNvPr id="894" name="Left Brace 893">
          <a:extLst>
            <a:ext uri="{FF2B5EF4-FFF2-40B4-BE49-F238E27FC236}">
              <a16:creationId xmlns:a16="http://schemas.microsoft.com/office/drawing/2014/main" id="{D9995EDD-D20D-40E3-8579-8573B46279F9}"/>
            </a:ext>
          </a:extLst>
        </xdr:cNvPr>
        <xdr:cNvSpPr/>
      </xdr:nvSpPr>
      <xdr:spPr>
        <a:xfrm>
          <a:off x="940341"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799</xdr:row>
      <xdr:rowOff>9525</xdr:rowOff>
    </xdr:from>
    <xdr:to>
      <xdr:col>2</xdr:col>
      <xdr:colOff>0</xdr:colOff>
      <xdr:row>802</xdr:row>
      <xdr:rowOff>0</xdr:rowOff>
    </xdr:to>
    <xdr:sp macro="" textlink="">
      <xdr:nvSpPr>
        <xdr:cNvPr id="895" name="Left Brace 894">
          <a:extLst>
            <a:ext uri="{FF2B5EF4-FFF2-40B4-BE49-F238E27FC236}">
              <a16:creationId xmlns:a16="http://schemas.microsoft.com/office/drawing/2014/main" id="{6A8063C7-9675-4EF8-A593-7956C526B991}"/>
            </a:ext>
          </a:extLst>
        </xdr:cNvPr>
        <xdr:cNvSpPr/>
      </xdr:nvSpPr>
      <xdr:spPr>
        <a:xfrm>
          <a:off x="940340"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796</xdr:row>
      <xdr:rowOff>9525</xdr:rowOff>
    </xdr:from>
    <xdr:to>
      <xdr:col>10</xdr:col>
      <xdr:colOff>590551</xdr:colOff>
      <xdr:row>799</xdr:row>
      <xdr:rowOff>0</xdr:rowOff>
    </xdr:to>
    <xdr:sp macro="" textlink="">
      <xdr:nvSpPr>
        <xdr:cNvPr id="896" name="Left Brace 895">
          <a:extLst>
            <a:ext uri="{FF2B5EF4-FFF2-40B4-BE49-F238E27FC236}">
              <a16:creationId xmlns:a16="http://schemas.microsoft.com/office/drawing/2014/main" id="{6FD882CA-145D-4EBD-89A7-089B579FDFA6}"/>
            </a:ext>
          </a:extLst>
        </xdr:cNvPr>
        <xdr:cNvSpPr/>
      </xdr:nvSpPr>
      <xdr:spPr>
        <a:xfrm>
          <a:off x="7782129"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799</xdr:row>
      <xdr:rowOff>9525</xdr:rowOff>
    </xdr:from>
    <xdr:to>
      <xdr:col>11</xdr:col>
      <xdr:colOff>0</xdr:colOff>
      <xdr:row>802</xdr:row>
      <xdr:rowOff>0</xdr:rowOff>
    </xdr:to>
    <xdr:sp macro="" textlink="">
      <xdr:nvSpPr>
        <xdr:cNvPr id="897" name="Left Brace 896">
          <a:extLst>
            <a:ext uri="{FF2B5EF4-FFF2-40B4-BE49-F238E27FC236}">
              <a16:creationId xmlns:a16="http://schemas.microsoft.com/office/drawing/2014/main" id="{3449900B-064E-46D3-85DF-CCEE34BFF090}"/>
            </a:ext>
          </a:extLst>
        </xdr:cNvPr>
        <xdr:cNvSpPr/>
      </xdr:nvSpPr>
      <xdr:spPr>
        <a:xfrm>
          <a:off x="7782128"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796</xdr:row>
      <xdr:rowOff>9525</xdr:rowOff>
    </xdr:from>
    <xdr:to>
      <xdr:col>10</xdr:col>
      <xdr:colOff>590551</xdr:colOff>
      <xdr:row>799</xdr:row>
      <xdr:rowOff>0</xdr:rowOff>
    </xdr:to>
    <xdr:sp macro="" textlink="">
      <xdr:nvSpPr>
        <xdr:cNvPr id="898" name="Left Brace 897">
          <a:extLst>
            <a:ext uri="{FF2B5EF4-FFF2-40B4-BE49-F238E27FC236}">
              <a16:creationId xmlns:a16="http://schemas.microsoft.com/office/drawing/2014/main" id="{F597D64E-ED00-48A5-8B38-EB48A1D244C3}"/>
            </a:ext>
          </a:extLst>
        </xdr:cNvPr>
        <xdr:cNvSpPr/>
      </xdr:nvSpPr>
      <xdr:spPr>
        <a:xfrm>
          <a:off x="7782129"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799</xdr:row>
      <xdr:rowOff>9525</xdr:rowOff>
    </xdr:from>
    <xdr:to>
      <xdr:col>11</xdr:col>
      <xdr:colOff>0</xdr:colOff>
      <xdr:row>802</xdr:row>
      <xdr:rowOff>0</xdr:rowOff>
    </xdr:to>
    <xdr:sp macro="" textlink="">
      <xdr:nvSpPr>
        <xdr:cNvPr id="899" name="Left Brace 898">
          <a:extLst>
            <a:ext uri="{FF2B5EF4-FFF2-40B4-BE49-F238E27FC236}">
              <a16:creationId xmlns:a16="http://schemas.microsoft.com/office/drawing/2014/main" id="{ADA1FC83-50DF-4BE1-818B-592E26DD37CB}"/>
            </a:ext>
          </a:extLst>
        </xdr:cNvPr>
        <xdr:cNvSpPr/>
      </xdr:nvSpPr>
      <xdr:spPr>
        <a:xfrm>
          <a:off x="7782128"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796</xdr:row>
      <xdr:rowOff>9525</xdr:rowOff>
    </xdr:from>
    <xdr:to>
      <xdr:col>19</xdr:col>
      <xdr:colOff>590551</xdr:colOff>
      <xdr:row>799</xdr:row>
      <xdr:rowOff>0</xdr:rowOff>
    </xdr:to>
    <xdr:sp macro="" textlink="">
      <xdr:nvSpPr>
        <xdr:cNvPr id="900" name="Left Brace 899">
          <a:extLst>
            <a:ext uri="{FF2B5EF4-FFF2-40B4-BE49-F238E27FC236}">
              <a16:creationId xmlns:a16="http://schemas.microsoft.com/office/drawing/2014/main" id="{CD97631C-D5BA-4707-B61F-A737A72B8E8F}"/>
            </a:ext>
          </a:extLst>
        </xdr:cNvPr>
        <xdr:cNvSpPr/>
      </xdr:nvSpPr>
      <xdr:spPr>
        <a:xfrm>
          <a:off x="14413150"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799</xdr:row>
      <xdr:rowOff>9525</xdr:rowOff>
    </xdr:from>
    <xdr:to>
      <xdr:col>20</xdr:col>
      <xdr:colOff>0</xdr:colOff>
      <xdr:row>802</xdr:row>
      <xdr:rowOff>0</xdr:rowOff>
    </xdr:to>
    <xdr:sp macro="" textlink="">
      <xdr:nvSpPr>
        <xdr:cNvPr id="901" name="Left Brace 900">
          <a:extLst>
            <a:ext uri="{FF2B5EF4-FFF2-40B4-BE49-F238E27FC236}">
              <a16:creationId xmlns:a16="http://schemas.microsoft.com/office/drawing/2014/main" id="{F201F4B9-9E9F-4D0A-B269-BF28E3B49E27}"/>
            </a:ext>
          </a:extLst>
        </xdr:cNvPr>
        <xdr:cNvSpPr/>
      </xdr:nvSpPr>
      <xdr:spPr>
        <a:xfrm>
          <a:off x="14413149"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796</xdr:row>
      <xdr:rowOff>9525</xdr:rowOff>
    </xdr:from>
    <xdr:to>
      <xdr:col>19</xdr:col>
      <xdr:colOff>590551</xdr:colOff>
      <xdr:row>799</xdr:row>
      <xdr:rowOff>0</xdr:rowOff>
    </xdr:to>
    <xdr:sp macro="" textlink="">
      <xdr:nvSpPr>
        <xdr:cNvPr id="902" name="Left Brace 901">
          <a:extLst>
            <a:ext uri="{FF2B5EF4-FFF2-40B4-BE49-F238E27FC236}">
              <a16:creationId xmlns:a16="http://schemas.microsoft.com/office/drawing/2014/main" id="{4D0C853F-36CC-446E-AE36-F2BFD4447CAF}"/>
            </a:ext>
          </a:extLst>
        </xdr:cNvPr>
        <xdr:cNvSpPr/>
      </xdr:nvSpPr>
      <xdr:spPr>
        <a:xfrm>
          <a:off x="14413150"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799</xdr:row>
      <xdr:rowOff>9525</xdr:rowOff>
    </xdr:from>
    <xdr:to>
      <xdr:col>20</xdr:col>
      <xdr:colOff>0</xdr:colOff>
      <xdr:row>802</xdr:row>
      <xdr:rowOff>0</xdr:rowOff>
    </xdr:to>
    <xdr:sp macro="" textlink="">
      <xdr:nvSpPr>
        <xdr:cNvPr id="903" name="Left Brace 902">
          <a:extLst>
            <a:ext uri="{FF2B5EF4-FFF2-40B4-BE49-F238E27FC236}">
              <a16:creationId xmlns:a16="http://schemas.microsoft.com/office/drawing/2014/main" id="{2D54C2B5-744D-4037-B1CD-97B853B012DC}"/>
            </a:ext>
          </a:extLst>
        </xdr:cNvPr>
        <xdr:cNvSpPr/>
      </xdr:nvSpPr>
      <xdr:spPr>
        <a:xfrm>
          <a:off x="14413149"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810</xdr:row>
      <xdr:rowOff>9525</xdr:rowOff>
    </xdr:from>
    <xdr:to>
      <xdr:col>1</xdr:col>
      <xdr:colOff>590551</xdr:colOff>
      <xdr:row>813</xdr:row>
      <xdr:rowOff>0</xdr:rowOff>
    </xdr:to>
    <xdr:sp macro="" textlink="">
      <xdr:nvSpPr>
        <xdr:cNvPr id="904" name="Left Brace 903">
          <a:extLst>
            <a:ext uri="{FF2B5EF4-FFF2-40B4-BE49-F238E27FC236}">
              <a16:creationId xmlns:a16="http://schemas.microsoft.com/office/drawing/2014/main" id="{EDE9DD7B-ADB2-47A5-8EBE-ED48C9B9B462}"/>
            </a:ext>
          </a:extLst>
        </xdr:cNvPr>
        <xdr:cNvSpPr/>
      </xdr:nvSpPr>
      <xdr:spPr>
        <a:xfrm>
          <a:off x="940341" y="128803738"/>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813</xdr:row>
      <xdr:rowOff>9525</xdr:rowOff>
    </xdr:from>
    <xdr:to>
      <xdr:col>2</xdr:col>
      <xdr:colOff>0</xdr:colOff>
      <xdr:row>816</xdr:row>
      <xdr:rowOff>0</xdr:rowOff>
    </xdr:to>
    <xdr:sp macro="" textlink="">
      <xdr:nvSpPr>
        <xdr:cNvPr id="905" name="Left Brace 904">
          <a:extLst>
            <a:ext uri="{FF2B5EF4-FFF2-40B4-BE49-F238E27FC236}">
              <a16:creationId xmlns:a16="http://schemas.microsoft.com/office/drawing/2014/main" id="{9696FC58-D967-4C7B-9933-E95B37F2D30B}"/>
            </a:ext>
          </a:extLst>
        </xdr:cNvPr>
        <xdr:cNvSpPr/>
      </xdr:nvSpPr>
      <xdr:spPr>
        <a:xfrm>
          <a:off x="940340" y="129338759"/>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810</xdr:row>
      <xdr:rowOff>9525</xdr:rowOff>
    </xdr:from>
    <xdr:to>
      <xdr:col>1</xdr:col>
      <xdr:colOff>590551</xdr:colOff>
      <xdr:row>813</xdr:row>
      <xdr:rowOff>0</xdr:rowOff>
    </xdr:to>
    <xdr:sp macro="" textlink="">
      <xdr:nvSpPr>
        <xdr:cNvPr id="906" name="Left Brace 905">
          <a:extLst>
            <a:ext uri="{FF2B5EF4-FFF2-40B4-BE49-F238E27FC236}">
              <a16:creationId xmlns:a16="http://schemas.microsoft.com/office/drawing/2014/main" id="{CB101B23-FB04-45B4-96A3-0A8337BEA756}"/>
            </a:ext>
          </a:extLst>
        </xdr:cNvPr>
        <xdr:cNvSpPr/>
      </xdr:nvSpPr>
      <xdr:spPr>
        <a:xfrm>
          <a:off x="940341" y="128803738"/>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813</xdr:row>
      <xdr:rowOff>9525</xdr:rowOff>
    </xdr:from>
    <xdr:to>
      <xdr:col>2</xdr:col>
      <xdr:colOff>0</xdr:colOff>
      <xdr:row>816</xdr:row>
      <xdr:rowOff>0</xdr:rowOff>
    </xdr:to>
    <xdr:sp macro="" textlink="">
      <xdr:nvSpPr>
        <xdr:cNvPr id="907" name="Left Brace 906">
          <a:extLst>
            <a:ext uri="{FF2B5EF4-FFF2-40B4-BE49-F238E27FC236}">
              <a16:creationId xmlns:a16="http://schemas.microsoft.com/office/drawing/2014/main" id="{E00C7FFA-5D10-46A2-8C5C-5101B4DCC355}"/>
            </a:ext>
          </a:extLst>
        </xdr:cNvPr>
        <xdr:cNvSpPr/>
      </xdr:nvSpPr>
      <xdr:spPr>
        <a:xfrm>
          <a:off x="940340" y="129338759"/>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810</xdr:row>
      <xdr:rowOff>9525</xdr:rowOff>
    </xdr:from>
    <xdr:to>
      <xdr:col>10</xdr:col>
      <xdr:colOff>590551</xdr:colOff>
      <xdr:row>813</xdr:row>
      <xdr:rowOff>0</xdr:rowOff>
    </xdr:to>
    <xdr:sp macro="" textlink="">
      <xdr:nvSpPr>
        <xdr:cNvPr id="908" name="Left Brace 907">
          <a:extLst>
            <a:ext uri="{FF2B5EF4-FFF2-40B4-BE49-F238E27FC236}">
              <a16:creationId xmlns:a16="http://schemas.microsoft.com/office/drawing/2014/main" id="{DE142E66-B3E4-4655-B1BB-51F5E183EABE}"/>
            </a:ext>
          </a:extLst>
        </xdr:cNvPr>
        <xdr:cNvSpPr/>
      </xdr:nvSpPr>
      <xdr:spPr>
        <a:xfrm>
          <a:off x="7782129" y="128803738"/>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813</xdr:row>
      <xdr:rowOff>9525</xdr:rowOff>
    </xdr:from>
    <xdr:to>
      <xdr:col>11</xdr:col>
      <xdr:colOff>0</xdr:colOff>
      <xdr:row>816</xdr:row>
      <xdr:rowOff>0</xdr:rowOff>
    </xdr:to>
    <xdr:sp macro="" textlink="">
      <xdr:nvSpPr>
        <xdr:cNvPr id="909" name="Left Brace 908">
          <a:extLst>
            <a:ext uri="{FF2B5EF4-FFF2-40B4-BE49-F238E27FC236}">
              <a16:creationId xmlns:a16="http://schemas.microsoft.com/office/drawing/2014/main" id="{74B38A7E-D924-457E-A6B9-0312C2685B78}"/>
            </a:ext>
          </a:extLst>
        </xdr:cNvPr>
        <xdr:cNvSpPr/>
      </xdr:nvSpPr>
      <xdr:spPr>
        <a:xfrm>
          <a:off x="7782128" y="129338759"/>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810</xdr:row>
      <xdr:rowOff>9525</xdr:rowOff>
    </xdr:from>
    <xdr:to>
      <xdr:col>10</xdr:col>
      <xdr:colOff>590551</xdr:colOff>
      <xdr:row>813</xdr:row>
      <xdr:rowOff>0</xdr:rowOff>
    </xdr:to>
    <xdr:sp macro="" textlink="">
      <xdr:nvSpPr>
        <xdr:cNvPr id="910" name="Left Brace 909">
          <a:extLst>
            <a:ext uri="{FF2B5EF4-FFF2-40B4-BE49-F238E27FC236}">
              <a16:creationId xmlns:a16="http://schemas.microsoft.com/office/drawing/2014/main" id="{F104EA24-A421-4847-BC09-F91999225B32}"/>
            </a:ext>
          </a:extLst>
        </xdr:cNvPr>
        <xdr:cNvSpPr/>
      </xdr:nvSpPr>
      <xdr:spPr>
        <a:xfrm>
          <a:off x="7782129" y="128803738"/>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813</xdr:row>
      <xdr:rowOff>9525</xdr:rowOff>
    </xdr:from>
    <xdr:to>
      <xdr:col>11</xdr:col>
      <xdr:colOff>0</xdr:colOff>
      <xdr:row>816</xdr:row>
      <xdr:rowOff>0</xdr:rowOff>
    </xdr:to>
    <xdr:sp macro="" textlink="">
      <xdr:nvSpPr>
        <xdr:cNvPr id="911" name="Left Brace 910">
          <a:extLst>
            <a:ext uri="{FF2B5EF4-FFF2-40B4-BE49-F238E27FC236}">
              <a16:creationId xmlns:a16="http://schemas.microsoft.com/office/drawing/2014/main" id="{D022A9B0-D415-4618-828D-236DA0B48916}"/>
            </a:ext>
          </a:extLst>
        </xdr:cNvPr>
        <xdr:cNvSpPr/>
      </xdr:nvSpPr>
      <xdr:spPr>
        <a:xfrm>
          <a:off x="7782128" y="129338759"/>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810</xdr:row>
      <xdr:rowOff>9525</xdr:rowOff>
    </xdr:from>
    <xdr:to>
      <xdr:col>19</xdr:col>
      <xdr:colOff>590551</xdr:colOff>
      <xdr:row>813</xdr:row>
      <xdr:rowOff>0</xdr:rowOff>
    </xdr:to>
    <xdr:sp macro="" textlink="">
      <xdr:nvSpPr>
        <xdr:cNvPr id="912" name="Left Brace 911">
          <a:extLst>
            <a:ext uri="{FF2B5EF4-FFF2-40B4-BE49-F238E27FC236}">
              <a16:creationId xmlns:a16="http://schemas.microsoft.com/office/drawing/2014/main" id="{BCC423AD-29C2-4C38-A136-4490DC95105F}"/>
            </a:ext>
          </a:extLst>
        </xdr:cNvPr>
        <xdr:cNvSpPr/>
      </xdr:nvSpPr>
      <xdr:spPr>
        <a:xfrm>
          <a:off x="14413150" y="128803738"/>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813</xdr:row>
      <xdr:rowOff>9525</xdr:rowOff>
    </xdr:from>
    <xdr:to>
      <xdr:col>20</xdr:col>
      <xdr:colOff>0</xdr:colOff>
      <xdr:row>816</xdr:row>
      <xdr:rowOff>0</xdr:rowOff>
    </xdr:to>
    <xdr:sp macro="" textlink="">
      <xdr:nvSpPr>
        <xdr:cNvPr id="913" name="Left Brace 912">
          <a:extLst>
            <a:ext uri="{FF2B5EF4-FFF2-40B4-BE49-F238E27FC236}">
              <a16:creationId xmlns:a16="http://schemas.microsoft.com/office/drawing/2014/main" id="{6D57AEF8-F6A7-46F7-9332-F10724C9BD91}"/>
            </a:ext>
          </a:extLst>
        </xdr:cNvPr>
        <xdr:cNvSpPr/>
      </xdr:nvSpPr>
      <xdr:spPr>
        <a:xfrm>
          <a:off x="14413149" y="129338759"/>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810</xdr:row>
      <xdr:rowOff>9525</xdr:rowOff>
    </xdr:from>
    <xdr:to>
      <xdr:col>19</xdr:col>
      <xdr:colOff>590551</xdr:colOff>
      <xdr:row>813</xdr:row>
      <xdr:rowOff>0</xdr:rowOff>
    </xdr:to>
    <xdr:sp macro="" textlink="">
      <xdr:nvSpPr>
        <xdr:cNvPr id="914" name="Left Brace 913">
          <a:extLst>
            <a:ext uri="{FF2B5EF4-FFF2-40B4-BE49-F238E27FC236}">
              <a16:creationId xmlns:a16="http://schemas.microsoft.com/office/drawing/2014/main" id="{E6F2E4E2-2F1A-4143-B394-EAF6281982A1}"/>
            </a:ext>
          </a:extLst>
        </xdr:cNvPr>
        <xdr:cNvSpPr/>
      </xdr:nvSpPr>
      <xdr:spPr>
        <a:xfrm>
          <a:off x="14413150" y="128803738"/>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813</xdr:row>
      <xdr:rowOff>9525</xdr:rowOff>
    </xdr:from>
    <xdr:to>
      <xdr:col>20</xdr:col>
      <xdr:colOff>0</xdr:colOff>
      <xdr:row>816</xdr:row>
      <xdr:rowOff>0</xdr:rowOff>
    </xdr:to>
    <xdr:sp macro="" textlink="">
      <xdr:nvSpPr>
        <xdr:cNvPr id="915" name="Left Brace 914">
          <a:extLst>
            <a:ext uri="{FF2B5EF4-FFF2-40B4-BE49-F238E27FC236}">
              <a16:creationId xmlns:a16="http://schemas.microsoft.com/office/drawing/2014/main" id="{91162BF5-8223-4EA9-88B5-D956DC0B572D}"/>
            </a:ext>
          </a:extLst>
        </xdr:cNvPr>
        <xdr:cNvSpPr/>
      </xdr:nvSpPr>
      <xdr:spPr>
        <a:xfrm>
          <a:off x="14413149" y="129338759"/>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824</xdr:row>
      <xdr:rowOff>9525</xdr:rowOff>
    </xdr:from>
    <xdr:to>
      <xdr:col>1</xdr:col>
      <xdr:colOff>590551</xdr:colOff>
      <xdr:row>827</xdr:row>
      <xdr:rowOff>0</xdr:rowOff>
    </xdr:to>
    <xdr:sp macro="" textlink="">
      <xdr:nvSpPr>
        <xdr:cNvPr id="916" name="Left Brace 915">
          <a:extLst>
            <a:ext uri="{FF2B5EF4-FFF2-40B4-BE49-F238E27FC236}">
              <a16:creationId xmlns:a16="http://schemas.microsoft.com/office/drawing/2014/main" id="{3B6564EC-37BE-4318-B2FB-E166DEEA85C7}"/>
            </a:ext>
          </a:extLst>
        </xdr:cNvPr>
        <xdr:cNvSpPr/>
      </xdr:nvSpPr>
      <xdr:spPr>
        <a:xfrm>
          <a:off x="940341"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827</xdr:row>
      <xdr:rowOff>9525</xdr:rowOff>
    </xdr:from>
    <xdr:to>
      <xdr:col>2</xdr:col>
      <xdr:colOff>0</xdr:colOff>
      <xdr:row>830</xdr:row>
      <xdr:rowOff>0</xdr:rowOff>
    </xdr:to>
    <xdr:sp macro="" textlink="">
      <xdr:nvSpPr>
        <xdr:cNvPr id="917" name="Left Brace 916">
          <a:extLst>
            <a:ext uri="{FF2B5EF4-FFF2-40B4-BE49-F238E27FC236}">
              <a16:creationId xmlns:a16="http://schemas.microsoft.com/office/drawing/2014/main" id="{1CAB8C0F-02B2-4EA2-8538-9054D4BD525A}"/>
            </a:ext>
          </a:extLst>
        </xdr:cNvPr>
        <xdr:cNvSpPr/>
      </xdr:nvSpPr>
      <xdr:spPr>
        <a:xfrm>
          <a:off x="940340"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824</xdr:row>
      <xdr:rowOff>9525</xdr:rowOff>
    </xdr:from>
    <xdr:to>
      <xdr:col>1</xdr:col>
      <xdr:colOff>590551</xdr:colOff>
      <xdr:row>827</xdr:row>
      <xdr:rowOff>0</xdr:rowOff>
    </xdr:to>
    <xdr:sp macro="" textlink="">
      <xdr:nvSpPr>
        <xdr:cNvPr id="918" name="Left Brace 917">
          <a:extLst>
            <a:ext uri="{FF2B5EF4-FFF2-40B4-BE49-F238E27FC236}">
              <a16:creationId xmlns:a16="http://schemas.microsoft.com/office/drawing/2014/main" id="{507F2843-91DF-4FA2-B066-D75D05DE7E1E}"/>
            </a:ext>
          </a:extLst>
        </xdr:cNvPr>
        <xdr:cNvSpPr/>
      </xdr:nvSpPr>
      <xdr:spPr>
        <a:xfrm>
          <a:off x="940341"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827</xdr:row>
      <xdr:rowOff>9525</xdr:rowOff>
    </xdr:from>
    <xdr:to>
      <xdr:col>2</xdr:col>
      <xdr:colOff>0</xdr:colOff>
      <xdr:row>830</xdr:row>
      <xdr:rowOff>0</xdr:rowOff>
    </xdr:to>
    <xdr:sp macro="" textlink="">
      <xdr:nvSpPr>
        <xdr:cNvPr id="919" name="Left Brace 918">
          <a:extLst>
            <a:ext uri="{FF2B5EF4-FFF2-40B4-BE49-F238E27FC236}">
              <a16:creationId xmlns:a16="http://schemas.microsoft.com/office/drawing/2014/main" id="{CEB5C7C1-13C3-4595-8AC9-547785874D9A}"/>
            </a:ext>
          </a:extLst>
        </xdr:cNvPr>
        <xdr:cNvSpPr/>
      </xdr:nvSpPr>
      <xdr:spPr>
        <a:xfrm>
          <a:off x="940340"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824</xdr:row>
      <xdr:rowOff>9525</xdr:rowOff>
    </xdr:from>
    <xdr:to>
      <xdr:col>10</xdr:col>
      <xdr:colOff>590551</xdr:colOff>
      <xdr:row>827</xdr:row>
      <xdr:rowOff>0</xdr:rowOff>
    </xdr:to>
    <xdr:sp macro="" textlink="">
      <xdr:nvSpPr>
        <xdr:cNvPr id="920" name="Left Brace 919">
          <a:extLst>
            <a:ext uri="{FF2B5EF4-FFF2-40B4-BE49-F238E27FC236}">
              <a16:creationId xmlns:a16="http://schemas.microsoft.com/office/drawing/2014/main" id="{4F0B5D84-E08B-407D-9498-0BF99C738B9D}"/>
            </a:ext>
          </a:extLst>
        </xdr:cNvPr>
        <xdr:cNvSpPr/>
      </xdr:nvSpPr>
      <xdr:spPr>
        <a:xfrm>
          <a:off x="7782129"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827</xdr:row>
      <xdr:rowOff>9525</xdr:rowOff>
    </xdr:from>
    <xdr:to>
      <xdr:col>11</xdr:col>
      <xdr:colOff>0</xdr:colOff>
      <xdr:row>830</xdr:row>
      <xdr:rowOff>0</xdr:rowOff>
    </xdr:to>
    <xdr:sp macro="" textlink="">
      <xdr:nvSpPr>
        <xdr:cNvPr id="921" name="Left Brace 920">
          <a:extLst>
            <a:ext uri="{FF2B5EF4-FFF2-40B4-BE49-F238E27FC236}">
              <a16:creationId xmlns:a16="http://schemas.microsoft.com/office/drawing/2014/main" id="{71AEE709-1001-4C52-9AF4-2B0FAFEC185C}"/>
            </a:ext>
          </a:extLst>
        </xdr:cNvPr>
        <xdr:cNvSpPr/>
      </xdr:nvSpPr>
      <xdr:spPr>
        <a:xfrm>
          <a:off x="7782128"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824</xdr:row>
      <xdr:rowOff>9525</xdr:rowOff>
    </xdr:from>
    <xdr:to>
      <xdr:col>10</xdr:col>
      <xdr:colOff>590551</xdr:colOff>
      <xdr:row>827</xdr:row>
      <xdr:rowOff>0</xdr:rowOff>
    </xdr:to>
    <xdr:sp macro="" textlink="">
      <xdr:nvSpPr>
        <xdr:cNvPr id="922" name="Left Brace 921">
          <a:extLst>
            <a:ext uri="{FF2B5EF4-FFF2-40B4-BE49-F238E27FC236}">
              <a16:creationId xmlns:a16="http://schemas.microsoft.com/office/drawing/2014/main" id="{6CC154E8-E03F-4225-BDD8-840EB52AB66A}"/>
            </a:ext>
          </a:extLst>
        </xdr:cNvPr>
        <xdr:cNvSpPr/>
      </xdr:nvSpPr>
      <xdr:spPr>
        <a:xfrm>
          <a:off x="7782129"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827</xdr:row>
      <xdr:rowOff>9525</xdr:rowOff>
    </xdr:from>
    <xdr:to>
      <xdr:col>11</xdr:col>
      <xdr:colOff>0</xdr:colOff>
      <xdr:row>830</xdr:row>
      <xdr:rowOff>0</xdr:rowOff>
    </xdr:to>
    <xdr:sp macro="" textlink="">
      <xdr:nvSpPr>
        <xdr:cNvPr id="923" name="Left Brace 922">
          <a:extLst>
            <a:ext uri="{FF2B5EF4-FFF2-40B4-BE49-F238E27FC236}">
              <a16:creationId xmlns:a16="http://schemas.microsoft.com/office/drawing/2014/main" id="{79B9EC8F-FBD9-4734-82CF-CC42A6ABA37C}"/>
            </a:ext>
          </a:extLst>
        </xdr:cNvPr>
        <xdr:cNvSpPr/>
      </xdr:nvSpPr>
      <xdr:spPr>
        <a:xfrm>
          <a:off x="7782128"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824</xdr:row>
      <xdr:rowOff>9525</xdr:rowOff>
    </xdr:from>
    <xdr:to>
      <xdr:col>19</xdr:col>
      <xdr:colOff>590551</xdr:colOff>
      <xdr:row>827</xdr:row>
      <xdr:rowOff>0</xdr:rowOff>
    </xdr:to>
    <xdr:sp macro="" textlink="">
      <xdr:nvSpPr>
        <xdr:cNvPr id="924" name="Left Brace 923">
          <a:extLst>
            <a:ext uri="{FF2B5EF4-FFF2-40B4-BE49-F238E27FC236}">
              <a16:creationId xmlns:a16="http://schemas.microsoft.com/office/drawing/2014/main" id="{9D9C1064-FE71-4B9D-9F63-7152F56ED31F}"/>
            </a:ext>
          </a:extLst>
        </xdr:cNvPr>
        <xdr:cNvSpPr/>
      </xdr:nvSpPr>
      <xdr:spPr>
        <a:xfrm>
          <a:off x="14413150"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827</xdr:row>
      <xdr:rowOff>9525</xdr:rowOff>
    </xdr:from>
    <xdr:to>
      <xdr:col>20</xdr:col>
      <xdr:colOff>0</xdr:colOff>
      <xdr:row>830</xdr:row>
      <xdr:rowOff>0</xdr:rowOff>
    </xdr:to>
    <xdr:sp macro="" textlink="">
      <xdr:nvSpPr>
        <xdr:cNvPr id="925" name="Left Brace 924">
          <a:extLst>
            <a:ext uri="{FF2B5EF4-FFF2-40B4-BE49-F238E27FC236}">
              <a16:creationId xmlns:a16="http://schemas.microsoft.com/office/drawing/2014/main" id="{989ECBB6-5ABF-4685-B547-2ED165B534A0}"/>
            </a:ext>
          </a:extLst>
        </xdr:cNvPr>
        <xdr:cNvSpPr/>
      </xdr:nvSpPr>
      <xdr:spPr>
        <a:xfrm>
          <a:off x="14413149"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824</xdr:row>
      <xdr:rowOff>9525</xdr:rowOff>
    </xdr:from>
    <xdr:to>
      <xdr:col>19</xdr:col>
      <xdr:colOff>590551</xdr:colOff>
      <xdr:row>827</xdr:row>
      <xdr:rowOff>0</xdr:rowOff>
    </xdr:to>
    <xdr:sp macro="" textlink="">
      <xdr:nvSpPr>
        <xdr:cNvPr id="926" name="Left Brace 925">
          <a:extLst>
            <a:ext uri="{FF2B5EF4-FFF2-40B4-BE49-F238E27FC236}">
              <a16:creationId xmlns:a16="http://schemas.microsoft.com/office/drawing/2014/main" id="{BAE54D58-D097-441F-9383-C8EA7566BA3C}"/>
            </a:ext>
          </a:extLst>
        </xdr:cNvPr>
        <xdr:cNvSpPr/>
      </xdr:nvSpPr>
      <xdr:spPr>
        <a:xfrm>
          <a:off x="14413150"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827</xdr:row>
      <xdr:rowOff>9525</xdr:rowOff>
    </xdr:from>
    <xdr:to>
      <xdr:col>20</xdr:col>
      <xdr:colOff>0</xdr:colOff>
      <xdr:row>830</xdr:row>
      <xdr:rowOff>0</xdr:rowOff>
    </xdr:to>
    <xdr:sp macro="" textlink="">
      <xdr:nvSpPr>
        <xdr:cNvPr id="927" name="Left Brace 926">
          <a:extLst>
            <a:ext uri="{FF2B5EF4-FFF2-40B4-BE49-F238E27FC236}">
              <a16:creationId xmlns:a16="http://schemas.microsoft.com/office/drawing/2014/main" id="{EE15D7C0-58A3-49C4-BF04-E955055875F1}"/>
            </a:ext>
          </a:extLst>
        </xdr:cNvPr>
        <xdr:cNvSpPr/>
      </xdr:nvSpPr>
      <xdr:spPr>
        <a:xfrm>
          <a:off x="14413149"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838</xdr:row>
      <xdr:rowOff>9525</xdr:rowOff>
    </xdr:from>
    <xdr:to>
      <xdr:col>1</xdr:col>
      <xdr:colOff>590551</xdr:colOff>
      <xdr:row>841</xdr:row>
      <xdr:rowOff>0</xdr:rowOff>
    </xdr:to>
    <xdr:sp macro="" textlink="">
      <xdr:nvSpPr>
        <xdr:cNvPr id="928" name="Left Brace 927">
          <a:extLst>
            <a:ext uri="{FF2B5EF4-FFF2-40B4-BE49-F238E27FC236}">
              <a16:creationId xmlns:a16="http://schemas.microsoft.com/office/drawing/2014/main" id="{F2CF1C35-131D-4FEC-A906-453CEADF3661}"/>
            </a:ext>
          </a:extLst>
        </xdr:cNvPr>
        <xdr:cNvSpPr/>
      </xdr:nvSpPr>
      <xdr:spPr>
        <a:xfrm>
          <a:off x="940341" y="128803738"/>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841</xdr:row>
      <xdr:rowOff>9525</xdr:rowOff>
    </xdr:from>
    <xdr:to>
      <xdr:col>2</xdr:col>
      <xdr:colOff>0</xdr:colOff>
      <xdr:row>844</xdr:row>
      <xdr:rowOff>0</xdr:rowOff>
    </xdr:to>
    <xdr:sp macro="" textlink="">
      <xdr:nvSpPr>
        <xdr:cNvPr id="929" name="Left Brace 928">
          <a:extLst>
            <a:ext uri="{FF2B5EF4-FFF2-40B4-BE49-F238E27FC236}">
              <a16:creationId xmlns:a16="http://schemas.microsoft.com/office/drawing/2014/main" id="{EF574DC5-3D5D-4CF6-A662-4DD09B0A819C}"/>
            </a:ext>
          </a:extLst>
        </xdr:cNvPr>
        <xdr:cNvSpPr/>
      </xdr:nvSpPr>
      <xdr:spPr>
        <a:xfrm>
          <a:off x="940340" y="129338759"/>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838</xdr:row>
      <xdr:rowOff>9525</xdr:rowOff>
    </xdr:from>
    <xdr:to>
      <xdr:col>1</xdr:col>
      <xdr:colOff>590551</xdr:colOff>
      <xdr:row>841</xdr:row>
      <xdr:rowOff>0</xdr:rowOff>
    </xdr:to>
    <xdr:sp macro="" textlink="">
      <xdr:nvSpPr>
        <xdr:cNvPr id="930" name="Left Brace 929">
          <a:extLst>
            <a:ext uri="{FF2B5EF4-FFF2-40B4-BE49-F238E27FC236}">
              <a16:creationId xmlns:a16="http://schemas.microsoft.com/office/drawing/2014/main" id="{8A52F09A-4467-421B-B37A-08ABD1F2D46B}"/>
            </a:ext>
          </a:extLst>
        </xdr:cNvPr>
        <xdr:cNvSpPr/>
      </xdr:nvSpPr>
      <xdr:spPr>
        <a:xfrm>
          <a:off x="940341" y="128803738"/>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841</xdr:row>
      <xdr:rowOff>9525</xdr:rowOff>
    </xdr:from>
    <xdr:to>
      <xdr:col>2</xdr:col>
      <xdr:colOff>0</xdr:colOff>
      <xdr:row>844</xdr:row>
      <xdr:rowOff>0</xdr:rowOff>
    </xdr:to>
    <xdr:sp macro="" textlink="">
      <xdr:nvSpPr>
        <xdr:cNvPr id="931" name="Left Brace 930">
          <a:extLst>
            <a:ext uri="{FF2B5EF4-FFF2-40B4-BE49-F238E27FC236}">
              <a16:creationId xmlns:a16="http://schemas.microsoft.com/office/drawing/2014/main" id="{BA35E2DC-99B0-440B-B194-9EF4B931E9A0}"/>
            </a:ext>
          </a:extLst>
        </xdr:cNvPr>
        <xdr:cNvSpPr/>
      </xdr:nvSpPr>
      <xdr:spPr>
        <a:xfrm>
          <a:off x="940340" y="129338759"/>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838</xdr:row>
      <xdr:rowOff>9525</xdr:rowOff>
    </xdr:from>
    <xdr:to>
      <xdr:col>10</xdr:col>
      <xdr:colOff>590551</xdr:colOff>
      <xdr:row>841</xdr:row>
      <xdr:rowOff>0</xdr:rowOff>
    </xdr:to>
    <xdr:sp macro="" textlink="">
      <xdr:nvSpPr>
        <xdr:cNvPr id="932" name="Left Brace 931">
          <a:extLst>
            <a:ext uri="{FF2B5EF4-FFF2-40B4-BE49-F238E27FC236}">
              <a16:creationId xmlns:a16="http://schemas.microsoft.com/office/drawing/2014/main" id="{1D78DE83-28FA-4CE3-B146-E28E8B06CCDD}"/>
            </a:ext>
          </a:extLst>
        </xdr:cNvPr>
        <xdr:cNvSpPr/>
      </xdr:nvSpPr>
      <xdr:spPr>
        <a:xfrm>
          <a:off x="7782129" y="128803738"/>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841</xdr:row>
      <xdr:rowOff>9525</xdr:rowOff>
    </xdr:from>
    <xdr:to>
      <xdr:col>11</xdr:col>
      <xdr:colOff>0</xdr:colOff>
      <xdr:row>844</xdr:row>
      <xdr:rowOff>0</xdr:rowOff>
    </xdr:to>
    <xdr:sp macro="" textlink="">
      <xdr:nvSpPr>
        <xdr:cNvPr id="933" name="Left Brace 932">
          <a:extLst>
            <a:ext uri="{FF2B5EF4-FFF2-40B4-BE49-F238E27FC236}">
              <a16:creationId xmlns:a16="http://schemas.microsoft.com/office/drawing/2014/main" id="{340103A4-25AB-476E-9F1D-5736816180B4}"/>
            </a:ext>
          </a:extLst>
        </xdr:cNvPr>
        <xdr:cNvSpPr/>
      </xdr:nvSpPr>
      <xdr:spPr>
        <a:xfrm>
          <a:off x="7782128" y="129338759"/>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838</xdr:row>
      <xdr:rowOff>9525</xdr:rowOff>
    </xdr:from>
    <xdr:to>
      <xdr:col>10</xdr:col>
      <xdr:colOff>590551</xdr:colOff>
      <xdr:row>841</xdr:row>
      <xdr:rowOff>0</xdr:rowOff>
    </xdr:to>
    <xdr:sp macro="" textlink="">
      <xdr:nvSpPr>
        <xdr:cNvPr id="934" name="Left Brace 933">
          <a:extLst>
            <a:ext uri="{FF2B5EF4-FFF2-40B4-BE49-F238E27FC236}">
              <a16:creationId xmlns:a16="http://schemas.microsoft.com/office/drawing/2014/main" id="{F1E601FD-F5AE-42C3-BE6F-DFDECE71ABB3}"/>
            </a:ext>
          </a:extLst>
        </xdr:cNvPr>
        <xdr:cNvSpPr/>
      </xdr:nvSpPr>
      <xdr:spPr>
        <a:xfrm>
          <a:off x="7782129" y="128803738"/>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841</xdr:row>
      <xdr:rowOff>9525</xdr:rowOff>
    </xdr:from>
    <xdr:to>
      <xdr:col>11</xdr:col>
      <xdr:colOff>0</xdr:colOff>
      <xdr:row>844</xdr:row>
      <xdr:rowOff>0</xdr:rowOff>
    </xdr:to>
    <xdr:sp macro="" textlink="">
      <xdr:nvSpPr>
        <xdr:cNvPr id="935" name="Left Brace 934">
          <a:extLst>
            <a:ext uri="{FF2B5EF4-FFF2-40B4-BE49-F238E27FC236}">
              <a16:creationId xmlns:a16="http://schemas.microsoft.com/office/drawing/2014/main" id="{D8D13C0A-5B26-4487-96FE-D20DE4118759}"/>
            </a:ext>
          </a:extLst>
        </xdr:cNvPr>
        <xdr:cNvSpPr/>
      </xdr:nvSpPr>
      <xdr:spPr>
        <a:xfrm>
          <a:off x="7782128" y="129338759"/>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838</xdr:row>
      <xdr:rowOff>9525</xdr:rowOff>
    </xdr:from>
    <xdr:to>
      <xdr:col>19</xdr:col>
      <xdr:colOff>590551</xdr:colOff>
      <xdr:row>841</xdr:row>
      <xdr:rowOff>0</xdr:rowOff>
    </xdr:to>
    <xdr:sp macro="" textlink="">
      <xdr:nvSpPr>
        <xdr:cNvPr id="936" name="Left Brace 935">
          <a:extLst>
            <a:ext uri="{FF2B5EF4-FFF2-40B4-BE49-F238E27FC236}">
              <a16:creationId xmlns:a16="http://schemas.microsoft.com/office/drawing/2014/main" id="{433ED90D-5BD3-4F6A-80F7-7F05FEEFD4D2}"/>
            </a:ext>
          </a:extLst>
        </xdr:cNvPr>
        <xdr:cNvSpPr/>
      </xdr:nvSpPr>
      <xdr:spPr>
        <a:xfrm>
          <a:off x="14413150" y="128803738"/>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841</xdr:row>
      <xdr:rowOff>9525</xdr:rowOff>
    </xdr:from>
    <xdr:to>
      <xdr:col>20</xdr:col>
      <xdr:colOff>0</xdr:colOff>
      <xdr:row>844</xdr:row>
      <xdr:rowOff>0</xdr:rowOff>
    </xdr:to>
    <xdr:sp macro="" textlink="">
      <xdr:nvSpPr>
        <xdr:cNvPr id="937" name="Left Brace 936">
          <a:extLst>
            <a:ext uri="{FF2B5EF4-FFF2-40B4-BE49-F238E27FC236}">
              <a16:creationId xmlns:a16="http://schemas.microsoft.com/office/drawing/2014/main" id="{A4B0C667-4D36-4BEB-B93A-427DA84AADD2}"/>
            </a:ext>
          </a:extLst>
        </xdr:cNvPr>
        <xdr:cNvSpPr/>
      </xdr:nvSpPr>
      <xdr:spPr>
        <a:xfrm>
          <a:off x="14413149" y="129338759"/>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838</xdr:row>
      <xdr:rowOff>9525</xdr:rowOff>
    </xdr:from>
    <xdr:to>
      <xdr:col>19</xdr:col>
      <xdr:colOff>590551</xdr:colOff>
      <xdr:row>841</xdr:row>
      <xdr:rowOff>0</xdr:rowOff>
    </xdr:to>
    <xdr:sp macro="" textlink="">
      <xdr:nvSpPr>
        <xdr:cNvPr id="938" name="Left Brace 937">
          <a:extLst>
            <a:ext uri="{FF2B5EF4-FFF2-40B4-BE49-F238E27FC236}">
              <a16:creationId xmlns:a16="http://schemas.microsoft.com/office/drawing/2014/main" id="{C0F17608-39B4-4412-A867-E26CF45C22BD}"/>
            </a:ext>
          </a:extLst>
        </xdr:cNvPr>
        <xdr:cNvSpPr/>
      </xdr:nvSpPr>
      <xdr:spPr>
        <a:xfrm>
          <a:off x="14413150" y="128803738"/>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841</xdr:row>
      <xdr:rowOff>9525</xdr:rowOff>
    </xdr:from>
    <xdr:to>
      <xdr:col>20</xdr:col>
      <xdr:colOff>0</xdr:colOff>
      <xdr:row>844</xdr:row>
      <xdr:rowOff>0</xdr:rowOff>
    </xdr:to>
    <xdr:sp macro="" textlink="">
      <xdr:nvSpPr>
        <xdr:cNvPr id="939" name="Left Brace 938">
          <a:extLst>
            <a:ext uri="{FF2B5EF4-FFF2-40B4-BE49-F238E27FC236}">
              <a16:creationId xmlns:a16="http://schemas.microsoft.com/office/drawing/2014/main" id="{A4DFD805-A190-4186-A324-DE593A50554B}"/>
            </a:ext>
          </a:extLst>
        </xdr:cNvPr>
        <xdr:cNvSpPr/>
      </xdr:nvSpPr>
      <xdr:spPr>
        <a:xfrm>
          <a:off x="14413149" y="129338759"/>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852</xdr:row>
      <xdr:rowOff>9525</xdr:rowOff>
    </xdr:from>
    <xdr:to>
      <xdr:col>1</xdr:col>
      <xdr:colOff>590551</xdr:colOff>
      <xdr:row>855</xdr:row>
      <xdr:rowOff>0</xdr:rowOff>
    </xdr:to>
    <xdr:sp macro="" textlink="">
      <xdr:nvSpPr>
        <xdr:cNvPr id="964" name="Left Brace 963">
          <a:extLst>
            <a:ext uri="{FF2B5EF4-FFF2-40B4-BE49-F238E27FC236}">
              <a16:creationId xmlns:a16="http://schemas.microsoft.com/office/drawing/2014/main" id="{3731D935-4076-42D4-B6DC-29A2B6A23713}"/>
            </a:ext>
          </a:extLst>
        </xdr:cNvPr>
        <xdr:cNvSpPr/>
      </xdr:nvSpPr>
      <xdr:spPr>
        <a:xfrm>
          <a:off x="940341"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855</xdr:row>
      <xdr:rowOff>9525</xdr:rowOff>
    </xdr:from>
    <xdr:to>
      <xdr:col>2</xdr:col>
      <xdr:colOff>0</xdr:colOff>
      <xdr:row>858</xdr:row>
      <xdr:rowOff>0</xdr:rowOff>
    </xdr:to>
    <xdr:sp macro="" textlink="">
      <xdr:nvSpPr>
        <xdr:cNvPr id="965" name="Left Brace 964">
          <a:extLst>
            <a:ext uri="{FF2B5EF4-FFF2-40B4-BE49-F238E27FC236}">
              <a16:creationId xmlns:a16="http://schemas.microsoft.com/office/drawing/2014/main" id="{174CB14F-748D-47CE-A406-9F249C826BEF}"/>
            </a:ext>
          </a:extLst>
        </xdr:cNvPr>
        <xdr:cNvSpPr/>
      </xdr:nvSpPr>
      <xdr:spPr>
        <a:xfrm>
          <a:off x="940340"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852</xdr:row>
      <xdr:rowOff>9525</xdr:rowOff>
    </xdr:from>
    <xdr:to>
      <xdr:col>1</xdr:col>
      <xdr:colOff>590551</xdr:colOff>
      <xdr:row>855</xdr:row>
      <xdr:rowOff>0</xdr:rowOff>
    </xdr:to>
    <xdr:sp macro="" textlink="">
      <xdr:nvSpPr>
        <xdr:cNvPr id="966" name="Left Brace 965">
          <a:extLst>
            <a:ext uri="{FF2B5EF4-FFF2-40B4-BE49-F238E27FC236}">
              <a16:creationId xmlns:a16="http://schemas.microsoft.com/office/drawing/2014/main" id="{B8FDE404-7C80-431D-ACB6-7110DE3E1A5D}"/>
            </a:ext>
          </a:extLst>
        </xdr:cNvPr>
        <xdr:cNvSpPr/>
      </xdr:nvSpPr>
      <xdr:spPr>
        <a:xfrm>
          <a:off x="940341"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855</xdr:row>
      <xdr:rowOff>9525</xdr:rowOff>
    </xdr:from>
    <xdr:to>
      <xdr:col>2</xdr:col>
      <xdr:colOff>0</xdr:colOff>
      <xdr:row>858</xdr:row>
      <xdr:rowOff>0</xdr:rowOff>
    </xdr:to>
    <xdr:sp macro="" textlink="">
      <xdr:nvSpPr>
        <xdr:cNvPr id="967" name="Left Brace 966">
          <a:extLst>
            <a:ext uri="{FF2B5EF4-FFF2-40B4-BE49-F238E27FC236}">
              <a16:creationId xmlns:a16="http://schemas.microsoft.com/office/drawing/2014/main" id="{D1C0A724-8931-4CF1-B5A2-1DC440C9013D}"/>
            </a:ext>
          </a:extLst>
        </xdr:cNvPr>
        <xdr:cNvSpPr/>
      </xdr:nvSpPr>
      <xdr:spPr>
        <a:xfrm>
          <a:off x="940340"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852</xdr:row>
      <xdr:rowOff>9525</xdr:rowOff>
    </xdr:from>
    <xdr:to>
      <xdr:col>10</xdr:col>
      <xdr:colOff>590551</xdr:colOff>
      <xdr:row>855</xdr:row>
      <xdr:rowOff>0</xdr:rowOff>
    </xdr:to>
    <xdr:sp macro="" textlink="">
      <xdr:nvSpPr>
        <xdr:cNvPr id="968" name="Left Brace 967">
          <a:extLst>
            <a:ext uri="{FF2B5EF4-FFF2-40B4-BE49-F238E27FC236}">
              <a16:creationId xmlns:a16="http://schemas.microsoft.com/office/drawing/2014/main" id="{CE27C4ED-764B-4686-9C39-99DD10F10359}"/>
            </a:ext>
          </a:extLst>
        </xdr:cNvPr>
        <xdr:cNvSpPr/>
      </xdr:nvSpPr>
      <xdr:spPr>
        <a:xfrm>
          <a:off x="7782129"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855</xdr:row>
      <xdr:rowOff>9525</xdr:rowOff>
    </xdr:from>
    <xdr:to>
      <xdr:col>11</xdr:col>
      <xdr:colOff>0</xdr:colOff>
      <xdr:row>858</xdr:row>
      <xdr:rowOff>0</xdr:rowOff>
    </xdr:to>
    <xdr:sp macro="" textlink="">
      <xdr:nvSpPr>
        <xdr:cNvPr id="969" name="Left Brace 968">
          <a:extLst>
            <a:ext uri="{FF2B5EF4-FFF2-40B4-BE49-F238E27FC236}">
              <a16:creationId xmlns:a16="http://schemas.microsoft.com/office/drawing/2014/main" id="{335A562E-25B6-41D4-BBE3-2A6FC0BB113F}"/>
            </a:ext>
          </a:extLst>
        </xdr:cNvPr>
        <xdr:cNvSpPr/>
      </xdr:nvSpPr>
      <xdr:spPr>
        <a:xfrm>
          <a:off x="7782128"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852</xdr:row>
      <xdr:rowOff>9525</xdr:rowOff>
    </xdr:from>
    <xdr:to>
      <xdr:col>10</xdr:col>
      <xdr:colOff>590551</xdr:colOff>
      <xdr:row>855</xdr:row>
      <xdr:rowOff>0</xdr:rowOff>
    </xdr:to>
    <xdr:sp macro="" textlink="">
      <xdr:nvSpPr>
        <xdr:cNvPr id="970" name="Left Brace 969">
          <a:extLst>
            <a:ext uri="{FF2B5EF4-FFF2-40B4-BE49-F238E27FC236}">
              <a16:creationId xmlns:a16="http://schemas.microsoft.com/office/drawing/2014/main" id="{8CF07175-A418-4E58-8AF2-268C8750C2FD}"/>
            </a:ext>
          </a:extLst>
        </xdr:cNvPr>
        <xdr:cNvSpPr/>
      </xdr:nvSpPr>
      <xdr:spPr>
        <a:xfrm>
          <a:off x="7782129"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855</xdr:row>
      <xdr:rowOff>9525</xdr:rowOff>
    </xdr:from>
    <xdr:to>
      <xdr:col>11</xdr:col>
      <xdr:colOff>0</xdr:colOff>
      <xdr:row>858</xdr:row>
      <xdr:rowOff>0</xdr:rowOff>
    </xdr:to>
    <xdr:sp macro="" textlink="">
      <xdr:nvSpPr>
        <xdr:cNvPr id="971" name="Left Brace 970">
          <a:extLst>
            <a:ext uri="{FF2B5EF4-FFF2-40B4-BE49-F238E27FC236}">
              <a16:creationId xmlns:a16="http://schemas.microsoft.com/office/drawing/2014/main" id="{B4C32A23-5F24-424C-925B-BE177C4830EF}"/>
            </a:ext>
          </a:extLst>
        </xdr:cNvPr>
        <xdr:cNvSpPr/>
      </xdr:nvSpPr>
      <xdr:spPr>
        <a:xfrm>
          <a:off x="7782128"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852</xdr:row>
      <xdr:rowOff>9525</xdr:rowOff>
    </xdr:from>
    <xdr:to>
      <xdr:col>19</xdr:col>
      <xdr:colOff>590551</xdr:colOff>
      <xdr:row>855</xdr:row>
      <xdr:rowOff>0</xdr:rowOff>
    </xdr:to>
    <xdr:sp macro="" textlink="">
      <xdr:nvSpPr>
        <xdr:cNvPr id="972" name="Left Brace 971">
          <a:extLst>
            <a:ext uri="{FF2B5EF4-FFF2-40B4-BE49-F238E27FC236}">
              <a16:creationId xmlns:a16="http://schemas.microsoft.com/office/drawing/2014/main" id="{1B19B484-033C-475D-B353-6B40BE75965F}"/>
            </a:ext>
          </a:extLst>
        </xdr:cNvPr>
        <xdr:cNvSpPr/>
      </xdr:nvSpPr>
      <xdr:spPr>
        <a:xfrm>
          <a:off x="14413150"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855</xdr:row>
      <xdr:rowOff>9525</xdr:rowOff>
    </xdr:from>
    <xdr:to>
      <xdr:col>20</xdr:col>
      <xdr:colOff>0</xdr:colOff>
      <xdr:row>858</xdr:row>
      <xdr:rowOff>0</xdr:rowOff>
    </xdr:to>
    <xdr:sp macro="" textlink="">
      <xdr:nvSpPr>
        <xdr:cNvPr id="973" name="Left Brace 972">
          <a:extLst>
            <a:ext uri="{FF2B5EF4-FFF2-40B4-BE49-F238E27FC236}">
              <a16:creationId xmlns:a16="http://schemas.microsoft.com/office/drawing/2014/main" id="{BB27D3BA-7EBC-4320-AEC3-F1465750D746}"/>
            </a:ext>
          </a:extLst>
        </xdr:cNvPr>
        <xdr:cNvSpPr/>
      </xdr:nvSpPr>
      <xdr:spPr>
        <a:xfrm>
          <a:off x="14413149"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852</xdr:row>
      <xdr:rowOff>9525</xdr:rowOff>
    </xdr:from>
    <xdr:to>
      <xdr:col>19</xdr:col>
      <xdr:colOff>590551</xdr:colOff>
      <xdr:row>855</xdr:row>
      <xdr:rowOff>0</xdr:rowOff>
    </xdr:to>
    <xdr:sp macro="" textlink="">
      <xdr:nvSpPr>
        <xdr:cNvPr id="974" name="Left Brace 973">
          <a:extLst>
            <a:ext uri="{FF2B5EF4-FFF2-40B4-BE49-F238E27FC236}">
              <a16:creationId xmlns:a16="http://schemas.microsoft.com/office/drawing/2014/main" id="{BDB190AB-3534-42F7-B366-1D2D24F8E44D}"/>
            </a:ext>
          </a:extLst>
        </xdr:cNvPr>
        <xdr:cNvSpPr/>
      </xdr:nvSpPr>
      <xdr:spPr>
        <a:xfrm>
          <a:off x="14413150"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855</xdr:row>
      <xdr:rowOff>9525</xdr:rowOff>
    </xdr:from>
    <xdr:to>
      <xdr:col>20</xdr:col>
      <xdr:colOff>0</xdr:colOff>
      <xdr:row>858</xdr:row>
      <xdr:rowOff>0</xdr:rowOff>
    </xdr:to>
    <xdr:sp macro="" textlink="">
      <xdr:nvSpPr>
        <xdr:cNvPr id="975" name="Left Brace 974">
          <a:extLst>
            <a:ext uri="{FF2B5EF4-FFF2-40B4-BE49-F238E27FC236}">
              <a16:creationId xmlns:a16="http://schemas.microsoft.com/office/drawing/2014/main" id="{E05A1579-38B6-4498-BCA5-BC5128A5F345}"/>
            </a:ext>
          </a:extLst>
        </xdr:cNvPr>
        <xdr:cNvSpPr/>
      </xdr:nvSpPr>
      <xdr:spPr>
        <a:xfrm>
          <a:off x="14413149"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866</xdr:row>
      <xdr:rowOff>9525</xdr:rowOff>
    </xdr:from>
    <xdr:to>
      <xdr:col>1</xdr:col>
      <xdr:colOff>590551</xdr:colOff>
      <xdr:row>869</xdr:row>
      <xdr:rowOff>0</xdr:rowOff>
    </xdr:to>
    <xdr:sp macro="" textlink="">
      <xdr:nvSpPr>
        <xdr:cNvPr id="976" name="Left Brace 975">
          <a:extLst>
            <a:ext uri="{FF2B5EF4-FFF2-40B4-BE49-F238E27FC236}">
              <a16:creationId xmlns:a16="http://schemas.microsoft.com/office/drawing/2014/main" id="{B0B7FEDD-0386-492F-ABF0-D52C967429FE}"/>
            </a:ext>
          </a:extLst>
        </xdr:cNvPr>
        <xdr:cNvSpPr/>
      </xdr:nvSpPr>
      <xdr:spPr>
        <a:xfrm>
          <a:off x="940341" y="128803738"/>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869</xdr:row>
      <xdr:rowOff>9525</xdr:rowOff>
    </xdr:from>
    <xdr:to>
      <xdr:col>2</xdr:col>
      <xdr:colOff>0</xdr:colOff>
      <xdr:row>872</xdr:row>
      <xdr:rowOff>0</xdr:rowOff>
    </xdr:to>
    <xdr:sp macro="" textlink="">
      <xdr:nvSpPr>
        <xdr:cNvPr id="977" name="Left Brace 976">
          <a:extLst>
            <a:ext uri="{FF2B5EF4-FFF2-40B4-BE49-F238E27FC236}">
              <a16:creationId xmlns:a16="http://schemas.microsoft.com/office/drawing/2014/main" id="{9CA5813E-E164-4044-9244-F77BB5F0C19B}"/>
            </a:ext>
          </a:extLst>
        </xdr:cNvPr>
        <xdr:cNvSpPr/>
      </xdr:nvSpPr>
      <xdr:spPr>
        <a:xfrm>
          <a:off x="940340" y="129338759"/>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866</xdr:row>
      <xdr:rowOff>9525</xdr:rowOff>
    </xdr:from>
    <xdr:to>
      <xdr:col>1</xdr:col>
      <xdr:colOff>590551</xdr:colOff>
      <xdr:row>869</xdr:row>
      <xdr:rowOff>0</xdr:rowOff>
    </xdr:to>
    <xdr:sp macro="" textlink="">
      <xdr:nvSpPr>
        <xdr:cNvPr id="978" name="Left Brace 977">
          <a:extLst>
            <a:ext uri="{FF2B5EF4-FFF2-40B4-BE49-F238E27FC236}">
              <a16:creationId xmlns:a16="http://schemas.microsoft.com/office/drawing/2014/main" id="{ED6AAEF3-637C-4260-8505-30A1873E617E}"/>
            </a:ext>
          </a:extLst>
        </xdr:cNvPr>
        <xdr:cNvSpPr/>
      </xdr:nvSpPr>
      <xdr:spPr>
        <a:xfrm>
          <a:off x="940341" y="128803738"/>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869</xdr:row>
      <xdr:rowOff>9525</xdr:rowOff>
    </xdr:from>
    <xdr:to>
      <xdr:col>2</xdr:col>
      <xdr:colOff>0</xdr:colOff>
      <xdr:row>872</xdr:row>
      <xdr:rowOff>0</xdr:rowOff>
    </xdr:to>
    <xdr:sp macro="" textlink="">
      <xdr:nvSpPr>
        <xdr:cNvPr id="979" name="Left Brace 978">
          <a:extLst>
            <a:ext uri="{FF2B5EF4-FFF2-40B4-BE49-F238E27FC236}">
              <a16:creationId xmlns:a16="http://schemas.microsoft.com/office/drawing/2014/main" id="{4966A359-A232-4E76-8B4D-C0C47A8D835F}"/>
            </a:ext>
          </a:extLst>
        </xdr:cNvPr>
        <xdr:cNvSpPr/>
      </xdr:nvSpPr>
      <xdr:spPr>
        <a:xfrm>
          <a:off x="940340" y="129338759"/>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866</xdr:row>
      <xdr:rowOff>9525</xdr:rowOff>
    </xdr:from>
    <xdr:to>
      <xdr:col>10</xdr:col>
      <xdr:colOff>590551</xdr:colOff>
      <xdr:row>869</xdr:row>
      <xdr:rowOff>0</xdr:rowOff>
    </xdr:to>
    <xdr:sp macro="" textlink="">
      <xdr:nvSpPr>
        <xdr:cNvPr id="980" name="Left Brace 979">
          <a:extLst>
            <a:ext uri="{FF2B5EF4-FFF2-40B4-BE49-F238E27FC236}">
              <a16:creationId xmlns:a16="http://schemas.microsoft.com/office/drawing/2014/main" id="{16257911-9FDB-4E56-A792-69576571AF5D}"/>
            </a:ext>
          </a:extLst>
        </xdr:cNvPr>
        <xdr:cNvSpPr/>
      </xdr:nvSpPr>
      <xdr:spPr>
        <a:xfrm>
          <a:off x="7782129" y="128803738"/>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869</xdr:row>
      <xdr:rowOff>9525</xdr:rowOff>
    </xdr:from>
    <xdr:to>
      <xdr:col>11</xdr:col>
      <xdr:colOff>0</xdr:colOff>
      <xdr:row>872</xdr:row>
      <xdr:rowOff>0</xdr:rowOff>
    </xdr:to>
    <xdr:sp macro="" textlink="">
      <xdr:nvSpPr>
        <xdr:cNvPr id="981" name="Left Brace 980">
          <a:extLst>
            <a:ext uri="{FF2B5EF4-FFF2-40B4-BE49-F238E27FC236}">
              <a16:creationId xmlns:a16="http://schemas.microsoft.com/office/drawing/2014/main" id="{FAFAEA42-FB5C-403F-83F1-5B6D404DBE81}"/>
            </a:ext>
          </a:extLst>
        </xdr:cNvPr>
        <xdr:cNvSpPr/>
      </xdr:nvSpPr>
      <xdr:spPr>
        <a:xfrm>
          <a:off x="7782128" y="129338759"/>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866</xdr:row>
      <xdr:rowOff>9525</xdr:rowOff>
    </xdr:from>
    <xdr:to>
      <xdr:col>10</xdr:col>
      <xdr:colOff>590551</xdr:colOff>
      <xdr:row>869</xdr:row>
      <xdr:rowOff>0</xdr:rowOff>
    </xdr:to>
    <xdr:sp macro="" textlink="">
      <xdr:nvSpPr>
        <xdr:cNvPr id="982" name="Left Brace 981">
          <a:extLst>
            <a:ext uri="{FF2B5EF4-FFF2-40B4-BE49-F238E27FC236}">
              <a16:creationId xmlns:a16="http://schemas.microsoft.com/office/drawing/2014/main" id="{80478AF1-8333-432A-A11B-D8716460F438}"/>
            </a:ext>
          </a:extLst>
        </xdr:cNvPr>
        <xdr:cNvSpPr/>
      </xdr:nvSpPr>
      <xdr:spPr>
        <a:xfrm>
          <a:off x="7782129" y="128803738"/>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869</xdr:row>
      <xdr:rowOff>9525</xdr:rowOff>
    </xdr:from>
    <xdr:to>
      <xdr:col>11</xdr:col>
      <xdr:colOff>0</xdr:colOff>
      <xdr:row>872</xdr:row>
      <xdr:rowOff>0</xdr:rowOff>
    </xdr:to>
    <xdr:sp macro="" textlink="">
      <xdr:nvSpPr>
        <xdr:cNvPr id="983" name="Left Brace 982">
          <a:extLst>
            <a:ext uri="{FF2B5EF4-FFF2-40B4-BE49-F238E27FC236}">
              <a16:creationId xmlns:a16="http://schemas.microsoft.com/office/drawing/2014/main" id="{460409CE-2C11-4EAA-A347-3BB15A8A7950}"/>
            </a:ext>
          </a:extLst>
        </xdr:cNvPr>
        <xdr:cNvSpPr/>
      </xdr:nvSpPr>
      <xdr:spPr>
        <a:xfrm>
          <a:off x="7782128" y="129338759"/>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866</xdr:row>
      <xdr:rowOff>9525</xdr:rowOff>
    </xdr:from>
    <xdr:to>
      <xdr:col>19</xdr:col>
      <xdr:colOff>590551</xdr:colOff>
      <xdr:row>869</xdr:row>
      <xdr:rowOff>0</xdr:rowOff>
    </xdr:to>
    <xdr:sp macro="" textlink="">
      <xdr:nvSpPr>
        <xdr:cNvPr id="984" name="Left Brace 983">
          <a:extLst>
            <a:ext uri="{FF2B5EF4-FFF2-40B4-BE49-F238E27FC236}">
              <a16:creationId xmlns:a16="http://schemas.microsoft.com/office/drawing/2014/main" id="{425A9ACD-27A9-4A15-9924-D49343A0278C}"/>
            </a:ext>
          </a:extLst>
        </xdr:cNvPr>
        <xdr:cNvSpPr/>
      </xdr:nvSpPr>
      <xdr:spPr>
        <a:xfrm>
          <a:off x="14413150" y="128803738"/>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869</xdr:row>
      <xdr:rowOff>9525</xdr:rowOff>
    </xdr:from>
    <xdr:to>
      <xdr:col>20</xdr:col>
      <xdr:colOff>0</xdr:colOff>
      <xdr:row>872</xdr:row>
      <xdr:rowOff>0</xdr:rowOff>
    </xdr:to>
    <xdr:sp macro="" textlink="">
      <xdr:nvSpPr>
        <xdr:cNvPr id="985" name="Left Brace 984">
          <a:extLst>
            <a:ext uri="{FF2B5EF4-FFF2-40B4-BE49-F238E27FC236}">
              <a16:creationId xmlns:a16="http://schemas.microsoft.com/office/drawing/2014/main" id="{C280D1A4-3152-42E5-BD73-1BDD3394F265}"/>
            </a:ext>
          </a:extLst>
        </xdr:cNvPr>
        <xdr:cNvSpPr/>
      </xdr:nvSpPr>
      <xdr:spPr>
        <a:xfrm>
          <a:off x="14413149" y="129338759"/>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866</xdr:row>
      <xdr:rowOff>9525</xdr:rowOff>
    </xdr:from>
    <xdr:to>
      <xdr:col>19</xdr:col>
      <xdr:colOff>590551</xdr:colOff>
      <xdr:row>869</xdr:row>
      <xdr:rowOff>0</xdr:rowOff>
    </xdr:to>
    <xdr:sp macro="" textlink="">
      <xdr:nvSpPr>
        <xdr:cNvPr id="986" name="Left Brace 985">
          <a:extLst>
            <a:ext uri="{FF2B5EF4-FFF2-40B4-BE49-F238E27FC236}">
              <a16:creationId xmlns:a16="http://schemas.microsoft.com/office/drawing/2014/main" id="{327FAAEE-3C8F-4F45-B114-36F3322D6398}"/>
            </a:ext>
          </a:extLst>
        </xdr:cNvPr>
        <xdr:cNvSpPr/>
      </xdr:nvSpPr>
      <xdr:spPr>
        <a:xfrm>
          <a:off x="14413150" y="128803738"/>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869</xdr:row>
      <xdr:rowOff>9525</xdr:rowOff>
    </xdr:from>
    <xdr:to>
      <xdr:col>20</xdr:col>
      <xdr:colOff>0</xdr:colOff>
      <xdr:row>872</xdr:row>
      <xdr:rowOff>0</xdr:rowOff>
    </xdr:to>
    <xdr:sp macro="" textlink="">
      <xdr:nvSpPr>
        <xdr:cNvPr id="987" name="Left Brace 986">
          <a:extLst>
            <a:ext uri="{FF2B5EF4-FFF2-40B4-BE49-F238E27FC236}">
              <a16:creationId xmlns:a16="http://schemas.microsoft.com/office/drawing/2014/main" id="{75906FEB-9F70-41C6-ACF0-E38EBFA1A3B2}"/>
            </a:ext>
          </a:extLst>
        </xdr:cNvPr>
        <xdr:cNvSpPr/>
      </xdr:nvSpPr>
      <xdr:spPr>
        <a:xfrm>
          <a:off x="14413149" y="129338759"/>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880</xdr:row>
      <xdr:rowOff>9525</xdr:rowOff>
    </xdr:from>
    <xdr:to>
      <xdr:col>1</xdr:col>
      <xdr:colOff>590551</xdr:colOff>
      <xdr:row>883</xdr:row>
      <xdr:rowOff>0</xdr:rowOff>
    </xdr:to>
    <xdr:sp macro="" textlink="">
      <xdr:nvSpPr>
        <xdr:cNvPr id="988" name="Left Brace 987">
          <a:extLst>
            <a:ext uri="{FF2B5EF4-FFF2-40B4-BE49-F238E27FC236}">
              <a16:creationId xmlns:a16="http://schemas.microsoft.com/office/drawing/2014/main" id="{53C8537E-3666-44B1-9FDE-A9029FEB9DA9}"/>
            </a:ext>
          </a:extLst>
        </xdr:cNvPr>
        <xdr:cNvSpPr/>
      </xdr:nvSpPr>
      <xdr:spPr>
        <a:xfrm>
          <a:off x="940341"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883</xdr:row>
      <xdr:rowOff>9525</xdr:rowOff>
    </xdr:from>
    <xdr:to>
      <xdr:col>2</xdr:col>
      <xdr:colOff>0</xdr:colOff>
      <xdr:row>886</xdr:row>
      <xdr:rowOff>0</xdr:rowOff>
    </xdr:to>
    <xdr:sp macro="" textlink="">
      <xdr:nvSpPr>
        <xdr:cNvPr id="989" name="Left Brace 988">
          <a:extLst>
            <a:ext uri="{FF2B5EF4-FFF2-40B4-BE49-F238E27FC236}">
              <a16:creationId xmlns:a16="http://schemas.microsoft.com/office/drawing/2014/main" id="{8BA90B18-8E8A-451C-BAAE-424BE9172797}"/>
            </a:ext>
          </a:extLst>
        </xdr:cNvPr>
        <xdr:cNvSpPr/>
      </xdr:nvSpPr>
      <xdr:spPr>
        <a:xfrm>
          <a:off x="940340"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1</xdr:colOff>
      <xdr:row>880</xdr:row>
      <xdr:rowOff>9525</xdr:rowOff>
    </xdr:from>
    <xdr:to>
      <xdr:col>1</xdr:col>
      <xdr:colOff>590551</xdr:colOff>
      <xdr:row>883</xdr:row>
      <xdr:rowOff>0</xdr:rowOff>
    </xdr:to>
    <xdr:sp macro="" textlink="">
      <xdr:nvSpPr>
        <xdr:cNvPr id="990" name="Left Brace 989">
          <a:extLst>
            <a:ext uri="{FF2B5EF4-FFF2-40B4-BE49-F238E27FC236}">
              <a16:creationId xmlns:a16="http://schemas.microsoft.com/office/drawing/2014/main" id="{6AECA019-C140-4D78-85AC-9FEFD556E776}"/>
            </a:ext>
          </a:extLst>
        </xdr:cNvPr>
        <xdr:cNvSpPr/>
      </xdr:nvSpPr>
      <xdr:spPr>
        <a:xfrm>
          <a:off x="940341"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xdr:col>
      <xdr:colOff>0</xdr:colOff>
      <xdr:row>883</xdr:row>
      <xdr:rowOff>9525</xdr:rowOff>
    </xdr:from>
    <xdr:to>
      <xdr:col>2</xdr:col>
      <xdr:colOff>0</xdr:colOff>
      <xdr:row>886</xdr:row>
      <xdr:rowOff>0</xdr:rowOff>
    </xdr:to>
    <xdr:sp macro="" textlink="">
      <xdr:nvSpPr>
        <xdr:cNvPr id="991" name="Left Brace 990">
          <a:extLst>
            <a:ext uri="{FF2B5EF4-FFF2-40B4-BE49-F238E27FC236}">
              <a16:creationId xmlns:a16="http://schemas.microsoft.com/office/drawing/2014/main" id="{FCC44AB4-CEF6-445F-BCA4-2714F71B95A9}"/>
            </a:ext>
          </a:extLst>
        </xdr:cNvPr>
        <xdr:cNvSpPr/>
      </xdr:nvSpPr>
      <xdr:spPr>
        <a:xfrm>
          <a:off x="940340"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880</xdr:row>
      <xdr:rowOff>9525</xdr:rowOff>
    </xdr:from>
    <xdr:to>
      <xdr:col>10</xdr:col>
      <xdr:colOff>590551</xdr:colOff>
      <xdr:row>883</xdr:row>
      <xdr:rowOff>0</xdr:rowOff>
    </xdr:to>
    <xdr:sp macro="" textlink="">
      <xdr:nvSpPr>
        <xdr:cNvPr id="992" name="Left Brace 991">
          <a:extLst>
            <a:ext uri="{FF2B5EF4-FFF2-40B4-BE49-F238E27FC236}">
              <a16:creationId xmlns:a16="http://schemas.microsoft.com/office/drawing/2014/main" id="{3BED53BD-F864-4D31-955E-9C4AE8B959A8}"/>
            </a:ext>
          </a:extLst>
        </xdr:cNvPr>
        <xdr:cNvSpPr/>
      </xdr:nvSpPr>
      <xdr:spPr>
        <a:xfrm>
          <a:off x="7782129"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883</xdr:row>
      <xdr:rowOff>9525</xdr:rowOff>
    </xdr:from>
    <xdr:to>
      <xdr:col>11</xdr:col>
      <xdr:colOff>0</xdr:colOff>
      <xdr:row>886</xdr:row>
      <xdr:rowOff>0</xdr:rowOff>
    </xdr:to>
    <xdr:sp macro="" textlink="">
      <xdr:nvSpPr>
        <xdr:cNvPr id="993" name="Left Brace 992">
          <a:extLst>
            <a:ext uri="{FF2B5EF4-FFF2-40B4-BE49-F238E27FC236}">
              <a16:creationId xmlns:a16="http://schemas.microsoft.com/office/drawing/2014/main" id="{A4A60038-058E-45A3-8B0F-D3D3B748A3EE}"/>
            </a:ext>
          </a:extLst>
        </xdr:cNvPr>
        <xdr:cNvSpPr/>
      </xdr:nvSpPr>
      <xdr:spPr>
        <a:xfrm>
          <a:off x="7782128"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1</xdr:colOff>
      <xdr:row>880</xdr:row>
      <xdr:rowOff>9525</xdr:rowOff>
    </xdr:from>
    <xdr:to>
      <xdr:col>10</xdr:col>
      <xdr:colOff>590551</xdr:colOff>
      <xdr:row>883</xdr:row>
      <xdr:rowOff>0</xdr:rowOff>
    </xdr:to>
    <xdr:sp macro="" textlink="">
      <xdr:nvSpPr>
        <xdr:cNvPr id="994" name="Left Brace 993">
          <a:extLst>
            <a:ext uri="{FF2B5EF4-FFF2-40B4-BE49-F238E27FC236}">
              <a16:creationId xmlns:a16="http://schemas.microsoft.com/office/drawing/2014/main" id="{D7DCBF67-CAF1-4E43-A960-4B567ED21E4F}"/>
            </a:ext>
          </a:extLst>
        </xdr:cNvPr>
        <xdr:cNvSpPr/>
      </xdr:nvSpPr>
      <xdr:spPr>
        <a:xfrm>
          <a:off x="7782129"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10</xdr:col>
      <xdr:colOff>0</xdr:colOff>
      <xdr:row>883</xdr:row>
      <xdr:rowOff>9525</xdr:rowOff>
    </xdr:from>
    <xdr:to>
      <xdr:col>11</xdr:col>
      <xdr:colOff>0</xdr:colOff>
      <xdr:row>886</xdr:row>
      <xdr:rowOff>0</xdr:rowOff>
    </xdr:to>
    <xdr:sp macro="" textlink="">
      <xdr:nvSpPr>
        <xdr:cNvPr id="995" name="Left Brace 994">
          <a:extLst>
            <a:ext uri="{FF2B5EF4-FFF2-40B4-BE49-F238E27FC236}">
              <a16:creationId xmlns:a16="http://schemas.microsoft.com/office/drawing/2014/main" id="{C896C11F-A2FB-4B1F-9213-E81D63B5A730}"/>
            </a:ext>
          </a:extLst>
        </xdr:cNvPr>
        <xdr:cNvSpPr/>
      </xdr:nvSpPr>
      <xdr:spPr>
        <a:xfrm>
          <a:off x="7782128"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880</xdr:row>
      <xdr:rowOff>9525</xdr:rowOff>
    </xdr:from>
    <xdr:to>
      <xdr:col>19</xdr:col>
      <xdr:colOff>590551</xdr:colOff>
      <xdr:row>883</xdr:row>
      <xdr:rowOff>0</xdr:rowOff>
    </xdr:to>
    <xdr:sp macro="" textlink="">
      <xdr:nvSpPr>
        <xdr:cNvPr id="996" name="Left Brace 995">
          <a:extLst>
            <a:ext uri="{FF2B5EF4-FFF2-40B4-BE49-F238E27FC236}">
              <a16:creationId xmlns:a16="http://schemas.microsoft.com/office/drawing/2014/main" id="{929A3EB1-5C53-4654-92C5-2FF02E63E785}"/>
            </a:ext>
          </a:extLst>
        </xdr:cNvPr>
        <xdr:cNvSpPr/>
      </xdr:nvSpPr>
      <xdr:spPr>
        <a:xfrm>
          <a:off x="14413150"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883</xdr:row>
      <xdr:rowOff>9525</xdr:rowOff>
    </xdr:from>
    <xdr:to>
      <xdr:col>20</xdr:col>
      <xdr:colOff>0</xdr:colOff>
      <xdr:row>886</xdr:row>
      <xdr:rowOff>0</xdr:rowOff>
    </xdr:to>
    <xdr:sp macro="" textlink="">
      <xdr:nvSpPr>
        <xdr:cNvPr id="997" name="Left Brace 996">
          <a:extLst>
            <a:ext uri="{FF2B5EF4-FFF2-40B4-BE49-F238E27FC236}">
              <a16:creationId xmlns:a16="http://schemas.microsoft.com/office/drawing/2014/main" id="{E89782EB-33BA-45AE-8C20-88363902F346}"/>
            </a:ext>
          </a:extLst>
        </xdr:cNvPr>
        <xdr:cNvSpPr/>
      </xdr:nvSpPr>
      <xdr:spPr>
        <a:xfrm>
          <a:off x="14413149"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1</xdr:colOff>
      <xdr:row>880</xdr:row>
      <xdr:rowOff>9525</xdr:rowOff>
    </xdr:from>
    <xdr:to>
      <xdr:col>19</xdr:col>
      <xdr:colOff>590551</xdr:colOff>
      <xdr:row>883</xdr:row>
      <xdr:rowOff>0</xdr:rowOff>
    </xdr:to>
    <xdr:sp macro="" textlink="">
      <xdr:nvSpPr>
        <xdr:cNvPr id="998" name="Left Brace 997">
          <a:extLst>
            <a:ext uri="{FF2B5EF4-FFF2-40B4-BE49-F238E27FC236}">
              <a16:creationId xmlns:a16="http://schemas.microsoft.com/office/drawing/2014/main" id="{479B0496-E157-408F-896C-E1CAC476A705}"/>
            </a:ext>
          </a:extLst>
        </xdr:cNvPr>
        <xdr:cNvSpPr/>
      </xdr:nvSpPr>
      <xdr:spPr>
        <a:xfrm>
          <a:off x="14413150" y="126306972"/>
          <a:ext cx="590550"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twoCellAnchor>
    <xdr:from>
      <xdr:col>19</xdr:col>
      <xdr:colOff>0</xdr:colOff>
      <xdr:row>883</xdr:row>
      <xdr:rowOff>9525</xdr:rowOff>
    </xdr:from>
    <xdr:to>
      <xdr:col>20</xdr:col>
      <xdr:colOff>0</xdr:colOff>
      <xdr:row>886</xdr:row>
      <xdr:rowOff>0</xdr:rowOff>
    </xdr:to>
    <xdr:sp macro="" textlink="">
      <xdr:nvSpPr>
        <xdr:cNvPr id="999" name="Left Brace 998">
          <a:extLst>
            <a:ext uri="{FF2B5EF4-FFF2-40B4-BE49-F238E27FC236}">
              <a16:creationId xmlns:a16="http://schemas.microsoft.com/office/drawing/2014/main" id="{18BFD36F-297B-442E-98ED-4F5D32424128}"/>
            </a:ext>
          </a:extLst>
        </xdr:cNvPr>
        <xdr:cNvSpPr/>
      </xdr:nvSpPr>
      <xdr:spPr>
        <a:xfrm>
          <a:off x="14413149" y="126841993"/>
          <a:ext cx="632298" cy="525496"/>
        </a:xfrm>
        <a:prstGeom prst="leftBrace">
          <a:avLst/>
        </a:prstGeom>
        <a:ln w="19050">
          <a:solidFill>
            <a:schemeClr val="accent1"/>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20</xdr:col>
      <xdr:colOff>420138</xdr:colOff>
      <xdr:row>5</xdr:row>
      <xdr:rowOff>103680</xdr:rowOff>
    </xdr:from>
    <xdr:to>
      <xdr:col>30</xdr:col>
      <xdr:colOff>324274</xdr:colOff>
      <xdr:row>26</xdr:row>
      <xdr:rowOff>118428</xdr:rowOff>
    </xdr:to>
    <xdr:grpSp>
      <xdr:nvGrpSpPr>
        <xdr:cNvPr id="12" name="Group 11">
          <a:extLst>
            <a:ext uri="{FF2B5EF4-FFF2-40B4-BE49-F238E27FC236}">
              <a16:creationId xmlns:a16="http://schemas.microsoft.com/office/drawing/2014/main" id="{00000000-0008-0000-0100-00000C000000}"/>
            </a:ext>
          </a:extLst>
        </xdr:cNvPr>
        <xdr:cNvGrpSpPr/>
      </xdr:nvGrpSpPr>
      <xdr:grpSpPr>
        <a:xfrm>
          <a:off x="13988239" y="1028047"/>
          <a:ext cx="6334516" cy="3897090"/>
          <a:chOff x="8639175" y="0"/>
          <a:chExt cx="4297680" cy="2286000"/>
        </a:xfrm>
      </xdr:grpSpPr>
      <xdr:graphicFrame macro="">
        <xdr:nvGraphicFramePr>
          <xdr:cNvPr id="13" name="Chart 12">
            <a:extLst>
              <a:ext uri="{FF2B5EF4-FFF2-40B4-BE49-F238E27FC236}">
                <a16:creationId xmlns:a16="http://schemas.microsoft.com/office/drawing/2014/main" id="{00000000-0008-0000-0100-00000D000000}"/>
              </a:ext>
            </a:extLst>
          </xdr:cNvPr>
          <xdr:cNvGraphicFramePr>
            <a:graphicFrameLocks/>
          </xdr:cNvGraphicFramePr>
        </xdr:nvGraphicFramePr>
        <xdr:xfrm>
          <a:off x="8639175" y="0"/>
          <a:ext cx="4297680" cy="22860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15" name="TextBox 14">
            <a:extLst>
              <a:ext uri="{FF2B5EF4-FFF2-40B4-BE49-F238E27FC236}">
                <a16:creationId xmlns:a16="http://schemas.microsoft.com/office/drawing/2014/main" id="{00000000-0008-0000-0100-00000F000000}"/>
              </a:ext>
            </a:extLst>
          </xdr:cNvPr>
          <xdr:cNvSpPr txBox="1"/>
        </xdr:nvSpPr>
        <xdr:spPr>
          <a:xfrm>
            <a:off x="9353550" y="85725"/>
            <a:ext cx="921150" cy="25455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b="1" i="1">
                <a:latin typeface="Times" panose="02020603050405020304" pitchFamily="18" charset="0"/>
              </a:rPr>
              <a:t>L. alyssoides</a:t>
            </a:r>
          </a:p>
        </xdr:txBody>
      </xdr:sp>
    </xdr:grpSp>
    <xdr:clientData/>
  </xdr:twoCellAnchor>
  <xdr:twoCellAnchor>
    <xdr:from>
      <xdr:col>20</xdr:col>
      <xdr:colOff>359912</xdr:colOff>
      <xdr:row>30</xdr:row>
      <xdr:rowOff>18222</xdr:rowOff>
    </xdr:from>
    <xdr:to>
      <xdr:col>30</xdr:col>
      <xdr:colOff>264048</xdr:colOff>
      <xdr:row>51</xdr:row>
      <xdr:rowOff>32970</xdr:rowOff>
    </xdr:to>
    <xdr:grpSp>
      <xdr:nvGrpSpPr>
        <xdr:cNvPr id="21" name="Group 20">
          <a:extLst>
            <a:ext uri="{FF2B5EF4-FFF2-40B4-BE49-F238E27FC236}">
              <a16:creationId xmlns:a16="http://schemas.microsoft.com/office/drawing/2014/main" id="{00000000-0008-0000-0100-000015000000}"/>
            </a:ext>
          </a:extLst>
        </xdr:cNvPr>
        <xdr:cNvGrpSpPr/>
      </xdr:nvGrpSpPr>
      <xdr:grpSpPr>
        <a:xfrm>
          <a:off x="13928013" y="5564425"/>
          <a:ext cx="6334516" cy="3897089"/>
          <a:chOff x="8607785" y="2469203"/>
          <a:chExt cx="4341237" cy="2296088"/>
        </a:xfrm>
      </xdr:grpSpPr>
      <xdr:graphicFrame macro="">
        <xdr:nvGraphicFramePr>
          <xdr:cNvPr id="17" name="Chart 16">
            <a:extLst>
              <a:ext uri="{FF2B5EF4-FFF2-40B4-BE49-F238E27FC236}">
                <a16:creationId xmlns:a16="http://schemas.microsoft.com/office/drawing/2014/main" id="{00000000-0008-0000-0100-000011000000}"/>
              </a:ext>
            </a:extLst>
          </xdr:cNvPr>
          <xdr:cNvGraphicFramePr>
            <a:graphicFrameLocks/>
          </xdr:cNvGraphicFramePr>
        </xdr:nvGraphicFramePr>
        <xdr:xfrm>
          <a:off x="8607785" y="2469203"/>
          <a:ext cx="4341237" cy="2296088"/>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10" name="TextBox 9">
            <a:extLst>
              <a:ext uri="{FF2B5EF4-FFF2-40B4-BE49-F238E27FC236}">
                <a16:creationId xmlns:a16="http://schemas.microsoft.com/office/drawing/2014/main" id="{00000000-0008-0000-0100-00000A000000}"/>
              </a:ext>
            </a:extLst>
          </xdr:cNvPr>
          <xdr:cNvSpPr txBox="1"/>
        </xdr:nvSpPr>
        <xdr:spPr>
          <a:xfrm>
            <a:off x="9334745" y="2583708"/>
            <a:ext cx="981460" cy="2624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b="1" i="1">
                <a:latin typeface="Times" panose="02020603050405020304" pitchFamily="18" charset="0"/>
              </a:rPr>
              <a:t>A</a:t>
            </a:r>
            <a:r>
              <a:rPr lang="en-US" sz="1100" b="1" i="1" baseline="0">
                <a:latin typeface="Times" panose="02020603050405020304" pitchFamily="18" charset="0"/>
              </a:rPr>
              <a:t>. Canescens </a:t>
            </a:r>
            <a:endParaRPr lang="en-US" sz="1100" b="1" i="1">
              <a:latin typeface="Times" panose="02020603050405020304" pitchFamily="18" charset="0"/>
            </a:endParaRPr>
          </a:p>
        </xdr:txBody>
      </xdr:sp>
    </xdr:grpSp>
    <xdr:clientData/>
  </xdr:twoCellAnchor>
  <xdr:twoCellAnchor>
    <xdr:from>
      <xdr:col>20</xdr:col>
      <xdr:colOff>515812</xdr:colOff>
      <xdr:row>54</xdr:row>
      <xdr:rowOff>174082</xdr:rowOff>
    </xdr:from>
    <xdr:to>
      <xdr:col>30</xdr:col>
      <xdr:colOff>419947</xdr:colOff>
      <xdr:row>76</xdr:row>
      <xdr:rowOff>4475</xdr:rowOff>
    </xdr:to>
    <xdr:grpSp>
      <xdr:nvGrpSpPr>
        <xdr:cNvPr id="26" name="Group 25">
          <a:extLst>
            <a:ext uri="{FF2B5EF4-FFF2-40B4-BE49-F238E27FC236}">
              <a16:creationId xmlns:a16="http://schemas.microsoft.com/office/drawing/2014/main" id="{00000000-0008-0000-0100-00001A000000}"/>
            </a:ext>
          </a:extLst>
        </xdr:cNvPr>
        <xdr:cNvGrpSpPr/>
      </xdr:nvGrpSpPr>
      <xdr:grpSpPr>
        <a:xfrm>
          <a:off x="14083913" y="10157247"/>
          <a:ext cx="6334515" cy="3897608"/>
          <a:chOff x="8639175" y="4762501"/>
          <a:chExt cx="4252277" cy="2218821"/>
        </a:xfrm>
      </xdr:grpSpPr>
      <xdr:graphicFrame macro="">
        <xdr:nvGraphicFramePr>
          <xdr:cNvPr id="22" name="Chart 21">
            <a:extLst>
              <a:ext uri="{FF2B5EF4-FFF2-40B4-BE49-F238E27FC236}">
                <a16:creationId xmlns:a16="http://schemas.microsoft.com/office/drawing/2014/main" id="{00000000-0008-0000-0100-000016000000}"/>
              </a:ext>
            </a:extLst>
          </xdr:cNvPr>
          <xdr:cNvGraphicFramePr>
            <a:graphicFrameLocks/>
          </xdr:cNvGraphicFramePr>
        </xdr:nvGraphicFramePr>
        <xdr:xfrm>
          <a:off x="8639175" y="4762501"/>
          <a:ext cx="4252277" cy="2218821"/>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23" name="TextBox 22">
            <a:extLst>
              <a:ext uri="{FF2B5EF4-FFF2-40B4-BE49-F238E27FC236}">
                <a16:creationId xmlns:a16="http://schemas.microsoft.com/office/drawing/2014/main" id="{00000000-0008-0000-0100-000017000000}"/>
              </a:ext>
            </a:extLst>
          </xdr:cNvPr>
          <xdr:cNvSpPr txBox="1"/>
        </xdr:nvSpPr>
        <xdr:spPr>
          <a:xfrm>
            <a:off x="9353550" y="4848225"/>
            <a:ext cx="1042786" cy="26244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1100" b="1" i="1">
                <a:latin typeface="Times" panose="02020603050405020304" pitchFamily="18" charset="0"/>
              </a:rPr>
              <a:t>A. Lentiformis</a:t>
            </a:r>
            <a:r>
              <a:rPr lang="en-US" sz="1100" b="1" i="1" baseline="0">
                <a:latin typeface="Times" panose="02020603050405020304" pitchFamily="18" charset="0"/>
              </a:rPr>
              <a:t> </a:t>
            </a:r>
            <a:endParaRPr lang="en-US" sz="1100" b="1" i="1">
              <a:latin typeface="Times" panose="02020603050405020304" pitchFamily="18" charset="0"/>
            </a:endParaRPr>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4558"/>
  <sheetViews>
    <sheetView tabSelected="1" zoomScale="71" zoomScaleNormal="52" workbookViewId="0">
      <selection activeCell="A6" sqref="A6"/>
    </sheetView>
  </sheetViews>
  <sheetFormatPr defaultColWidth="9.1796875" defaultRowHeight="14.5" x14ac:dyDescent="0.35"/>
  <cols>
    <col min="1" max="1" width="21.54296875" style="70" customWidth="1"/>
    <col min="2" max="3" width="9.1796875" style="1"/>
    <col min="4" max="4" width="13.26953125" style="1" customWidth="1"/>
    <col min="5" max="5" width="12" style="1" customWidth="1"/>
    <col min="6" max="6" width="10.7265625" style="1" customWidth="1"/>
    <col min="7" max="7" width="10.7265625" style="5" customWidth="1"/>
    <col min="8" max="8" width="11" style="36" customWidth="1"/>
    <col min="9" max="9" width="9.1796875" style="3"/>
    <col min="10" max="10" width="15.54296875" style="1" customWidth="1"/>
    <col min="11" max="12" width="9.1796875" style="1"/>
    <col min="13" max="13" width="10.7265625" style="1" customWidth="1"/>
    <col min="14" max="14" width="10.453125" style="2" customWidth="1"/>
    <col min="15" max="15" width="10.7265625" style="3" customWidth="1"/>
    <col min="16" max="16" width="10.453125" style="5" customWidth="1"/>
    <col min="17" max="17" width="11" style="5" customWidth="1"/>
    <col min="18" max="18" width="9.1796875" style="1"/>
    <col min="19" max="19" width="15.7265625" style="1" customWidth="1"/>
    <col min="20" max="21" width="9.1796875" style="14"/>
    <col min="22" max="22" width="10.7265625" style="14" customWidth="1"/>
    <col min="23" max="23" width="10.453125" style="1" customWidth="1"/>
    <col min="24" max="24" width="11" style="1" customWidth="1"/>
    <col min="25" max="25" width="11" style="5" customWidth="1"/>
    <col min="26" max="26" width="10.7265625" style="5" customWidth="1"/>
    <col min="27" max="16384" width="9.1796875" style="1"/>
  </cols>
  <sheetData>
    <row r="1" spans="1:27" x14ac:dyDescent="0.35">
      <c r="A1" s="70" t="s">
        <v>27</v>
      </c>
      <c r="H1" s="21"/>
      <c r="J1" s="3" t="s">
        <v>86</v>
      </c>
      <c r="K1" s="3"/>
      <c r="L1" s="3"/>
      <c r="M1" s="3"/>
      <c r="N1" s="3"/>
    </row>
    <row r="2" spans="1:27" x14ac:dyDescent="0.35">
      <c r="A2" s="70" t="s">
        <v>76</v>
      </c>
      <c r="G2" s="5" t="s">
        <v>21</v>
      </c>
      <c r="H2" s="21"/>
      <c r="J2" s="3"/>
      <c r="K2" s="3"/>
      <c r="L2" s="3"/>
      <c r="M2" s="3" t="s">
        <v>87</v>
      </c>
      <c r="N2" s="3"/>
    </row>
    <row r="3" spans="1:27" x14ac:dyDescent="0.35">
      <c r="G3" s="65"/>
      <c r="H3" s="21"/>
      <c r="J3" s="3"/>
      <c r="K3" s="3"/>
      <c r="L3" s="3"/>
      <c r="M3" s="3"/>
      <c r="N3" s="3"/>
      <c r="P3" s="65"/>
      <c r="Q3" s="65"/>
      <c r="Y3" s="65"/>
      <c r="Z3" s="65"/>
    </row>
    <row r="4" spans="1:27" x14ac:dyDescent="0.35">
      <c r="A4" s="70" t="s">
        <v>88</v>
      </c>
      <c r="G4" s="65"/>
      <c r="H4" s="21"/>
      <c r="J4" s="3"/>
      <c r="K4" s="3"/>
      <c r="L4" s="3"/>
      <c r="M4" s="3"/>
      <c r="N4" s="3"/>
      <c r="P4" s="65"/>
      <c r="Q4" s="65"/>
      <c r="Y4" s="65"/>
      <c r="Z4" s="65"/>
    </row>
    <row r="5" spans="1:27" x14ac:dyDescent="0.35">
      <c r="A5" s="70" t="s">
        <v>90</v>
      </c>
      <c r="G5" s="65"/>
      <c r="H5" s="21"/>
      <c r="J5" s="3"/>
      <c r="K5" s="3"/>
      <c r="L5" s="3"/>
      <c r="M5" s="3"/>
      <c r="N5" s="3"/>
      <c r="P5" s="65"/>
      <c r="Q5" s="65"/>
      <c r="Y5" s="65"/>
      <c r="Z5" s="65"/>
    </row>
    <row r="6" spans="1:27" x14ac:dyDescent="0.35">
      <c r="A6" s="70" t="s">
        <v>89</v>
      </c>
      <c r="G6" s="65"/>
      <c r="H6" s="21"/>
      <c r="J6" s="3"/>
      <c r="K6" s="3"/>
      <c r="L6" s="3"/>
      <c r="M6" s="3"/>
      <c r="N6" s="3"/>
      <c r="P6" s="65"/>
      <c r="Q6" s="65"/>
      <c r="Y6" s="65"/>
      <c r="Z6" s="65"/>
    </row>
    <row r="7" spans="1:27" x14ac:dyDescent="0.35">
      <c r="H7" s="21"/>
      <c r="J7" s="3"/>
      <c r="K7" s="3"/>
      <c r="L7" s="3"/>
      <c r="M7" s="3"/>
      <c r="N7" s="3"/>
    </row>
    <row r="8" spans="1:27" x14ac:dyDescent="0.35">
      <c r="A8" s="69" t="s">
        <v>32</v>
      </c>
      <c r="H8" s="21"/>
      <c r="J8" s="32" t="s">
        <v>32</v>
      </c>
      <c r="K8" s="3"/>
      <c r="L8" s="3"/>
      <c r="M8" s="3"/>
      <c r="N8" s="3"/>
      <c r="S8" s="32" t="s">
        <v>32</v>
      </c>
    </row>
    <row r="9" spans="1:27" x14ac:dyDescent="0.35">
      <c r="A9" s="69"/>
      <c r="D9" s="4" t="s">
        <v>28</v>
      </c>
      <c r="E9" s="4"/>
      <c r="F9" s="4"/>
      <c r="G9" s="4"/>
      <c r="H9" s="4"/>
      <c r="J9" s="32"/>
      <c r="K9" s="20"/>
      <c r="M9" s="31" t="s">
        <v>29</v>
      </c>
      <c r="N9" s="4"/>
      <c r="O9" s="4"/>
      <c r="P9" s="4"/>
      <c r="Q9" s="4"/>
      <c r="S9" s="32"/>
      <c r="T9" s="20"/>
      <c r="U9" s="1"/>
      <c r="V9" s="31" t="s">
        <v>30</v>
      </c>
      <c r="W9" s="4"/>
      <c r="X9" s="4"/>
      <c r="Y9" s="4"/>
      <c r="Z9" s="4"/>
    </row>
    <row r="10" spans="1:27" x14ac:dyDescent="0.35">
      <c r="A10" s="69"/>
      <c r="B10" s="5"/>
      <c r="C10" s="5" t="s">
        <v>10</v>
      </c>
      <c r="D10" s="16">
        <v>500</v>
      </c>
      <c r="E10" s="16">
        <v>500</v>
      </c>
      <c r="F10" s="16">
        <v>500</v>
      </c>
      <c r="G10" s="16">
        <v>500</v>
      </c>
      <c r="H10" s="16">
        <v>500</v>
      </c>
      <c r="K10" s="21"/>
      <c r="L10" s="5" t="s">
        <v>10</v>
      </c>
      <c r="M10" s="16">
        <v>500</v>
      </c>
      <c r="N10" s="16">
        <v>500</v>
      </c>
      <c r="O10" s="16">
        <v>500</v>
      </c>
      <c r="P10" s="16">
        <v>500</v>
      </c>
      <c r="Q10" s="16">
        <v>500</v>
      </c>
      <c r="R10" s="21"/>
      <c r="T10" s="21"/>
      <c r="U10" s="5" t="s">
        <v>10</v>
      </c>
      <c r="V10" s="16">
        <v>500</v>
      </c>
      <c r="W10" s="16">
        <v>500</v>
      </c>
      <c r="X10" s="16">
        <v>500</v>
      </c>
      <c r="Y10" s="16">
        <v>500</v>
      </c>
      <c r="Z10" s="16">
        <v>500</v>
      </c>
      <c r="AA10" s="21"/>
    </row>
    <row r="11" spans="1:27" x14ac:dyDescent="0.35">
      <c r="A11" s="70" t="s">
        <v>0</v>
      </c>
      <c r="B11" s="5" t="s">
        <v>1</v>
      </c>
      <c r="D11" s="21" t="s">
        <v>3</v>
      </c>
      <c r="E11" s="21"/>
      <c r="F11" s="21"/>
      <c r="G11" s="21"/>
      <c r="H11" s="21"/>
      <c r="I11" s="21"/>
      <c r="J11" s="5" t="s">
        <v>0</v>
      </c>
      <c r="K11" s="5" t="s">
        <v>1</v>
      </c>
      <c r="M11" s="21" t="s">
        <v>3</v>
      </c>
      <c r="N11" s="21"/>
      <c r="O11" s="21"/>
      <c r="P11" s="21"/>
      <c r="Q11" s="21"/>
      <c r="R11" s="16"/>
      <c r="S11" s="5" t="s">
        <v>0</v>
      </c>
      <c r="T11" s="5" t="s">
        <v>1</v>
      </c>
      <c r="U11" s="1"/>
      <c r="V11" s="21" t="s">
        <v>3</v>
      </c>
      <c r="W11" s="21"/>
      <c r="X11" s="21"/>
      <c r="Y11" s="21"/>
      <c r="Z11" s="21"/>
      <c r="AA11" s="16"/>
    </row>
    <row r="12" spans="1:27" x14ac:dyDescent="0.35">
      <c r="A12" s="71">
        <v>44336</v>
      </c>
      <c r="B12" s="5" t="s">
        <v>31</v>
      </c>
      <c r="C12" s="5" t="s">
        <v>2</v>
      </c>
      <c r="D12" s="5">
        <v>1</v>
      </c>
      <c r="E12" s="5">
        <v>2</v>
      </c>
      <c r="F12" s="5">
        <v>3</v>
      </c>
      <c r="G12" s="5">
        <v>4</v>
      </c>
      <c r="H12" s="21">
        <v>5</v>
      </c>
      <c r="I12" s="21"/>
      <c r="J12" s="9">
        <v>44336</v>
      </c>
      <c r="K12" s="5" t="s">
        <v>13</v>
      </c>
      <c r="L12" s="5" t="s">
        <v>2</v>
      </c>
      <c r="M12" s="5">
        <v>1</v>
      </c>
      <c r="N12" s="5">
        <v>2</v>
      </c>
      <c r="O12" s="5">
        <v>3</v>
      </c>
      <c r="P12" s="5">
        <v>4</v>
      </c>
      <c r="Q12" s="21">
        <v>5</v>
      </c>
      <c r="R12" s="17"/>
      <c r="S12" s="9">
        <v>44336</v>
      </c>
      <c r="T12" s="5" t="s">
        <v>13</v>
      </c>
      <c r="U12" s="5" t="s">
        <v>2</v>
      </c>
      <c r="V12" s="5">
        <v>1</v>
      </c>
      <c r="W12" s="5">
        <v>2</v>
      </c>
      <c r="X12" s="5">
        <v>3</v>
      </c>
      <c r="Y12" s="5">
        <v>4</v>
      </c>
      <c r="Z12" s="21">
        <v>5</v>
      </c>
      <c r="AA12" s="17"/>
    </row>
    <row r="13" spans="1:27" x14ac:dyDescent="0.35">
      <c r="A13" s="69" t="s">
        <v>68</v>
      </c>
      <c r="B13" s="5"/>
      <c r="C13" s="5">
        <v>1</v>
      </c>
      <c r="E13" s="21"/>
      <c r="F13" s="21"/>
      <c r="G13" s="21"/>
      <c r="H13" s="21"/>
      <c r="I13" s="21"/>
      <c r="J13" s="33"/>
      <c r="K13" s="5"/>
      <c r="L13" s="5">
        <v>1</v>
      </c>
      <c r="N13" s="21"/>
      <c r="O13" s="21"/>
      <c r="P13" s="21"/>
      <c r="Q13" s="21"/>
      <c r="R13" s="17"/>
      <c r="S13" s="33"/>
      <c r="T13" s="5"/>
      <c r="U13" s="5">
        <v>1</v>
      </c>
      <c r="W13" s="21"/>
      <c r="X13" s="21"/>
      <c r="Y13" s="21"/>
      <c r="Z13" s="21"/>
      <c r="AA13" s="17"/>
    </row>
    <row r="14" spans="1:27" x14ac:dyDescent="0.35">
      <c r="A14" s="70" t="s">
        <v>12</v>
      </c>
      <c r="B14" s="5"/>
      <c r="C14" s="5">
        <v>2</v>
      </c>
      <c r="D14" s="21"/>
      <c r="E14" s="35"/>
      <c r="F14" s="21"/>
      <c r="G14" s="21"/>
      <c r="H14" s="21"/>
      <c r="I14" s="21"/>
      <c r="J14" s="5" t="s">
        <v>12</v>
      </c>
      <c r="K14" s="5"/>
      <c r="L14" s="5">
        <v>2</v>
      </c>
      <c r="M14" s="21"/>
      <c r="N14" s="35"/>
      <c r="O14" s="21"/>
      <c r="P14" s="21"/>
      <c r="Q14" s="21"/>
      <c r="R14" s="17"/>
      <c r="S14" s="5" t="s">
        <v>12</v>
      </c>
      <c r="T14" s="5"/>
      <c r="U14" s="5">
        <v>2</v>
      </c>
      <c r="V14" s="21"/>
      <c r="W14" s="35"/>
      <c r="X14" s="21"/>
      <c r="Y14" s="21"/>
      <c r="Z14" s="21"/>
      <c r="AA14" s="17"/>
    </row>
    <row r="15" spans="1:27" x14ac:dyDescent="0.35">
      <c r="B15" s="5"/>
      <c r="C15" s="5">
        <v>3</v>
      </c>
      <c r="D15" s="21"/>
      <c r="F15" s="21"/>
      <c r="G15" s="21"/>
      <c r="H15" s="21"/>
      <c r="I15" s="21"/>
      <c r="J15" s="5"/>
      <c r="K15" s="5"/>
      <c r="L15" s="5">
        <v>3</v>
      </c>
      <c r="M15" s="21"/>
      <c r="N15" s="21"/>
      <c r="O15" s="21"/>
      <c r="P15" s="21"/>
      <c r="Q15" s="21"/>
      <c r="R15" s="17"/>
      <c r="S15" s="5"/>
      <c r="T15" s="5"/>
      <c r="U15" s="5">
        <v>3</v>
      </c>
      <c r="V15" s="21"/>
      <c r="W15" s="21"/>
      <c r="X15" s="21"/>
      <c r="Y15" s="21"/>
      <c r="Z15" s="21"/>
      <c r="AA15" s="17"/>
    </row>
    <row r="16" spans="1:27" x14ac:dyDescent="0.35">
      <c r="B16" s="5"/>
      <c r="C16" s="8" t="s">
        <v>7</v>
      </c>
      <c r="D16" s="24"/>
      <c r="E16" s="24"/>
      <c r="F16" s="24"/>
      <c r="G16" s="24"/>
      <c r="H16" s="24"/>
      <c r="I16" s="22"/>
      <c r="J16" s="5"/>
      <c r="K16" s="5"/>
      <c r="L16" s="8" t="s">
        <v>7</v>
      </c>
      <c r="M16" s="24"/>
      <c r="N16" s="24"/>
      <c r="O16" s="24"/>
      <c r="P16" s="24"/>
      <c r="Q16" s="24"/>
      <c r="R16" s="18"/>
      <c r="S16" s="5"/>
      <c r="T16" s="5"/>
      <c r="U16" s="8" t="s">
        <v>7</v>
      </c>
      <c r="V16" s="24"/>
      <c r="W16" s="24"/>
      <c r="X16" s="24"/>
      <c r="Y16" s="24"/>
      <c r="Z16" s="24"/>
      <c r="AA16" s="18"/>
    </row>
    <row r="17" spans="1:27" x14ac:dyDescent="0.35">
      <c r="A17" s="70" t="s">
        <v>11</v>
      </c>
      <c r="B17" s="5"/>
      <c r="C17" s="8" t="s">
        <v>8</v>
      </c>
      <c r="D17" s="24"/>
      <c r="E17" s="24"/>
      <c r="F17" s="24"/>
      <c r="G17" s="24"/>
      <c r="H17" s="24"/>
      <c r="I17" s="22"/>
      <c r="J17" s="5" t="s">
        <v>11</v>
      </c>
      <c r="K17" s="5"/>
      <c r="L17" s="8" t="s">
        <v>8</v>
      </c>
      <c r="M17" s="24"/>
      <c r="N17" s="24"/>
      <c r="O17" s="24"/>
      <c r="P17" s="24"/>
      <c r="Q17" s="24"/>
      <c r="R17" s="18"/>
      <c r="S17" s="5" t="s">
        <v>11</v>
      </c>
      <c r="T17" s="5"/>
      <c r="U17" s="8" t="s">
        <v>8</v>
      </c>
      <c r="V17" s="24"/>
      <c r="W17" s="24"/>
      <c r="X17" s="24"/>
      <c r="Y17" s="24"/>
      <c r="Z17" s="24"/>
      <c r="AA17" s="18"/>
    </row>
    <row r="18" spans="1:27" x14ac:dyDescent="0.35">
      <c r="C18" s="8" t="s">
        <v>9</v>
      </c>
      <c r="D18" s="24"/>
      <c r="E18" s="24"/>
      <c r="F18" s="24"/>
      <c r="G18" s="24"/>
      <c r="H18" s="24"/>
      <c r="I18" s="22"/>
      <c r="L18" s="8" t="s">
        <v>9</v>
      </c>
      <c r="M18" s="24"/>
      <c r="N18" s="24"/>
      <c r="O18" s="24"/>
      <c r="P18" s="24"/>
      <c r="Q18" s="24"/>
      <c r="R18" s="18"/>
      <c r="T18" s="1"/>
      <c r="U18" s="8" t="s">
        <v>9</v>
      </c>
      <c r="V18" s="24"/>
      <c r="W18" s="24"/>
      <c r="X18" s="24"/>
      <c r="Y18" s="24"/>
      <c r="Z18" s="24"/>
      <c r="AA18" s="18"/>
    </row>
    <row r="19" spans="1:27" x14ac:dyDescent="0.35">
      <c r="C19" s="6" t="s">
        <v>4</v>
      </c>
      <c r="D19" s="25" t="e">
        <f>AVERAGE(D16:D18)</f>
        <v>#DIV/0!</v>
      </c>
      <c r="E19" s="25" t="e">
        <f>AVERAGE(E16:E18)</f>
        <v>#DIV/0!</v>
      </c>
      <c r="F19" s="25" t="e">
        <f>AVERAGE(F16:F18)</f>
        <v>#DIV/0!</v>
      </c>
      <c r="G19" s="25" t="e">
        <f t="shared" ref="G19:H19" si="0">AVERAGE(G16:G18)</f>
        <v>#DIV/0!</v>
      </c>
      <c r="H19" s="25" t="e">
        <f t="shared" si="0"/>
        <v>#DIV/0!</v>
      </c>
      <c r="I19" s="23"/>
      <c r="L19" s="6" t="s">
        <v>4</v>
      </c>
      <c r="M19" s="25" t="e">
        <f>AVERAGE(M16:M18)</f>
        <v>#DIV/0!</v>
      </c>
      <c r="N19" s="25" t="e">
        <f>AVERAGE(N16:N18)</f>
        <v>#DIV/0!</v>
      </c>
      <c r="O19" s="25" t="e">
        <f>AVERAGE(O16:O18)</f>
        <v>#DIV/0!</v>
      </c>
      <c r="P19" s="25" t="e">
        <f t="shared" ref="P19" si="1">AVERAGE(P16:P18)</f>
        <v>#DIV/0!</v>
      </c>
      <c r="Q19" s="25" t="e">
        <f t="shared" ref="Q19" si="2">AVERAGE(Q16:Q18)</f>
        <v>#DIV/0!</v>
      </c>
      <c r="R19" s="19"/>
      <c r="T19" s="1"/>
      <c r="U19" s="6" t="s">
        <v>4</v>
      </c>
      <c r="V19" s="25" t="e">
        <f>AVERAGE(V16:V18)</f>
        <v>#DIV/0!</v>
      </c>
      <c r="W19" s="25" t="e">
        <f>AVERAGE(W16:W18)</f>
        <v>#DIV/0!</v>
      </c>
      <c r="X19" s="25" t="e">
        <f>AVERAGE(X16:X18)</f>
        <v>#DIV/0!</v>
      </c>
      <c r="Y19" s="25" t="e">
        <f t="shared" ref="Y19" si="3">AVERAGE(Y16:Y18)</f>
        <v>#DIV/0!</v>
      </c>
      <c r="Z19" s="25" t="e">
        <f t="shared" ref="Z19" si="4">AVERAGE(Z16:Z18)</f>
        <v>#DIV/0!</v>
      </c>
      <c r="AA19" s="19"/>
    </row>
    <row r="20" spans="1:27" x14ac:dyDescent="0.35">
      <c r="C20" s="7" t="s">
        <v>5</v>
      </c>
      <c r="D20" s="26" t="e">
        <f>_xlfn.STDEV.S(D16:D18)</f>
        <v>#DIV/0!</v>
      </c>
      <c r="E20" s="26" t="e">
        <f>_xlfn.STDEV.S(E16:E18)</f>
        <v>#DIV/0!</v>
      </c>
      <c r="F20" s="26" t="e">
        <f>_xlfn.STDEV.S(F16:F18)</f>
        <v>#DIV/0!</v>
      </c>
      <c r="G20" s="26" t="e">
        <f t="shared" ref="G20:H20" si="5">_xlfn.STDEV.S(G16:G18)</f>
        <v>#DIV/0!</v>
      </c>
      <c r="H20" s="26" t="e">
        <f t="shared" si="5"/>
        <v>#DIV/0!</v>
      </c>
      <c r="I20" s="7"/>
      <c r="L20" s="7" t="s">
        <v>5</v>
      </c>
      <c r="M20" s="26" t="e">
        <f>_xlfn.STDEV.S(M16:M18)</f>
        <v>#DIV/0!</v>
      </c>
      <c r="N20" s="26" t="e">
        <f>_xlfn.STDEV.S(N16:N18)</f>
        <v>#DIV/0!</v>
      </c>
      <c r="O20" s="26" t="e">
        <f>_xlfn.STDEV.S(O16:O18)</f>
        <v>#DIV/0!</v>
      </c>
      <c r="P20" s="26" t="e">
        <f t="shared" ref="P20:Q20" si="6">_xlfn.STDEV.S(P16:P18)</f>
        <v>#DIV/0!</v>
      </c>
      <c r="Q20" s="26" t="e">
        <f t="shared" si="6"/>
        <v>#DIV/0!</v>
      </c>
      <c r="R20" s="19"/>
      <c r="T20" s="1"/>
      <c r="U20" s="7" t="s">
        <v>5</v>
      </c>
      <c r="V20" s="26" t="e">
        <f>_xlfn.STDEV.S(V16:V18)</f>
        <v>#DIV/0!</v>
      </c>
      <c r="W20" s="26" t="e">
        <f>_xlfn.STDEV.S(W16:W18)</f>
        <v>#DIV/0!</v>
      </c>
      <c r="X20" s="26" t="e">
        <f>_xlfn.STDEV.S(X16:X18)</f>
        <v>#DIV/0!</v>
      </c>
      <c r="Y20" s="26" t="e">
        <f t="shared" ref="Y20:Z20" si="7">_xlfn.STDEV.S(Y16:Y18)</f>
        <v>#DIV/0!</v>
      </c>
      <c r="Z20" s="26" t="e">
        <f t="shared" si="7"/>
        <v>#DIV/0!</v>
      </c>
      <c r="AA20" s="19"/>
    </row>
    <row r="21" spans="1:27" x14ac:dyDescent="0.35">
      <c r="C21" s="7" t="s">
        <v>6</v>
      </c>
      <c r="D21" s="26" t="e">
        <f>D20/D19*100</f>
        <v>#DIV/0!</v>
      </c>
      <c r="E21" s="26" t="e">
        <f>E20/E19*100</f>
        <v>#DIV/0!</v>
      </c>
      <c r="F21" s="26" t="e">
        <f>F20/F19*100</f>
        <v>#DIV/0!</v>
      </c>
      <c r="G21" s="26" t="e">
        <f t="shared" ref="G21:H21" si="8">G20/G19*100</f>
        <v>#DIV/0!</v>
      </c>
      <c r="H21" s="26" t="e">
        <f t="shared" si="8"/>
        <v>#DIV/0!</v>
      </c>
      <c r="I21" s="7"/>
      <c r="L21" s="7" t="s">
        <v>6</v>
      </c>
      <c r="M21" s="26" t="e">
        <f>M20/M19*100</f>
        <v>#DIV/0!</v>
      </c>
      <c r="N21" s="26" t="e">
        <f>N20/N19*100</f>
        <v>#DIV/0!</v>
      </c>
      <c r="O21" s="26" t="e">
        <f>O20/O19*100</f>
        <v>#DIV/0!</v>
      </c>
      <c r="P21" s="26" t="e">
        <f t="shared" ref="P21" si="9">P20/P19*100</f>
        <v>#DIV/0!</v>
      </c>
      <c r="Q21" s="26" t="e">
        <f t="shared" ref="Q21" si="10">Q20/Q19*100</f>
        <v>#DIV/0!</v>
      </c>
      <c r="R21" s="19"/>
      <c r="T21" s="1"/>
      <c r="U21" s="7" t="s">
        <v>6</v>
      </c>
      <c r="V21" s="26" t="e">
        <f>V20/V19*100</f>
        <v>#DIV/0!</v>
      </c>
      <c r="W21" s="26" t="e">
        <f>W20/W19*100</f>
        <v>#DIV/0!</v>
      </c>
      <c r="X21" s="26" t="e">
        <f>X20/X19*100</f>
        <v>#DIV/0!</v>
      </c>
      <c r="Y21" s="26" t="e">
        <f t="shared" ref="Y21" si="11">Y20/Y19*100</f>
        <v>#DIV/0!</v>
      </c>
      <c r="Z21" s="26" t="e">
        <f t="shared" ref="Z21" si="12">Z20/Z19*100</f>
        <v>#DIV/0!</v>
      </c>
      <c r="AA21" s="19"/>
    </row>
    <row r="22" spans="1:27" x14ac:dyDescent="0.35">
      <c r="C22" s="7"/>
      <c r="D22" s="26"/>
      <c r="E22" s="26"/>
      <c r="F22" s="26"/>
      <c r="G22" s="26"/>
      <c r="H22" s="26"/>
      <c r="I22" s="7"/>
      <c r="L22" s="7"/>
      <c r="M22" s="26"/>
      <c r="N22" s="26"/>
      <c r="O22" s="26"/>
      <c r="P22" s="26"/>
      <c r="Q22" s="26"/>
      <c r="R22" s="19"/>
      <c r="T22" s="1"/>
      <c r="U22" s="7"/>
      <c r="V22" s="26"/>
      <c r="W22" s="26"/>
      <c r="X22" s="26"/>
      <c r="Y22" s="26"/>
      <c r="Z22" s="26"/>
      <c r="AA22" s="19"/>
    </row>
    <row r="23" spans="1:27" x14ac:dyDescent="0.35">
      <c r="D23" s="4" t="s">
        <v>28</v>
      </c>
      <c r="E23" s="4"/>
      <c r="F23" s="4"/>
      <c r="G23" s="4"/>
      <c r="H23" s="4"/>
      <c r="M23" s="31" t="s">
        <v>29</v>
      </c>
      <c r="N23" s="4"/>
      <c r="O23" s="4"/>
      <c r="P23" s="4"/>
      <c r="Q23" s="4"/>
      <c r="R23" s="15"/>
      <c r="T23" s="1"/>
      <c r="U23" s="1"/>
      <c r="V23" s="31" t="s">
        <v>30</v>
      </c>
      <c r="W23" s="4"/>
      <c r="X23" s="4"/>
      <c r="Y23" s="4"/>
      <c r="Z23" s="4"/>
    </row>
    <row r="24" spans="1:27" x14ac:dyDescent="0.35">
      <c r="A24" s="72" t="s">
        <v>38</v>
      </c>
      <c r="B24" s="5"/>
      <c r="C24" s="5" t="s">
        <v>10</v>
      </c>
      <c r="D24" s="16">
        <v>500</v>
      </c>
      <c r="E24" s="16">
        <v>500</v>
      </c>
      <c r="F24" s="16">
        <v>500</v>
      </c>
      <c r="G24" s="16">
        <v>500</v>
      </c>
      <c r="H24" s="16">
        <v>500</v>
      </c>
      <c r="J24" s="34" t="s">
        <v>38</v>
      </c>
      <c r="K24" s="5"/>
      <c r="L24" s="5" t="s">
        <v>10</v>
      </c>
      <c r="M24" s="16">
        <v>500</v>
      </c>
      <c r="N24" s="16">
        <v>500</v>
      </c>
      <c r="O24" s="16">
        <v>500</v>
      </c>
      <c r="P24" s="16">
        <v>500</v>
      </c>
      <c r="Q24" s="16">
        <v>500</v>
      </c>
      <c r="R24" s="27"/>
      <c r="S24" s="34" t="s">
        <v>38</v>
      </c>
      <c r="T24" s="5"/>
      <c r="U24" s="5" t="s">
        <v>10</v>
      </c>
      <c r="V24" s="16">
        <v>500</v>
      </c>
      <c r="W24" s="16">
        <v>500</v>
      </c>
      <c r="X24" s="16">
        <v>500</v>
      </c>
      <c r="Y24" s="16">
        <v>500</v>
      </c>
      <c r="Z24" s="16">
        <v>500</v>
      </c>
    </row>
    <row r="25" spans="1:27" x14ac:dyDescent="0.35">
      <c r="A25" s="70" t="s">
        <v>0</v>
      </c>
      <c r="B25" s="5" t="s">
        <v>1</v>
      </c>
      <c r="D25" s="21" t="s">
        <v>3</v>
      </c>
      <c r="E25" s="21"/>
      <c r="F25" s="21"/>
      <c r="G25" s="21"/>
      <c r="H25" s="21"/>
      <c r="I25" s="21"/>
      <c r="J25" s="5" t="s">
        <v>0</v>
      </c>
      <c r="K25" s="5" t="s">
        <v>1</v>
      </c>
      <c r="M25" s="21" t="s">
        <v>3</v>
      </c>
      <c r="N25" s="21"/>
      <c r="O25" s="21"/>
      <c r="P25" s="21"/>
      <c r="Q25" s="21"/>
      <c r="R25" s="16"/>
      <c r="S25" s="5" t="s">
        <v>0</v>
      </c>
      <c r="T25" s="5" t="s">
        <v>1</v>
      </c>
      <c r="U25" s="1"/>
      <c r="V25" s="21" t="s">
        <v>3</v>
      </c>
      <c r="W25" s="21"/>
      <c r="X25" s="21"/>
      <c r="Y25" s="21"/>
      <c r="Z25" s="21"/>
    </row>
    <row r="26" spans="1:27" x14ac:dyDescent="0.35">
      <c r="A26" s="71">
        <f>A12+1</f>
        <v>44337</v>
      </c>
      <c r="B26" s="5" t="s">
        <v>31</v>
      </c>
      <c r="C26" s="5" t="s">
        <v>2</v>
      </c>
      <c r="D26" s="5">
        <v>1</v>
      </c>
      <c r="E26" s="5">
        <v>2</v>
      </c>
      <c r="F26" s="5">
        <v>3</v>
      </c>
      <c r="G26" s="5">
        <v>4</v>
      </c>
      <c r="H26" s="21">
        <v>5</v>
      </c>
      <c r="I26" s="21"/>
      <c r="J26" s="9">
        <f>J12+1</f>
        <v>44337</v>
      </c>
      <c r="K26" s="5" t="s">
        <v>13</v>
      </c>
      <c r="L26" s="5" t="s">
        <v>2</v>
      </c>
      <c r="M26" s="5">
        <v>1</v>
      </c>
      <c r="N26" s="5">
        <v>2</v>
      </c>
      <c r="O26" s="5">
        <v>3</v>
      </c>
      <c r="P26" s="5">
        <v>4</v>
      </c>
      <c r="Q26" s="21">
        <v>5</v>
      </c>
      <c r="R26" s="17"/>
      <c r="S26" s="9">
        <f>S12+1</f>
        <v>44337</v>
      </c>
      <c r="T26" s="5" t="s">
        <v>13</v>
      </c>
      <c r="U26" s="5" t="s">
        <v>2</v>
      </c>
      <c r="V26" s="5">
        <v>1</v>
      </c>
      <c r="W26" s="5">
        <v>2</v>
      </c>
      <c r="X26" s="5">
        <v>3</v>
      </c>
      <c r="Y26" s="5">
        <v>4</v>
      </c>
      <c r="Z26" s="21">
        <v>5</v>
      </c>
    </row>
    <row r="27" spans="1:27" x14ac:dyDescent="0.35">
      <c r="B27" s="5"/>
      <c r="C27" s="5">
        <v>1</v>
      </c>
      <c r="D27" s="21">
        <v>462</v>
      </c>
      <c r="E27" s="21">
        <v>466</v>
      </c>
      <c r="F27" s="21">
        <v>463</v>
      </c>
      <c r="G27" s="5">
        <v>459</v>
      </c>
      <c r="H27" s="21">
        <v>458</v>
      </c>
      <c r="I27" s="21"/>
      <c r="J27" s="5"/>
      <c r="K27" s="5"/>
      <c r="L27" s="5">
        <v>1</v>
      </c>
      <c r="M27" s="21">
        <v>475</v>
      </c>
      <c r="N27" s="21">
        <v>470</v>
      </c>
      <c r="O27" s="21">
        <v>470</v>
      </c>
      <c r="P27" s="5">
        <v>476</v>
      </c>
      <c r="Q27" s="21">
        <v>476</v>
      </c>
      <c r="R27" s="17"/>
      <c r="S27" s="5"/>
      <c r="T27" s="5"/>
      <c r="U27" s="5">
        <v>1</v>
      </c>
      <c r="V27" s="21">
        <v>478</v>
      </c>
      <c r="W27" s="21">
        <v>476</v>
      </c>
      <c r="X27" s="21">
        <v>474</v>
      </c>
      <c r="Y27" s="5">
        <v>483</v>
      </c>
      <c r="Z27" s="21">
        <v>478</v>
      </c>
    </row>
    <row r="28" spans="1:27" x14ac:dyDescent="0.35">
      <c r="A28" s="70" t="s">
        <v>12</v>
      </c>
      <c r="B28" s="5"/>
      <c r="C28" s="5">
        <v>2</v>
      </c>
      <c r="D28" s="21">
        <v>455</v>
      </c>
      <c r="E28" s="21">
        <v>461</v>
      </c>
      <c r="F28" s="21">
        <v>466</v>
      </c>
      <c r="G28" s="5">
        <v>469</v>
      </c>
      <c r="H28" s="21">
        <v>457</v>
      </c>
      <c r="I28" s="21"/>
      <c r="J28" s="5" t="s">
        <v>12</v>
      </c>
      <c r="K28" s="5"/>
      <c r="L28" s="5">
        <v>2</v>
      </c>
      <c r="M28" s="21">
        <v>472</v>
      </c>
      <c r="N28" s="21">
        <v>473</v>
      </c>
      <c r="O28" s="21">
        <v>474</v>
      </c>
      <c r="P28" s="5">
        <v>479</v>
      </c>
      <c r="Q28" s="21">
        <v>473</v>
      </c>
      <c r="R28" s="17"/>
      <c r="S28" s="5" t="s">
        <v>12</v>
      </c>
      <c r="T28" s="5"/>
      <c r="U28" s="5">
        <v>2</v>
      </c>
      <c r="V28" s="21">
        <v>475</v>
      </c>
      <c r="W28" s="21">
        <v>478</v>
      </c>
      <c r="X28" s="21">
        <v>481</v>
      </c>
      <c r="Y28" s="5">
        <v>479</v>
      </c>
      <c r="Z28" s="21">
        <v>476</v>
      </c>
    </row>
    <row r="29" spans="1:27" x14ac:dyDescent="0.35">
      <c r="B29" s="5"/>
      <c r="C29" s="5">
        <v>3</v>
      </c>
      <c r="D29" s="21">
        <v>461</v>
      </c>
      <c r="E29" s="21">
        <v>464</v>
      </c>
      <c r="F29" s="21">
        <v>455</v>
      </c>
      <c r="G29" s="5">
        <v>463</v>
      </c>
      <c r="H29" s="21">
        <v>458</v>
      </c>
      <c r="I29" s="21"/>
      <c r="J29" s="5"/>
      <c r="K29" s="5"/>
      <c r="L29" s="5">
        <v>3</v>
      </c>
      <c r="M29" s="21">
        <v>473</v>
      </c>
      <c r="N29" s="21">
        <v>472</v>
      </c>
      <c r="O29" s="21">
        <v>479</v>
      </c>
      <c r="P29" s="5">
        <v>477</v>
      </c>
      <c r="Q29" s="21">
        <v>473</v>
      </c>
      <c r="R29" s="17"/>
      <c r="S29" s="5"/>
      <c r="T29" s="5"/>
      <c r="U29" s="5">
        <v>3</v>
      </c>
      <c r="V29" s="21">
        <v>475</v>
      </c>
      <c r="W29" s="21">
        <v>477</v>
      </c>
      <c r="X29" s="21">
        <v>480</v>
      </c>
      <c r="Y29" s="5">
        <v>475</v>
      </c>
      <c r="Z29" s="21">
        <v>478</v>
      </c>
    </row>
    <row r="30" spans="1:27" x14ac:dyDescent="0.35">
      <c r="B30" s="5"/>
      <c r="C30" s="8" t="s">
        <v>7</v>
      </c>
      <c r="D30" s="24">
        <f>D24-D27</f>
        <v>38</v>
      </c>
      <c r="E30" s="24">
        <f t="shared" ref="E30:H30" si="13">E24-E27</f>
        <v>34</v>
      </c>
      <c r="F30" s="24">
        <f t="shared" si="13"/>
        <v>37</v>
      </c>
      <c r="G30" s="24">
        <f t="shared" si="13"/>
        <v>41</v>
      </c>
      <c r="H30" s="24">
        <f t="shared" si="13"/>
        <v>42</v>
      </c>
      <c r="I30" s="22"/>
      <c r="J30" s="5"/>
      <c r="K30" s="5"/>
      <c r="L30" s="8" t="s">
        <v>7</v>
      </c>
      <c r="M30" s="24">
        <f>M24-M27</f>
        <v>25</v>
      </c>
      <c r="N30" s="24">
        <f t="shared" ref="N30:Q30" si="14">N24-N27</f>
        <v>30</v>
      </c>
      <c r="O30" s="24">
        <f t="shared" si="14"/>
        <v>30</v>
      </c>
      <c r="P30" s="24">
        <f t="shared" si="14"/>
        <v>24</v>
      </c>
      <c r="Q30" s="24">
        <f t="shared" si="14"/>
        <v>24</v>
      </c>
      <c r="R30" s="18"/>
      <c r="S30" s="5"/>
      <c r="T30" s="5"/>
      <c r="U30" s="8" t="s">
        <v>7</v>
      </c>
      <c r="V30" s="24">
        <f>V24-V27</f>
        <v>22</v>
      </c>
      <c r="W30" s="24">
        <f t="shared" ref="W30:Z30" si="15">W24-W27</f>
        <v>24</v>
      </c>
      <c r="X30" s="24">
        <f t="shared" si="15"/>
        <v>26</v>
      </c>
      <c r="Y30" s="24">
        <f t="shared" si="15"/>
        <v>17</v>
      </c>
      <c r="Z30" s="24">
        <f t="shared" si="15"/>
        <v>22</v>
      </c>
    </row>
    <row r="31" spans="1:27" x14ac:dyDescent="0.35">
      <c r="A31" s="70" t="s">
        <v>11</v>
      </c>
      <c r="B31" s="5"/>
      <c r="C31" s="8" t="s">
        <v>8</v>
      </c>
      <c r="D31" s="24">
        <f>D24-D28</f>
        <v>45</v>
      </c>
      <c r="E31" s="24">
        <f t="shared" ref="E31:H31" si="16">E24-E28</f>
        <v>39</v>
      </c>
      <c r="F31" s="24">
        <f t="shared" si="16"/>
        <v>34</v>
      </c>
      <c r="G31" s="24">
        <f t="shared" si="16"/>
        <v>31</v>
      </c>
      <c r="H31" s="24">
        <f t="shared" si="16"/>
        <v>43</v>
      </c>
      <c r="I31" s="22"/>
      <c r="J31" s="5" t="s">
        <v>11</v>
      </c>
      <c r="K31" s="5"/>
      <c r="L31" s="8" t="s">
        <v>8</v>
      </c>
      <c r="M31" s="24">
        <f>M24-M28</f>
        <v>28</v>
      </c>
      <c r="N31" s="24">
        <f t="shared" ref="N31:Q31" si="17">N24-N28</f>
        <v>27</v>
      </c>
      <c r="O31" s="24">
        <f t="shared" si="17"/>
        <v>26</v>
      </c>
      <c r="P31" s="24">
        <f t="shared" si="17"/>
        <v>21</v>
      </c>
      <c r="Q31" s="24">
        <f t="shared" si="17"/>
        <v>27</v>
      </c>
      <c r="R31" s="18"/>
      <c r="S31" s="5" t="s">
        <v>11</v>
      </c>
      <c r="T31" s="5"/>
      <c r="U31" s="8" t="s">
        <v>8</v>
      </c>
      <c r="V31" s="24">
        <f>V24-V28</f>
        <v>25</v>
      </c>
      <c r="W31" s="24">
        <f t="shared" ref="W31:Z31" si="18">W24-W28</f>
        <v>22</v>
      </c>
      <c r="X31" s="24">
        <f t="shared" si="18"/>
        <v>19</v>
      </c>
      <c r="Y31" s="24">
        <f t="shared" si="18"/>
        <v>21</v>
      </c>
      <c r="Z31" s="24">
        <f t="shared" si="18"/>
        <v>24</v>
      </c>
    </row>
    <row r="32" spans="1:27" x14ac:dyDescent="0.35">
      <c r="A32" s="70" t="s">
        <v>85</v>
      </c>
      <c r="C32" s="8" t="s">
        <v>9</v>
      </c>
      <c r="D32" s="24">
        <f>D24-D29</f>
        <v>39</v>
      </c>
      <c r="E32" s="24">
        <f t="shared" ref="E32:H32" si="19">E24-E29</f>
        <v>36</v>
      </c>
      <c r="F32" s="24">
        <f t="shared" si="19"/>
        <v>45</v>
      </c>
      <c r="G32" s="24">
        <f t="shared" si="19"/>
        <v>37</v>
      </c>
      <c r="H32" s="24">
        <f t="shared" si="19"/>
        <v>42</v>
      </c>
      <c r="I32" s="22"/>
      <c r="J32" s="1" t="s">
        <v>85</v>
      </c>
      <c r="L32" s="8" t="s">
        <v>9</v>
      </c>
      <c r="M32" s="24">
        <f>M24-M29</f>
        <v>27</v>
      </c>
      <c r="N32" s="24">
        <f t="shared" ref="N32:Q32" si="20">N24-N29</f>
        <v>28</v>
      </c>
      <c r="O32" s="24">
        <f t="shared" si="20"/>
        <v>21</v>
      </c>
      <c r="P32" s="24">
        <f t="shared" si="20"/>
        <v>23</v>
      </c>
      <c r="Q32" s="24">
        <f t="shared" si="20"/>
        <v>27</v>
      </c>
      <c r="R32" s="18"/>
      <c r="S32" s="1" t="s">
        <v>85</v>
      </c>
      <c r="T32" s="1"/>
      <c r="U32" s="8" t="s">
        <v>9</v>
      </c>
      <c r="V32" s="24">
        <f>V24-V29</f>
        <v>25</v>
      </c>
      <c r="W32" s="24">
        <f t="shared" ref="W32:Z32" si="21">W24-W29</f>
        <v>23</v>
      </c>
      <c r="X32" s="24">
        <f t="shared" si="21"/>
        <v>20</v>
      </c>
      <c r="Y32" s="24">
        <f t="shared" si="21"/>
        <v>25</v>
      </c>
      <c r="Z32" s="24">
        <f t="shared" si="21"/>
        <v>22</v>
      </c>
    </row>
    <row r="33" spans="1:26" x14ac:dyDescent="0.35">
      <c r="C33" s="6" t="s">
        <v>4</v>
      </c>
      <c r="D33" s="25">
        <f>AVERAGE(D30:D32)</f>
        <v>40.666666666666664</v>
      </c>
      <c r="E33" s="25">
        <f>AVERAGE(E30:E32)</f>
        <v>36.333333333333336</v>
      </c>
      <c r="F33" s="25">
        <f>AVERAGE(F30:F32)</f>
        <v>38.666666666666664</v>
      </c>
      <c r="G33" s="25">
        <f t="shared" ref="G33:H33" si="22">AVERAGE(G30:G32)</f>
        <v>36.333333333333336</v>
      </c>
      <c r="H33" s="25">
        <f t="shared" si="22"/>
        <v>42.333333333333336</v>
      </c>
      <c r="I33" s="23"/>
      <c r="L33" s="6" t="s">
        <v>4</v>
      </c>
      <c r="M33" s="25">
        <f>AVERAGE(M30:M32)</f>
        <v>26.666666666666668</v>
      </c>
      <c r="N33" s="25">
        <f>AVERAGE(N30:N32)</f>
        <v>28.333333333333332</v>
      </c>
      <c r="O33" s="25">
        <f>AVERAGE(O30:O32)</f>
        <v>25.666666666666668</v>
      </c>
      <c r="P33" s="25">
        <f t="shared" ref="P33:Q33" si="23">AVERAGE(P30:P32)</f>
        <v>22.666666666666668</v>
      </c>
      <c r="Q33" s="25">
        <f t="shared" si="23"/>
        <v>26</v>
      </c>
      <c r="R33" s="19"/>
      <c r="T33" s="1"/>
      <c r="U33" s="6" t="s">
        <v>4</v>
      </c>
      <c r="V33" s="25">
        <f>AVERAGE(V30:V32)</f>
        <v>24</v>
      </c>
      <c r="W33" s="25">
        <f>AVERAGE(W30:W32)</f>
        <v>23</v>
      </c>
      <c r="X33" s="25">
        <f>AVERAGE(X30:X32)</f>
        <v>21.666666666666668</v>
      </c>
      <c r="Y33" s="25">
        <f t="shared" ref="Y33:Z33" si="24">AVERAGE(Y30:Y32)</f>
        <v>21</v>
      </c>
      <c r="Z33" s="25">
        <f t="shared" si="24"/>
        <v>22.666666666666668</v>
      </c>
    </row>
    <row r="34" spans="1:26" x14ac:dyDescent="0.35">
      <c r="C34" s="7" t="s">
        <v>5</v>
      </c>
      <c r="D34" s="26">
        <f>_xlfn.STDEV.S(D30:D32)</f>
        <v>3.7859388972001828</v>
      </c>
      <c r="E34" s="26">
        <f>_xlfn.STDEV.S(E30:E32)</f>
        <v>2.5166114784235831</v>
      </c>
      <c r="F34" s="26">
        <f>_xlfn.STDEV.S(F30:F32)</f>
        <v>5.6862407030773401</v>
      </c>
      <c r="G34" s="26">
        <f t="shared" ref="G34:H34" si="25">_xlfn.STDEV.S(G30:G32)</f>
        <v>5.0332229568471591</v>
      </c>
      <c r="H34" s="26">
        <f t="shared" si="25"/>
        <v>0.57735026918962584</v>
      </c>
      <c r="I34" s="7"/>
      <c r="L34" s="7" t="s">
        <v>5</v>
      </c>
      <c r="M34" s="26">
        <f>_xlfn.STDEV.S(M30:M32)</f>
        <v>1.5275252316519468</v>
      </c>
      <c r="N34" s="26">
        <f>_xlfn.STDEV.S(N30:N32)</f>
        <v>1.5275252316519468</v>
      </c>
      <c r="O34" s="26">
        <f>_xlfn.STDEV.S(O30:O32)</f>
        <v>4.5092497528228987</v>
      </c>
      <c r="P34" s="26">
        <f t="shared" ref="P34:Q34" si="26">_xlfn.STDEV.S(P30:P32)</f>
        <v>1.5275252316519468</v>
      </c>
      <c r="Q34" s="26">
        <f t="shared" si="26"/>
        <v>1.7320508075688772</v>
      </c>
      <c r="R34" s="19"/>
      <c r="T34" s="1"/>
      <c r="U34" s="7" t="s">
        <v>5</v>
      </c>
      <c r="V34" s="26">
        <f>_xlfn.STDEV.S(V30:V32)</f>
        <v>1.7320508075688772</v>
      </c>
      <c r="W34" s="26">
        <f>_xlfn.STDEV.S(W30:W32)</f>
        <v>1</v>
      </c>
      <c r="X34" s="26">
        <f>_xlfn.STDEV.S(X30:X32)</f>
        <v>3.7859388972001873</v>
      </c>
      <c r="Y34" s="26">
        <f t="shared" ref="Y34:Z34" si="27">_xlfn.STDEV.S(Y30:Y32)</f>
        <v>4</v>
      </c>
      <c r="Z34" s="26">
        <f t="shared" si="27"/>
        <v>1.1547005383792515</v>
      </c>
    </row>
    <row r="35" spans="1:26" x14ac:dyDescent="0.35">
      <c r="C35" s="7" t="s">
        <v>6</v>
      </c>
      <c r="D35" s="26">
        <f>D34/D33*100</f>
        <v>9.3096858127873361</v>
      </c>
      <c r="E35" s="26">
        <f>E34/E33*100</f>
        <v>6.9264536103401371</v>
      </c>
      <c r="F35" s="26">
        <f>F34/F33*100</f>
        <v>14.705794921751741</v>
      </c>
      <c r="G35" s="26">
        <f t="shared" ref="G35:H35" si="28">G34/G33*100</f>
        <v>13.852907220680253</v>
      </c>
      <c r="H35" s="26">
        <f t="shared" si="28"/>
        <v>1.3638195335188013</v>
      </c>
      <c r="I35" s="7"/>
      <c r="L35" s="7" t="s">
        <v>6</v>
      </c>
      <c r="M35" s="26">
        <f>M34/M33*100</f>
        <v>5.7282196186947996</v>
      </c>
      <c r="N35" s="26">
        <f>N34/N33*100</f>
        <v>5.3912655234774594</v>
      </c>
      <c r="O35" s="26">
        <f>O34/O33*100</f>
        <v>17.568505530478827</v>
      </c>
      <c r="P35" s="26">
        <f t="shared" ref="P35:Q35" si="29">P34/P33*100</f>
        <v>6.7390819043468237</v>
      </c>
      <c r="Q35" s="26">
        <f t="shared" si="29"/>
        <v>6.661733875264912</v>
      </c>
      <c r="R35" s="19"/>
      <c r="T35" s="1"/>
      <c r="U35" s="7" t="s">
        <v>6</v>
      </c>
      <c r="V35" s="26">
        <f>V34/V33*100</f>
        <v>7.2168783648703219</v>
      </c>
      <c r="W35" s="26">
        <f>W34/W33*100</f>
        <v>4.3478260869565215</v>
      </c>
      <c r="X35" s="26">
        <f>X34/X33*100</f>
        <v>17.473564140923941</v>
      </c>
      <c r="Y35" s="26">
        <f t="shared" ref="Y35:Z35" si="30">Y34/Y33*100</f>
        <v>19.047619047619047</v>
      </c>
      <c r="Z35" s="26">
        <f t="shared" si="30"/>
        <v>5.0942670810849329</v>
      </c>
    </row>
    <row r="36" spans="1:26" x14ac:dyDescent="0.35">
      <c r="H36" s="21"/>
      <c r="J36" s="15"/>
      <c r="K36" s="15"/>
      <c r="L36" s="15"/>
      <c r="M36" s="15"/>
      <c r="N36" s="15"/>
      <c r="O36" s="15"/>
      <c r="P36" s="30"/>
      <c r="Q36" s="30"/>
      <c r="R36" s="15"/>
      <c r="S36" s="15"/>
    </row>
    <row r="37" spans="1:26" x14ac:dyDescent="0.35">
      <c r="D37" s="4" t="s">
        <v>28</v>
      </c>
      <c r="E37" s="4"/>
      <c r="F37" s="4"/>
      <c r="G37" s="4"/>
      <c r="H37" s="4"/>
      <c r="M37" s="31" t="s">
        <v>29</v>
      </c>
      <c r="N37" s="31"/>
      <c r="O37" s="4"/>
      <c r="P37" s="4"/>
      <c r="Q37" s="4"/>
      <c r="R37" s="27"/>
      <c r="T37" s="1"/>
      <c r="U37" s="1"/>
      <c r="V37" s="31" t="s">
        <v>30</v>
      </c>
      <c r="W37" s="4"/>
      <c r="X37" s="4"/>
      <c r="Y37" s="4"/>
      <c r="Z37" s="4"/>
    </row>
    <row r="38" spans="1:26" x14ac:dyDescent="0.35">
      <c r="B38" s="5"/>
      <c r="C38" s="5" t="s">
        <v>10</v>
      </c>
      <c r="D38" s="16">
        <v>500</v>
      </c>
      <c r="E38" s="16">
        <v>500</v>
      </c>
      <c r="F38" s="16">
        <v>500</v>
      </c>
      <c r="G38" s="16">
        <v>500</v>
      </c>
      <c r="H38" s="16">
        <v>500</v>
      </c>
      <c r="I38" s="21"/>
      <c r="K38" s="5"/>
      <c r="L38" s="5" t="s">
        <v>10</v>
      </c>
      <c r="M38" s="16">
        <v>500</v>
      </c>
      <c r="N38" s="16">
        <v>500</v>
      </c>
      <c r="O38" s="16">
        <v>500</v>
      </c>
      <c r="P38" s="16">
        <v>500</v>
      </c>
      <c r="Q38" s="16">
        <v>500</v>
      </c>
      <c r="R38" s="16"/>
      <c r="T38" s="5"/>
      <c r="U38" s="5" t="s">
        <v>10</v>
      </c>
      <c r="V38" s="16">
        <v>500</v>
      </c>
      <c r="W38" s="16">
        <v>500</v>
      </c>
      <c r="X38" s="16">
        <v>500</v>
      </c>
      <c r="Y38" s="16">
        <v>500</v>
      </c>
      <c r="Z38" s="16">
        <v>500</v>
      </c>
    </row>
    <row r="39" spans="1:26" x14ac:dyDescent="0.35">
      <c r="A39" s="70" t="s">
        <v>0</v>
      </c>
      <c r="B39" s="5" t="s">
        <v>1</v>
      </c>
      <c r="D39" s="21" t="s">
        <v>3</v>
      </c>
      <c r="E39" s="21"/>
      <c r="F39" s="21"/>
      <c r="G39" s="21"/>
      <c r="H39" s="21"/>
      <c r="I39" s="21"/>
      <c r="J39" s="5" t="s">
        <v>0</v>
      </c>
      <c r="K39" s="5" t="s">
        <v>1</v>
      </c>
      <c r="M39" s="21" t="s">
        <v>3</v>
      </c>
      <c r="N39" s="21"/>
      <c r="O39" s="21"/>
      <c r="P39" s="21"/>
      <c r="Q39" s="21"/>
      <c r="R39" s="17"/>
      <c r="S39" s="5" t="s">
        <v>0</v>
      </c>
      <c r="T39" s="5" t="s">
        <v>1</v>
      </c>
      <c r="U39" s="1"/>
      <c r="V39" s="21" t="s">
        <v>3</v>
      </c>
      <c r="W39" s="21"/>
      <c r="X39" s="21"/>
      <c r="Y39" s="21"/>
      <c r="Z39" s="21"/>
    </row>
    <row r="40" spans="1:26" x14ac:dyDescent="0.35">
      <c r="A40" s="71">
        <f>A26+1</f>
        <v>44338</v>
      </c>
      <c r="B40" s="5" t="s">
        <v>13</v>
      </c>
      <c r="C40" s="5" t="s">
        <v>2</v>
      </c>
      <c r="D40" s="5">
        <v>1</v>
      </c>
      <c r="E40" s="5">
        <v>2</v>
      </c>
      <c r="F40" s="5">
        <v>3</v>
      </c>
      <c r="G40" s="5">
        <v>4</v>
      </c>
      <c r="H40" s="21">
        <v>5</v>
      </c>
      <c r="I40" s="21"/>
      <c r="J40" s="9">
        <f>J26+1</f>
        <v>44338</v>
      </c>
      <c r="K40" s="5" t="s">
        <v>13</v>
      </c>
      <c r="L40" s="5" t="s">
        <v>2</v>
      </c>
      <c r="M40" s="5">
        <v>1</v>
      </c>
      <c r="N40" s="5">
        <v>2</v>
      </c>
      <c r="O40" s="5">
        <v>3</v>
      </c>
      <c r="P40" s="5">
        <v>4</v>
      </c>
      <c r="Q40" s="21">
        <v>5</v>
      </c>
      <c r="R40" s="17"/>
      <c r="S40" s="9">
        <f>S26+1</f>
        <v>44338</v>
      </c>
      <c r="T40" s="5" t="s">
        <v>13</v>
      </c>
      <c r="U40" s="5" t="s">
        <v>2</v>
      </c>
      <c r="V40" s="5">
        <v>1</v>
      </c>
      <c r="W40" s="5">
        <v>2</v>
      </c>
      <c r="X40" s="5">
        <v>3</v>
      </c>
      <c r="Y40" s="5">
        <v>4</v>
      </c>
      <c r="Z40" s="21">
        <v>5</v>
      </c>
    </row>
    <row r="41" spans="1:26" x14ac:dyDescent="0.35">
      <c r="A41" s="69" t="s">
        <v>35</v>
      </c>
      <c r="B41" s="5"/>
      <c r="C41" s="5">
        <v>1</v>
      </c>
      <c r="D41" s="21">
        <v>429</v>
      </c>
      <c r="E41" s="21">
        <v>430</v>
      </c>
      <c r="F41" s="21">
        <v>433</v>
      </c>
      <c r="G41" s="5">
        <v>423</v>
      </c>
      <c r="H41" s="21">
        <v>422</v>
      </c>
      <c r="I41" s="21"/>
      <c r="J41" s="33" t="s">
        <v>35</v>
      </c>
      <c r="K41" s="5"/>
      <c r="L41" s="5">
        <v>1</v>
      </c>
      <c r="M41" s="21">
        <v>451</v>
      </c>
      <c r="N41" s="21">
        <v>452</v>
      </c>
      <c r="O41" s="21">
        <v>455</v>
      </c>
      <c r="P41" s="5">
        <v>456</v>
      </c>
      <c r="Q41" s="21">
        <v>454</v>
      </c>
      <c r="R41" s="17"/>
      <c r="S41" s="33" t="s">
        <v>35</v>
      </c>
      <c r="T41" s="5"/>
      <c r="U41" s="5">
        <v>1</v>
      </c>
      <c r="V41" s="21">
        <v>458</v>
      </c>
      <c r="W41" s="21">
        <v>451</v>
      </c>
      <c r="X41" s="21">
        <v>449</v>
      </c>
      <c r="Y41" s="5">
        <v>460</v>
      </c>
      <c r="Z41" s="21">
        <v>456</v>
      </c>
    </row>
    <row r="42" spans="1:26" x14ac:dyDescent="0.35">
      <c r="A42" s="70" t="s">
        <v>12</v>
      </c>
      <c r="B42" s="5"/>
      <c r="C42" s="5">
        <v>2</v>
      </c>
      <c r="D42" s="21">
        <v>410</v>
      </c>
      <c r="E42" s="21">
        <v>420</v>
      </c>
      <c r="F42" s="21">
        <v>425</v>
      </c>
      <c r="G42" s="5">
        <v>423</v>
      </c>
      <c r="H42" s="21">
        <v>416</v>
      </c>
      <c r="I42" s="21"/>
      <c r="J42" s="5" t="s">
        <v>12</v>
      </c>
      <c r="K42" s="5"/>
      <c r="L42" s="5">
        <v>2</v>
      </c>
      <c r="M42" s="21">
        <v>445</v>
      </c>
      <c r="N42" s="21">
        <v>446</v>
      </c>
      <c r="O42" s="21">
        <v>445</v>
      </c>
      <c r="P42" s="5">
        <v>453</v>
      </c>
      <c r="Q42" s="21">
        <v>447</v>
      </c>
      <c r="R42" s="17"/>
      <c r="S42" s="5" t="s">
        <v>12</v>
      </c>
      <c r="T42" s="5"/>
      <c r="U42" s="5">
        <v>2</v>
      </c>
      <c r="V42" s="21">
        <v>448</v>
      </c>
      <c r="W42" s="21">
        <v>452</v>
      </c>
      <c r="X42" s="21">
        <v>455</v>
      </c>
      <c r="Y42" s="5">
        <v>454</v>
      </c>
      <c r="Z42" s="21">
        <v>452</v>
      </c>
    </row>
    <row r="43" spans="1:26" x14ac:dyDescent="0.35">
      <c r="B43" s="5"/>
      <c r="C43" s="5">
        <v>3</v>
      </c>
      <c r="D43" s="21">
        <v>416</v>
      </c>
      <c r="E43" s="21">
        <v>424</v>
      </c>
      <c r="F43" s="21">
        <v>420</v>
      </c>
      <c r="G43" s="5">
        <v>422</v>
      </c>
      <c r="H43" s="21">
        <v>411</v>
      </c>
      <c r="I43" s="22"/>
      <c r="J43" s="5"/>
      <c r="K43" s="5"/>
      <c r="L43" s="5">
        <v>3</v>
      </c>
      <c r="M43" s="21">
        <v>446</v>
      </c>
      <c r="N43" s="21">
        <v>442</v>
      </c>
      <c r="O43" s="21">
        <v>446</v>
      </c>
      <c r="P43" s="5">
        <v>448</v>
      </c>
      <c r="Q43" s="21">
        <v>444</v>
      </c>
      <c r="R43" s="18"/>
      <c r="S43" s="5"/>
      <c r="T43" s="5"/>
      <c r="U43" s="5">
        <v>3</v>
      </c>
      <c r="V43" s="21">
        <v>448</v>
      </c>
      <c r="W43" s="21">
        <v>446</v>
      </c>
      <c r="X43" s="21">
        <v>451</v>
      </c>
      <c r="Y43" s="5">
        <v>447</v>
      </c>
      <c r="Z43" s="21">
        <v>450</v>
      </c>
    </row>
    <row r="44" spans="1:26" x14ac:dyDescent="0.35">
      <c r="B44" s="5"/>
      <c r="C44" s="8" t="s">
        <v>7</v>
      </c>
      <c r="D44" s="24">
        <f>D27-D41+D30</f>
        <v>71</v>
      </c>
      <c r="E44" s="24">
        <f t="shared" ref="E44:H44" si="31">E27-E41+E30</f>
        <v>70</v>
      </c>
      <c r="F44" s="24">
        <f t="shared" si="31"/>
        <v>67</v>
      </c>
      <c r="G44" s="24">
        <f t="shared" si="31"/>
        <v>77</v>
      </c>
      <c r="H44" s="24">
        <f t="shared" si="31"/>
        <v>78</v>
      </c>
      <c r="I44" s="22"/>
      <c r="J44" s="5"/>
      <c r="K44" s="5"/>
      <c r="L44" s="8" t="s">
        <v>7</v>
      </c>
      <c r="M44" s="24">
        <f>M27-M41+M30</f>
        <v>49</v>
      </c>
      <c r="N44" s="24">
        <f t="shared" ref="N44:Q44" si="32">N27-N41+N30</f>
        <v>48</v>
      </c>
      <c r="O44" s="24">
        <f t="shared" si="32"/>
        <v>45</v>
      </c>
      <c r="P44" s="24">
        <f t="shared" si="32"/>
        <v>44</v>
      </c>
      <c r="Q44" s="24">
        <f t="shared" si="32"/>
        <v>46</v>
      </c>
      <c r="R44" s="18"/>
      <c r="S44" s="5"/>
      <c r="T44" s="5"/>
      <c r="U44" s="8" t="s">
        <v>7</v>
      </c>
      <c r="V44" s="24">
        <f>V27-V41+V30</f>
        <v>42</v>
      </c>
      <c r="W44" s="24">
        <f t="shared" ref="W44:Z44" si="33">W27-W41+W30</f>
        <v>49</v>
      </c>
      <c r="X44" s="24">
        <f t="shared" si="33"/>
        <v>51</v>
      </c>
      <c r="Y44" s="24">
        <f t="shared" si="33"/>
        <v>40</v>
      </c>
      <c r="Z44" s="24">
        <f t="shared" si="33"/>
        <v>44</v>
      </c>
    </row>
    <row r="45" spans="1:26" x14ac:dyDescent="0.35">
      <c r="A45" s="70" t="s">
        <v>11</v>
      </c>
      <c r="B45" s="5"/>
      <c r="C45" s="8" t="s">
        <v>8</v>
      </c>
      <c r="D45" s="24">
        <f t="shared" ref="D45:H46" si="34">D28-D42+D31</f>
        <v>90</v>
      </c>
      <c r="E45" s="24">
        <f t="shared" si="34"/>
        <v>80</v>
      </c>
      <c r="F45" s="24">
        <f t="shared" si="34"/>
        <v>75</v>
      </c>
      <c r="G45" s="24">
        <f t="shared" si="34"/>
        <v>77</v>
      </c>
      <c r="H45" s="24">
        <f t="shared" si="34"/>
        <v>84</v>
      </c>
      <c r="I45" s="22"/>
      <c r="J45" s="5" t="s">
        <v>11</v>
      </c>
      <c r="K45" s="5"/>
      <c r="L45" s="8" t="s">
        <v>8</v>
      </c>
      <c r="M45" s="24">
        <f t="shared" ref="M45:Q45" si="35">M28-M42+M31</f>
        <v>55</v>
      </c>
      <c r="N45" s="24">
        <f t="shared" si="35"/>
        <v>54</v>
      </c>
      <c r="O45" s="24">
        <f t="shared" si="35"/>
        <v>55</v>
      </c>
      <c r="P45" s="24">
        <f t="shared" si="35"/>
        <v>47</v>
      </c>
      <c r="Q45" s="24">
        <f t="shared" si="35"/>
        <v>53</v>
      </c>
      <c r="R45" s="18"/>
      <c r="S45" s="5" t="s">
        <v>11</v>
      </c>
      <c r="T45" s="5"/>
      <c r="U45" s="8" t="s">
        <v>8</v>
      </c>
      <c r="V45" s="24">
        <f t="shared" ref="V45:Z45" si="36">V28-V42+V31</f>
        <v>52</v>
      </c>
      <c r="W45" s="24">
        <f t="shared" si="36"/>
        <v>48</v>
      </c>
      <c r="X45" s="24">
        <f t="shared" si="36"/>
        <v>45</v>
      </c>
      <c r="Y45" s="24">
        <f t="shared" si="36"/>
        <v>46</v>
      </c>
      <c r="Z45" s="24">
        <f t="shared" si="36"/>
        <v>48</v>
      </c>
    </row>
    <row r="46" spans="1:26" x14ac:dyDescent="0.35">
      <c r="A46" s="70" t="s">
        <v>85</v>
      </c>
      <c r="C46" s="8" t="s">
        <v>9</v>
      </c>
      <c r="D46" s="24">
        <f t="shared" si="34"/>
        <v>84</v>
      </c>
      <c r="E46" s="24">
        <f t="shared" si="34"/>
        <v>76</v>
      </c>
      <c r="F46" s="24">
        <f t="shared" si="34"/>
        <v>80</v>
      </c>
      <c r="G46" s="24">
        <f t="shared" si="34"/>
        <v>78</v>
      </c>
      <c r="H46" s="24">
        <f t="shared" si="34"/>
        <v>89</v>
      </c>
      <c r="I46" s="23"/>
      <c r="J46" s="1" t="s">
        <v>85</v>
      </c>
      <c r="L46" s="8" t="s">
        <v>9</v>
      </c>
      <c r="M46" s="24">
        <f t="shared" ref="M46:Q46" si="37">M29-M43+M32</f>
        <v>54</v>
      </c>
      <c r="N46" s="24">
        <f t="shared" si="37"/>
        <v>58</v>
      </c>
      <c r="O46" s="24">
        <f t="shared" si="37"/>
        <v>54</v>
      </c>
      <c r="P46" s="24">
        <f t="shared" si="37"/>
        <v>52</v>
      </c>
      <c r="Q46" s="24">
        <f t="shared" si="37"/>
        <v>56</v>
      </c>
      <c r="R46" s="19"/>
      <c r="S46" s="1" t="s">
        <v>85</v>
      </c>
      <c r="T46" s="1"/>
      <c r="U46" s="8" t="s">
        <v>9</v>
      </c>
      <c r="V46" s="24">
        <f t="shared" ref="V46:Z46" si="38">V29-V43+V32</f>
        <v>52</v>
      </c>
      <c r="W46" s="24">
        <f t="shared" si="38"/>
        <v>54</v>
      </c>
      <c r="X46" s="24">
        <f t="shared" si="38"/>
        <v>49</v>
      </c>
      <c r="Y46" s="24">
        <f t="shared" si="38"/>
        <v>53</v>
      </c>
      <c r="Z46" s="24">
        <f t="shared" si="38"/>
        <v>50</v>
      </c>
    </row>
    <row r="47" spans="1:26" x14ac:dyDescent="0.35">
      <c r="C47" s="6" t="s">
        <v>4</v>
      </c>
      <c r="D47" s="25">
        <f>AVERAGE(D44:D46)</f>
        <v>81.666666666666671</v>
      </c>
      <c r="E47" s="25">
        <f>AVERAGE(E44:E46)</f>
        <v>75.333333333333329</v>
      </c>
      <c r="F47" s="25">
        <f>AVERAGE(F44:F46)</f>
        <v>74</v>
      </c>
      <c r="G47" s="25">
        <f t="shared" ref="G47:H47" si="39">AVERAGE(G44:G46)</f>
        <v>77.333333333333329</v>
      </c>
      <c r="H47" s="25">
        <f t="shared" si="39"/>
        <v>83.666666666666671</v>
      </c>
      <c r="I47" s="7"/>
      <c r="L47" s="6" t="s">
        <v>4</v>
      </c>
      <c r="M47" s="25">
        <f>AVERAGE(M44:M46)</f>
        <v>52.666666666666664</v>
      </c>
      <c r="N47" s="25">
        <f>AVERAGE(N44:N46)</f>
        <v>53.333333333333336</v>
      </c>
      <c r="O47" s="25">
        <f>AVERAGE(O44:O46)</f>
        <v>51.333333333333336</v>
      </c>
      <c r="P47" s="25">
        <f t="shared" ref="P47:Q47" si="40">AVERAGE(P44:P46)</f>
        <v>47.666666666666664</v>
      </c>
      <c r="Q47" s="25">
        <f t="shared" si="40"/>
        <v>51.666666666666664</v>
      </c>
      <c r="R47" s="19"/>
      <c r="T47" s="1"/>
      <c r="U47" s="6" t="s">
        <v>4</v>
      </c>
      <c r="V47" s="25">
        <f>AVERAGE(V44:V46)</f>
        <v>48.666666666666664</v>
      </c>
      <c r="W47" s="25">
        <f>AVERAGE(W44:W46)</f>
        <v>50.333333333333336</v>
      </c>
      <c r="X47" s="25">
        <f>AVERAGE(X44:X46)</f>
        <v>48.333333333333336</v>
      </c>
      <c r="Y47" s="25">
        <f t="shared" ref="Y47:Z47" si="41">AVERAGE(Y44:Y46)</f>
        <v>46.333333333333336</v>
      </c>
      <c r="Z47" s="25">
        <f t="shared" si="41"/>
        <v>47.333333333333336</v>
      </c>
    </row>
    <row r="48" spans="1:26" x14ac:dyDescent="0.35">
      <c r="C48" s="7" t="s">
        <v>5</v>
      </c>
      <c r="D48" s="26">
        <f>_xlfn.STDEV.S(D44:D46)</f>
        <v>9.7125348562223106</v>
      </c>
      <c r="E48" s="26">
        <f>_xlfn.STDEV.S(E44:E46)</f>
        <v>5.0332229568471663</v>
      </c>
      <c r="F48" s="26">
        <f>_xlfn.STDEV.S(F44:F46)</f>
        <v>6.5574385243020004</v>
      </c>
      <c r="G48" s="26">
        <f t="shared" ref="G48:H48" si="42">_xlfn.STDEV.S(G44:G46)</f>
        <v>0.57735026918962573</v>
      </c>
      <c r="H48" s="26">
        <f t="shared" si="42"/>
        <v>5.5075705472861021</v>
      </c>
      <c r="I48" s="7"/>
      <c r="L48" s="7" t="s">
        <v>5</v>
      </c>
      <c r="M48" s="26">
        <f>_xlfn.STDEV.S(M44:M46)</f>
        <v>3.2145502536643185</v>
      </c>
      <c r="N48" s="26">
        <f>_xlfn.STDEV.S(N44:N46)</f>
        <v>5.0332229568471671</v>
      </c>
      <c r="O48" s="26">
        <f>_xlfn.STDEV.S(O44:O46)</f>
        <v>5.5075705472861021</v>
      </c>
      <c r="P48" s="26">
        <f t="shared" ref="P48:Q48" si="43">_xlfn.STDEV.S(P44:P46)</f>
        <v>4.0414518843273806</v>
      </c>
      <c r="Q48" s="26">
        <f t="shared" si="43"/>
        <v>5.1316014394468841</v>
      </c>
      <c r="R48" s="19"/>
      <c r="T48" s="1"/>
      <c r="U48" s="7" t="s">
        <v>5</v>
      </c>
      <c r="V48" s="26">
        <f>_xlfn.STDEV.S(V44:V46)</f>
        <v>5.7735026918962582</v>
      </c>
      <c r="W48" s="26">
        <f>_xlfn.STDEV.S(W44:W46)</f>
        <v>3.214550253664318</v>
      </c>
      <c r="X48" s="26">
        <f>_xlfn.STDEV.S(X44:X46)</f>
        <v>3.0550504633038935</v>
      </c>
      <c r="Y48" s="26">
        <f t="shared" ref="Y48:Z48" si="44">_xlfn.STDEV.S(Y44:Y46)</f>
        <v>6.5064070986477232</v>
      </c>
      <c r="Z48" s="26">
        <f t="shared" si="44"/>
        <v>3.0550504633038931</v>
      </c>
    </row>
    <row r="49" spans="1:26" x14ac:dyDescent="0.35">
      <c r="C49" s="7" t="s">
        <v>6</v>
      </c>
      <c r="D49" s="26">
        <f>D48/D47*100</f>
        <v>11.892899823945685</v>
      </c>
      <c r="E49" s="26">
        <f>E48/E47*100</f>
        <v>6.6812694117440259</v>
      </c>
      <c r="F49" s="26">
        <f>F48/F47*100</f>
        <v>8.8614034112189195</v>
      </c>
      <c r="G49" s="26">
        <f t="shared" ref="G49:H49" si="45">G48/G47*100</f>
        <v>0.74657362395210225</v>
      </c>
      <c r="H49" s="26">
        <f t="shared" si="45"/>
        <v>6.582753642174624</v>
      </c>
      <c r="L49" s="7" t="s">
        <v>6</v>
      </c>
      <c r="M49" s="26">
        <f>M48/M47*100</f>
        <v>6.1035764310082001</v>
      </c>
      <c r="N49" s="26">
        <f>N48/N47*100</f>
        <v>9.4372930440884382</v>
      </c>
      <c r="O49" s="26">
        <f>O48/O47*100</f>
        <v>10.729033533674224</v>
      </c>
      <c r="P49" s="26">
        <f t="shared" ref="P49:Q49" si="46">P48/P47*100</f>
        <v>8.4785703867007989</v>
      </c>
      <c r="Q49" s="26">
        <f t="shared" si="46"/>
        <v>9.9321318182842919</v>
      </c>
      <c r="R49" s="15"/>
      <c r="T49" s="1"/>
      <c r="U49" s="7" t="s">
        <v>6</v>
      </c>
      <c r="V49" s="26">
        <f>V48/V47*100</f>
        <v>11.863361695677243</v>
      </c>
      <c r="W49" s="26">
        <f>W48/W47*100</f>
        <v>6.3865236827767902</v>
      </c>
      <c r="X49" s="26">
        <f>X48/X47*100</f>
        <v>6.3207940620080549</v>
      </c>
      <c r="Y49" s="26">
        <f t="shared" ref="Y49:Z49" si="47">Y48/Y47*100</f>
        <v>14.042605248879978</v>
      </c>
      <c r="Z49" s="26">
        <f t="shared" si="47"/>
        <v>6.454331964726534</v>
      </c>
    </row>
    <row r="50" spans="1:26" x14ac:dyDescent="0.35">
      <c r="A50" s="35"/>
      <c r="B50" s="21"/>
      <c r="C50" s="21"/>
      <c r="D50" s="21"/>
      <c r="E50" s="21"/>
      <c r="F50" s="21"/>
      <c r="G50" s="21"/>
      <c r="H50" s="21"/>
      <c r="J50" s="28"/>
      <c r="K50" s="28"/>
      <c r="L50" s="28"/>
      <c r="M50" s="15"/>
      <c r="N50" s="15"/>
      <c r="O50" s="15"/>
      <c r="P50" s="30"/>
      <c r="Q50" s="30"/>
      <c r="R50" s="28"/>
      <c r="S50" s="15"/>
      <c r="T50" s="15"/>
      <c r="U50" s="15"/>
      <c r="V50" s="15"/>
      <c r="W50" s="3"/>
      <c r="X50" s="3"/>
      <c r="Y50" s="21"/>
      <c r="Z50" s="21"/>
    </row>
    <row r="51" spans="1:26" x14ac:dyDescent="0.35">
      <c r="D51" s="4" t="s">
        <v>28</v>
      </c>
      <c r="E51" s="4"/>
      <c r="F51" s="4"/>
      <c r="G51" s="4"/>
      <c r="H51" s="4"/>
      <c r="M51" s="31" t="s">
        <v>29</v>
      </c>
      <c r="N51" s="31"/>
      <c r="O51" s="4"/>
      <c r="P51" s="4"/>
      <c r="Q51" s="4"/>
      <c r="R51" s="29"/>
      <c r="T51" s="1"/>
      <c r="U51" s="1"/>
      <c r="V51" s="31" t="s">
        <v>30</v>
      </c>
      <c r="W51" s="4"/>
      <c r="X51" s="4"/>
      <c r="Y51" s="4"/>
      <c r="Z51" s="4"/>
    </row>
    <row r="52" spans="1:26" x14ac:dyDescent="0.35">
      <c r="B52" s="5"/>
      <c r="C52" s="5" t="s">
        <v>10</v>
      </c>
      <c r="D52" s="16">
        <v>500</v>
      </c>
      <c r="E52" s="16">
        <v>500</v>
      </c>
      <c r="F52" s="16">
        <v>500</v>
      </c>
      <c r="G52" s="16">
        <v>500</v>
      </c>
      <c r="H52" s="16">
        <v>500</v>
      </c>
      <c r="I52" s="21"/>
      <c r="K52" s="5"/>
      <c r="L52" s="5" t="s">
        <v>10</v>
      </c>
      <c r="M52" s="16">
        <v>500</v>
      </c>
      <c r="N52" s="16">
        <v>500</v>
      </c>
      <c r="O52" s="16">
        <v>500</v>
      </c>
      <c r="P52" s="16">
        <v>500</v>
      </c>
      <c r="Q52" s="16">
        <v>500</v>
      </c>
      <c r="R52" s="16"/>
      <c r="T52" s="5"/>
      <c r="U52" s="5" t="s">
        <v>10</v>
      </c>
      <c r="V52" s="16">
        <v>500</v>
      </c>
      <c r="W52" s="16">
        <v>500</v>
      </c>
      <c r="X52" s="16">
        <v>500</v>
      </c>
      <c r="Y52" s="16">
        <v>500</v>
      </c>
      <c r="Z52" s="16">
        <v>500</v>
      </c>
    </row>
    <row r="53" spans="1:26" x14ac:dyDescent="0.35">
      <c r="A53" s="70" t="s">
        <v>0</v>
      </c>
      <c r="B53" s="5" t="s">
        <v>1</v>
      </c>
      <c r="D53" s="21" t="s">
        <v>3</v>
      </c>
      <c r="E53" s="21"/>
      <c r="F53" s="21"/>
      <c r="G53" s="21"/>
      <c r="H53" s="21"/>
      <c r="I53" s="21"/>
      <c r="J53" s="5" t="s">
        <v>0</v>
      </c>
      <c r="K53" s="5" t="s">
        <v>1</v>
      </c>
      <c r="M53" s="21" t="s">
        <v>3</v>
      </c>
      <c r="N53" s="21"/>
      <c r="O53" s="21"/>
      <c r="P53" s="21"/>
      <c r="Q53" s="21"/>
      <c r="R53" s="29"/>
      <c r="S53" s="5" t="s">
        <v>0</v>
      </c>
      <c r="T53" s="5" t="s">
        <v>1</v>
      </c>
      <c r="U53" s="1"/>
      <c r="V53" s="21" t="s">
        <v>3</v>
      </c>
      <c r="W53" s="21"/>
      <c r="X53" s="21"/>
      <c r="Y53" s="21"/>
      <c r="Z53" s="21"/>
    </row>
    <row r="54" spans="1:26" x14ac:dyDescent="0.35">
      <c r="A54" s="71">
        <f>A40+1</f>
        <v>44339</v>
      </c>
      <c r="B54" s="5" t="s">
        <v>13</v>
      </c>
      <c r="C54" s="5" t="s">
        <v>2</v>
      </c>
      <c r="D54" s="5">
        <v>1</v>
      </c>
      <c r="E54" s="5">
        <v>2</v>
      </c>
      <c r="F54" s="5">
        <v>3</v>
      </c>
      <c r="G54" s="5">
        <v>4</v>
      </c>
      <c r="H54" s="21">
        <v>5</v>
      </c>
      <c r="I54" s="21"/>
      <c r="J54" s="9">
        <f>J40+1</f>
        <v>44339</v>
      </c>
      <c r="K54" s="5" t="s">
        <v>13</v>
      </c>
      <c r="L54" s="5" t="s">
        <v>2</v>
      </c>
      <c r="M54" s="5">
        <v>1</v>
      </c>
      <c r="N54" s="5">
        <v>2</v>
      </c>
      <c r="O54" s="5">
        <v>3</v>
      </c>
      <c r="P54" s="5">
        <v>4</v>
      </c>
      <c r="Q54" s="21">
        <v>5</v>
      </c>
      <c r="R54" s="29"/>
      <c r="S54" s="9">
        <f>S40+1</f>
        <v>44339</v>
      </c>
      <c r="T54" s="5" t="s">
        <v>13</v>
      </c>
      <c r="U54" s="5" t="s">
        <v>2</v>
      </c>
      <c r="V54" s="5">
        <v>1</v>
      </c>
      <c r="W54" s="5">
        <v>2</v>
      </c>
      <c r="X54" s="5">
        <v>3</v>
      </c>
      <c r="Y54" s="5">
        <v>4</v>
      </c>
      <c r="Z54" s="21">
        <v>5</v>
      </c>
    </row>
    <row r="55" spans="1:26" x14ac:dyDescent="0.35">
      <c r="B55" s="5"/>
      <c r="C55" s="5">
        <v>1</v>
      </c>
      <c r="D55" s="21">
        <v>463</v>
      </c>
      <c r="E55" s="21">
        <v>463</v>
      </c>
      <c r="F55" s="21">
        <v>461</v>
      </c>
      <c r="G55" s="5">
        <v>458</v>
      </c>
      <c r="H55" s="21">
        <v>462</v>
      </c>
      <c r="I55" s="21"/>
      <c r="J55" s="5"/>
      <c r="K55" s="5"/>
      <c r="L55" s="5">
        <v>1</v>
      </c>
      <c r="M55" s="21">
        <v>447</v>
      </c>
      <c r="N55" s="21">
        <v>476</v>
      </c>
      <c r="O55" s="21">
        <v>480</v>
      </c>
      <c r="P55" s="5">
        <v>478</v>
      </c>
      <c r="Q55" s="21">
        <v>479</v>
      </c>
      <c r="R55" s="29"/>
      <c r="S55" s="5"/>
      <c r="T55" s="5"/>
      <c r="U55" s="5">
        <v>1</v>
      </c>
      <c r="V55" s="21">
        <v>481</v>
      </c>
      <c r="W55" s="21">
        <v>477</v>
      </c>
      <c r="X55" s="21">
        <v>478</v>
      </c>
      <c r="Y55" s="5">
        <v>477</v>
      </c>
      <c r="Z55" s="21">
        <v>477</v>
      </c>
    </row>
    <row r="56" spans="1:26" x14ac:dyDescent="0.35">
      <c r="A56" s="70" t="s">
        <v>12</v>
      </c>
      <c r="B56" s="5"/>
      <c r="C56" s="5">
        <v>2</v>
      </c>
      <c r="D56" s="21">
        <v>450</v>
      </c>
      <c r="E56" s="21">
        <v>457</v>
      </c>
      <c r="F56" s="21">
        <v>460</v>
      </c>
      <c r="G56" s="5">
        <v>466</v>
      </c>
      <c r="H56" s="21">
        <v>456</v>
      </c>
      <c r="I56" s="21"/>
      <c r="J56" s="5" t="s">
        <v>12</v>
      </c>
      <c r="K56" s="5"/>
      <c r="L56" s="5">
        <v>2</v>
      </c>
      <c r="M56" s="21">
        <v>474</v>
      </c>
      <c r="N56" s="21">
        <v>478</v>
      </c>
      <c r="O56" s="21">
        <v>470</v>
      </c>
      <c r="P56" s="5">
        <v>480</v>
      </c>
      <c r="Q56" s="21">
        <v>474</v>
      </c>
      <c r="R56" s="29"/>
      <c r="S56" s="5" t="s">
        <v>12</v>
      </c>
      <c r="T56" s="5"/>
      <c r="U56" s="5">
        <v>2</v>
      </c>
      <c r="V56" s="21">
        <v>472</v>
      </c>
      <c r="W56" s="21">
        <v>476</v>
      </c>
      <c r="X56" s="21">
        <v>479</v>
      </c>
      <c r="Y56" s="5">
        <v>482</v>
      </c>
      <c r="Z56" s="21">
        <v>476</v>
      </c>
    </row>
    <row r="57" spans="1:26" x14ac:dyDescent="0.35">
      <c r="B57" s="5"/>
      <c r="C57" s="5">
        <v>3</v>
      </c>
      <c r="D57" s="21">
        <v>455</v>
      </c>
      <c r="E57" s="21">
        <v>455</v>
      </c>
      <c r="F57" s="21">
        <v>458</v>
      </c>
      <c r="G57" s="5">
        <v>461</v>
      </c>
      <c r="H57" s="21">
        <v>456</v>
      </c>
      <c r="I57" s="22"/>
      <c r="J57" s="5"/>
      <c r="K57" s="5"/>
      <c r="L57" s="5">
        <v>3</v>
      </c>
      <c r="M57" s="21">
        <v>474</v>
      </c>
      <c r="N57" s="21">
        <v>470</v>
      </c>
      <c r="O57" s="21">
        <v>473</v>
      </c>
      <c r="P57" s="5">
        <v>475</v>
      </c>
      <c r="Q57" s="21">
        <v>471</v>
      </c>
      <c r="R57" s="18"/>
      <c r="S57" s="5"/>
      <c r="T57" s="5"/>
      <c r="U57" s="5">
        <v>3</v>
      </c>
      <c r="V57" s="21">
        <v>475</v>
      </c>
      <c r="W57" s="21">
        <v>471</v>
      </c>
      <c r="X57" s="21">
        <v>476</v>
      </c>
      <c r="Y57" s="5">
        <v>471</v>
      </c>
      <c r="Z57" s="21">
        <v>476</v>
      </c>
    </row>
    <row r="58" spans="1:26" x14ac:dyDescent="0.35">
      <c r="B58" s="5"/>
      <c r="C58" s="8" t="s">
        <v>7</v>
      </c>
      <c r="D58" s="24">
        <f>D52-D55+D44</f>
        <v>108</v>
      </c>
      <c r="E58" s="24">
        <f t="shared" ref="E58:G58" si="48">E52-E55+E44</f>
        <v>107</v>
      </c>
      <c r="F58" s="24">
        <f t="shared" si="48"/>
        <v>106</v>
      </c>
      <c r="G58" s="24">
        <f t="shared" si="48"/>
        <v>119</v>
      </c>
      <c r="H58" s="24">
        <f>H52-H55+H44</f>
        <v>116</v>
      </c>
      <c r="I58" s="22"/>
      <c r="J58" s="5"/>
      <c r="K58" s="5"/>
      <c r="L58" s="8" t="s">
        <v>7</v>
      </c>
      <c r="M58" s="24">
        <f>M52-M55+M44</f>
        <v>102</v>
      </c>
      <c r="N58" s="24">
        <f t="shared" ref="N58:P58" si="49">N52-N55+N44</f>
        <v>72</v>
      </c>
      <c r="O58" s="24">
        <f t="shared" si="49"/>
        <v>65</v>
      </c>
      <c r="P58" s="24">
        <f t="shared" si="49"/>
        <v>66</v>
      </c>
      <c r="Q58" s="24">
        <f>Q52-Q55+Q44</f>
        <v>67</v>
      </c>
      <c r="R58" s="18"/>
      <c r="S58" s="5"/>
      <c r="T58" s="5"/>
      <c r="U58" s="8" t="s">
        <v>7</v>
      </c>
      <c r="V58" s="24">
        <f>V52-V55+V44</f>
        <v>61</v>
      </c>
      <c r="W58" s="24">
        <f t="shared" ref="W58:Y58" si="50">W52-W55+W44</f>
        <v>72</v>
      </c>
      <c r="X58" s="24">
        <f t="shared" si="50"/>
        <v>73</v>
      </c>
      <c r="Y58" s="24">
        <f t="shared" si="50"/>
        <v>63</v>
      </c>
      <c r="Z58" s="24">
        <f>Z52-Z55+Z44</f>
        <v>67</v>
      </c>
    </row>
    <row r="59" spans="1:26" x14ac:dyDescent="0.35">
      <c r="A59" s="70" t="s">
        <v>11</v>
      </c>
      <c r="B59" s="5"/>
      <c r="C59" s="8" t="s">
        <v>8</v>
      </c>
      <c r="D59" s="24">
        <f>D52-D56+D45</f>
        <v>140</v>
      </c>
      <c r="E59" s="24">
        <f t="shared" ref="E59:H59" si="51">E52-E56+E45</f>
        <v>123</v>
      </c>
      <c r="F59" s="24">
        <f t="shared" si="51"/>
        <v>115</v>
      </c>
      <c r="G59" s="24">
        <f t="shared" si="51"/>
        <v>111</v>
      </c>
      <c r="H59" s="24">
        <f t="shared" si="51"/>
        <v>128</v>
      </c>
      <c r="I59" s="22"/>
      <c r="J59" s="5" t="s">
        <v>11</v>
      </c>
      <c r="K59" s="5"/>
      <c r="L59" s="8" t="s">
        <v>8</v>
      </c>
      <c r="M59" s="24">
        <f>M52-M56+M45</f>
        <v>81</v>
      </c>
      <c r="N59" s="24">
        <f t="shared" ref="N59:Q59" si="52">N52-N56+N45</f>
        <v>76</v>
      </c>
      <c r="O59" s="24">
        <f t="shared" si="52"/>
        <v>85</v>
      </c>
      <c r="P59" s="24">
        <f t="shared" si="52"/>
        <v>67</v>
      </c>
      <c r="Q59" s="24">
        <f t="shared" si="52"/>
        <v>79</v>
      </c>
      <c r="R59" s="18"/>
      <c r="S59" s="5" t="s">
        <v>11</v>
      </c>
      <c r="T59" s="5"/>
      <c r="U59" s="8" t="s">
        <v>8</v>
      </c>
      <c r="V59" s="24">
        <f>V52-V56+V45</f>
        <v>80</v>
      </c>
      <c r="W59" s="24">
        <f t="shared" ref="W59:Z59" si="53">W52-W56+W45</f>
        <v>72</v>
      </c>
      <c r="X59" s="24">
        <f t="shared" si="53"/>
        <v>66</v>
      </c>
      <c r="Y59" s="24">
        <f t="shared" si="53"/>
        <v>64</v>
      </c>
      <c r="Z59" s="24">
        <f t="shared" si="53"/>
        <v>72</v>
      </c>
    </row>
    <row r="60" spans="1:26" x14ac:dyDescent="0.35">
      <c r="A60" s="70" t="s">
        <v>85</v>
      </c>
      <c r="C60" s="8" t="s">
        <v>9</v>
      </c>
      <c r="D60" s="24">
        <f>D52-D57+D46</f>
        <v>129</v>
      </c>
      <c r="E60" s="24">
        <f t="shared" ref="E60:H60" si="54">E52-E57+E46</f>
        <v>121</v>
      </c>
      <c r="F60" s="24">
        <f t="shared" si="54"/>
        <v>122</v>
      </c>
      <c r="G60" s="24">
        <f t="shared" si="54"/>
        <v>117</v>
      </c>
      <c r="H60" s="24">
        <f t="shared" si="54"/>
        <v>133</v>
      </c>
      <c r="I60" s="23"/>
      <c r="J60" s="1" t="s">
        <v>85</v>
      </c>
      <c r="L60" s="8" t="s">
        <v>9</v>
      </c>
      <c r="M60" s="24">
        <f>M52-M57+M46</f>
        <v>80</v>
      </c>
      <c r="N60" s="24">
        <f t="shared" ref="N60:Q60" si="55">N52-N57+N46</f>
        <v>88</v>
      </c>
      <c r="O60" s="24">
        <f t="shared" si="55"/>
        <v>81</v>
      </c>
      <c r="P60" s="24">
        <f t="shared" si="55"/>
        <v>77</v>
      </c>
      <c r="Q60" s="24">
        <f t="shared" si="55"/>
        <v>85</v>
      </c>
      <c r="R60" s="19"/>
      <c r="S60" s="1" t="s">
        <v>85</v>
      </c>
      <c r="T60" s="1"/>
      <c r="U60" s="8" t="s">
        <v>9</v>
      </c>
      <c r="V60" s="24">
        <f>V52-V57+V46</f>
        <v>77</v>
      </c>
      <c r="W60" s="24">
        <f t="shared" ref="W60:Z60" si="56">W52-W57+W46</f>
        <v>83</v>
      </c>
      <c r="X60" s="24">
        <f t="shared" si="56"/>
        <v>73</v>
      </c>
      <c r="Y60" s="24">
        <f t="shared" si="56"/>
        <v>82</v>
      </c>
      <c r="Z60" s="24">
        <f t="shared" si="56"/>
        <v>74</v>
      </c>
    </row>
    <row r="61" spans="1:26" x14ac:dyDescent="0.35">
      <c r="C61" s="6" t="s">
        <v>4</v>
      </c>
      <c r="D61" s="25">
        <f>AVERAGE(D58:D60)</f>
        <v>125.66666666666667</v>
      </c>
      <c r="E61" s="25">
        <f>AVERAGE(E58:E60)</f>
        <v>117</v>
      </c>
      <c r="F61" s="25">
        <f>AVERAGE(F58:F60)</f>
        <v>114.33333333333333</v>
      </c>
      <c r="G61" s="25">
        <f t="shared" ref="G61:H61" si="57">AVERAGE(G58:G60)</f>
        <v>115.66666666666667</v>
      </c>
      <c r="H61" s="25">
        <f t="shared" si="57"/>
        <v>125.66666666666667</v>
      </c>
      <c r="I61" s="7"/>
      <c r="L61" s="6" t="s">
        <v>4</v>
      </c>
      <c r="M61" s="25">
        <f>AVERAGE(M58:M60)</f>
        <v>87.666666666666671</v>
      </c>
      <c r="N61" s="25">
        <f>AVERAGE(N58:N60)</f>
        <v>78.666666666666671</v>
      </c>
      <c r="O61" s="25">
        <f>AVERAGE(O58:O60)</f>
        <v>77</v>
      </c>
      <c r="P61" s="25">
        <f t="shared" ref="P61:Q61" si="58">AVERAGE(P58:P60)</f>
        <v>70</v>
      </c>
      <c r="Q61" s="25">
        <f t="shared" si="58"/>
        <v>77</v>
      </c>
      <c r="R61" s="19"/>
      <c r="T61" s="1"/>
      <c r="U61" s="6" t="s">
        <v>4</v>
      </c>
      <c r="V61" s="25">
        <f>AVERAGE(V58:V60)</f>
        <v>72.666666666666671</v>
      </c>
      <c r="W61" s="25">
        <f>AVERAGE(W58:W60)</f>
        <v>75.666666666666671</v>
      </c>
      <c r="X61" s="25">
        <f>AVERAGE(X58:X60)</f>
        <v>70.666666666666671</v>
      </c>
      <c r="Y61" s="25">
        <f t="shared" ref="Y61:Z61" si="59">AVERAGE(Y58:Y60)</f>
        <v>69.666666666666671</v>
      </c>
      <c r="Z61" s="25">
        <f t="shared" si="59"/>
        <v>71</v>
      </c>
    </row>
    <row r="62" spans="1:26" x14ac:dyDescent="0.35">
      <c r="C62" s="7" t="s">
        <v>5</v>
      </c>
      <c r="D62" s="26">
        <f>_xlfn.STDEV.S(D58:D60)</f>
        <v>16.258331197676227</v>
      </c>
      <c r="E62" s="26">
        <f>_xlfn.STDEV.S(E58:E60)</f>
        <v>8.717797887081348</v>
      </c>
      <c r="F62" s="26">
        <f>_xlfn.STDEV.S(F58:F60)</f>
        <v>8.0208062770106441</v>
      </c>
      <c r="G62" s="26">
        <f t="shared" ref="G62:H62" si="60">_xlfn.STDEV.S(G58:G60)</f>
        <v>4.1633319989322652</v>
      </c>
      <c r="H62" s="26">
        <f t="shared" si="60"/>
        <v>8.7368949480541058</v>
      </c>
      <c r="I62" s="7"/>
      <c r="L62" s="7" t="s">
        <v>5</v>
      </c>
      <c r="M62" s="26">
        <f>_xlfn.STDEV.S(M58:M60)</f>
        <v>12.423096769056174</v>
      </c>
      <c r="N62" s="26">
        <f>_xlfn.STDEV.S(N58:N60)</f>
        <v>8.3266639978645323</v>
      </c>
      <c r="O62" s="26">
        <f>_xlfn.STDEV.S(O58:O60)</f>
        <v>10.583005244258363</v>
      </c>
      <c r="P62" s="26">
        <f t="shared" ref="P62:Q62" si="61">_xlfn.STDEV.S(P58:P60)</f>
        <v>6.0827625302982193</v>
      </c>
      <c r="Q62" s="26">
        <f t="shared" si="61"/>
        <v>9.1651513899116797</v>
      </c>
      <c r="R62" s="19"/>
      <c r="T62" s="1"/>
      <c r="U62" s="7" t="s">
        <v>5</v>
      </c>
      <c r="V62" s="26">
        <f>_xlfn.STDEV.S(V58:V60)</f>
        <v>10.214368964029694</v>
      </c>
      <c r="W62" s="26">
        <f>_xlfn.STDEV.S(W58:W60)</f>
        <v>6.3508529610858826</v>
      </c>
      <c r="X62" s="26">
        <f>_xlfn.STDEV.S(X58:X60)</f>
        <v>4.0414518843273806</v>
      </c>
      <c r="Y62" s="26">
        <f t="shared" ref="Y62:Z62" si="62">_xlfn.STDEV.S(Y58:Y60)</f>
        <v>10.692676621563612</v>
      </c>
      <c r="Z62" s="26">
        <f t="shared" si="62"/>
        <v>3.6055512754639891</v>
      </c>
    </row>
    <row r="63" spans="1:26" x14ac:dyDescent="0.35">
      <c r="C63" s="7" t="s">
        <v>6</v>
      </c>
      <c r="D63" s="26">
        <f>D62/D61*100</f>
        <v>12.93766408303148</v>
      </c>
      <c r="E63" s="26">
        <f>E62/E61*100</f>
        <v>7.4511093051977344</v>
      </c>
      <c r="F63" s="26">
        <f>F62/F61*100</f>
        <v>7.0152824580268032</v>
      </c>
      <c r="G63" s="26">
        <f t="shared" ref="G63:H63" si="63">G62/G61*100</f>
        <v>3.5994224774630532</v>
      </c>
      <c r="H63" s="26">
        <f t="shared" si="63"/>
        <v>6.9524362981862904</v>
      </c>
      <c r="L63" s="7" t="s">
        <v>6</v>
      </c>
      <c r="M63" s="26">
        <f>M62/M61*100</f>
        <v>14.170832816413887</v>
      </c>
      <c r="N63" s="26">
        <f>N62/N61*100</f>
        <v>10.584742370166778</v>
      </c>
      <c r="O63" s="26">
        <f>O62/O61*100</f>
        <v>13.74416265488099</v>
      </c>
      <c r="P63" s="26">
        <f t="shared" ref="P63:Q63" si="64">P62/P61*100</f>
        <v>8.689660757568884</v>
      </c>
      <c r="Q63" s="26">
        <f t="shared" si="64"/>
        <v>11.902794012872311</v>
      </c>
      <c r="R63" s="15"/>
      <c r="T63" s="1"/>
      <c r="U63" s="7" t="s">
        <v>6</v>
      </c>
      <c r="V63" s="26">
        <f>V62/V61*100</f>
        <v>14.056471051417008</v>
      </c>
      <c r="W63" s="26">
        <f>W62/W61*100</f>
        <v>8.3931977459284788</v>
      </c>
      <c r="X63" s="26">
        <f>X62/X61*100</f>
        <v>5.7190356853689348</v>
      </c>
      <c r="Y63" s="26">
        <f t="shared" ref="Y63:Z63" si="65">Y62/Y61*100</f>
        <v>15.348339648177431</v>
      </c>
      <c r="Z63" s="26">
        <f t="shared" si="65"/>
        <v>5.0782412330478719</v>
      </c>
    </row>
    <row r="64" spans="1:26" x14ac:dyDescent="0.35">
      <c r="A64" s="35"/>
      <c r="B64" s="21"/>
      <c r="C64" s="21"/>
      <c r="D64" s="16"/>
      <c r="E64" s="16"/>
      <c r="F64" s="16"/>
      <c r="G64" s="30"/>
      <c r="H64" s="21"/>
      <c r="I64" s="21"/>
      <c r="J64" s="16"/>
      <c r="K64" s="16"/>
      <c r="L64" s="16"/>
      <c r="M64" s="15"/>
      <c r="N64" s="15"/>
      <c r="O64" s="28"/>
      <c r="P64" s="16"/>
      <c r="Q64" s="16"/>
      <c r="R64" s="16"/>
      <c r="S64" s="15"/>
      <c r="T64" s="15"/>
      <c r="U64" s="15"/>
      <c r="V64" s="15"/>
      <c r="W64" s="3"/>
      <c r="X64" s="3"/>
      <c r="Y64" s="21"/>
      <c r="Z64" s="21"/>
    </row>
    <row r="65" spans="1:26" x14ac:dyDescent="0.35">
      <c r="D65" s="4" t="s">
        <v>28</v>
      </c>
      <c r="E65" s="4"/>
      <c r="F65" s="4"/>
      <c r="G65" s="4"/>
      <c r="H65" s="4"/>
      <c r="M65" s="31" t="s">
        <v>29</v>
      </c>
      <c r="N65" s="31"/>
      <c r="O65" s="4"/>
      <c r="P65" s="4"/>
      <c r="Q65" s="4"/>
      <c r="R65" s="29"/>
      <c r="T65" s="1"/>
      <c r="U65" s="1"/>
      <c r="V65" s="31" t="s">
        <v>30</v>
      </c>
      <c r="W65" s="4"/>
      <c r="X65" s="4"/>
      <c r="Y65" s="4"/>
      <c r="Z65" s="4"/>
    </row>
    <row r="66" spans="1:26" x14ac:dyDescent="0.35">
      <c r="B66" s="5"/>
      <c r="C66" s="5" t="s">
        <v>10</v>
      </c>
      <c r="D66" s="16">
        <v>500</v>
      </c>
      <c r="E66" s="16">
        <v>500</v>
      </c>
      <c r="F66" s="16">
        <v>500</v>
      </c>
      <c r="G66" s="16">
        <v>500</v>
      </c>
      <c r="H66" s="16">
        <v>500</v>
      </c>
      <c r="I66" s="21"/>
      <c r="K66" s="5"/>
      <c r="L66" s="5" t="s">
        <v>10</v>
      </c>
      <c r="M66" s="16">
        <v>500</v>
      </c>
      <c r="N66" s="16">
        <v>500</v>
      </c>
      <c r="O66" s="16">
        <v>500</v>
      </c>
      <c r="P66" s="16">
        <v>500</v>
      </c>
      <c r="Q66" s="16">
        <v>500</v>
      </c>
      <c r="R66" s="16"/>
      <c r="T66" s="5"/>
      <c r="U66" s="5" t="s">
        <v>10</v>
      </c>
      <c r="V66" s="16">
        <v>500</v>
      </c>
      <c r="W66" s="16">
        <v>500</v>
      </c>
      <c r="X66" s="16">
        <v>500</v>
      </c>
      <c r="Y66" s="16">
        <v>500</v>
      </c>
      <c r="Z66" s="16">
        <v>500</v>
      </c>
    </row>
    <row r="67" spans="1:26" x14ac:dyDescent="0.35">
      <c r="A67" s="70" t="s">
        <v>0</v>
      </c>
      <c r="B67" s="5" t="s">
        <v>1</v>
      </c>
      <c r="D67" s="21" t="s">
        <v>3</v>
      </c>
      <c r="E67" s="21"/>
      <c r="F67" s="21"/>
      <c r="G67" s="21"/>
      <c r="H67" s="21"/>
      <c r="I67" s="21"/>
      <c r="J67" s="5" t="s">
        <v>0</v>
      </c>
      <c r="K67" s="5" t="s">
        <v>1</v>
      </c>
      <c r="M67" s="21" t="s">
        <v>3</v>
      </c>
      <c r="N67" s="21"/>
      <c r="O67" s="21"/>
      <c r="P67" s="21"/>
      <c r="Q67" s="21"/>
      <c r="R67" s="29"/>
      <c r="S67" s="5" t="s">
        <v>0</v>
      </c>
      <c r="T67" s="5" t="s">
        <v>1</v>
      </c>
      <c r="U67" s="1"/>
      <c r="V67" s="21" t="s">
        <v>3</v>
      </c>
      <c r="W67" s="21"/>
      <c r="X67" s="21"/>
      <c r="Y67" s="21"/>
      <c r="Z67" s="21"/>
    </row>
    <row r="68" spans="1:26" x14ac:dyDescent="0.35">
      <c r="A68" s="71">
        <f>A54+1</f>
        <v>44340</v>
      </c>
      <c r="B68" s="5" t="s">
        <v>31</v>
      </c>
      <c r="C68" s="5" t="s">
        <v>2</v>
      </c>
      <c r="D68" s="5">
        <v>1</v>
      </c>
      <c r="E68" s="5">
        <v>2</v>
      </c>
      <c r="F68" s="5">
        <v>3</v>
      </c>
      <c r="G68" s="5">
        <v>4</v>
      </c>
      <c r="H68" s="21">
        <v>5</v>
      </c>
      <c r="I68" s="21"/>
      <c r="J68" s="9">
        <f>J54+1</f>
        <v>44340</v>
      </c>
      <c r="K68" s="5" t="s">
        <v>13</v>
      </c>
      <c r="L68" s="5" t="s">
        <v>2</v>
      </c>
      <c r="M68" s="5">
        <v>1</v>
      </c>
      <c r="N68" s="5">
        <v>2</v>
      </c>
      <c r="O68" s="5">
        <v>3</v>
      </c>
      <c r="P68" s="5">
        <v>4</v>
      </c>
      <c r="Q68" s="21">
        <v>5</v>
      </c>
      <c r="R68" s="29"/>
      <c r="S68" s="9">
        <f>S54+1</f>
        <v>44340</v>
      </c>
      <c r="T68" s="5" t="s">
        <v>13</v>
      </c>
      <c r="U68" s="5" t="s">
        <v>2</v>
      </c>
      <c r="V68" s="5">
        <v>1</v>
      </c>
      <c r="W68" s="5">
        <v>2</v>
      </c>
      <c r="X68" s="5">
        <v>3</v>
      </c>
      <c r="Y68" s="5">
        <v>4</v>
      </c>
      <c r="Z68" s="21">
        <v>5</v>
      </c>
    </row>
    <row r="69" spans="1:26" x14ac:dyDescent="0.35">
      <c r="A69" s="69" t="s">
        <v>34</v>
      </c>
      <c r="B69" s="5"/>
      <c r="C69" s="5">
        <v>1</v>
      </c>
      <c r="D69" s="21">
        <v>463</v>
      </c>
      <c r="E69" s="21">
        <v>462</v>
      </c>
      <c r="F69" s="21">
        <v>469</v>
      </c>
      <c r="G69" s="5">
        <v>458</v>
      </c>
      <c r="H69" s="21">
        <v>462</v>
      </c>
      <c r="I69" s="21"/>
      <c r="J69" s="33" t="s">
        <v>34</v>
      </c>
      <c r="K69" s="5"/>
      <c r="L69" s="5">
        <v>1</v>
      </c>
      <c r="M69" s="21">
        <v>446</v>
      </c>
      <c r="N69" s="21">
        <v>443</v>
      </c>
      <c r="O69" s="21">
        <v>451</v>
      </c>
      <c r="P69" s="5">
        <v>451</v>
      </c>
      <c r="Q69" s="21">
        <v>451</v>
      </c>
      <c r="R69" s="29"/>
      <c r="S69" s="33" t="s">
        <v>34</v>
      </c>
      <c r="T69" s="5"/>
      <c r="U69" s="5">
        <v>1</v>
      </c>
      <c r="V69" s="21">
        <v>455</v>
      </c>
      <c r="W69" s="21">
        <v>445</v>
      </c>
      <c r="X69" s="21">
        <v>442</v>
      </c>
      <c r="Y69" s="5">
        <v>453</v>
      </c>
      <c r="Z69" s="21">
        <v>450</v>
      </c>
    </row>
    <row r="70" spans="1:26" x14ac:dyDescent="0.35">
      <c r="A70" s="70" t="s">
        <v>12</v>
      </c>
      <c r="B70" s="5"/>
      <c r="C70" s="5">
        <v>2</v>
      </c>
      <c r="D70" s="21">
        <v>439</v>
      </c>
      <c r="E70" s="21">
        <v>451</v>
      </c>
      <c r="F70" s="21">
        <v>456</v>
      </c>
      <c r="G70" s="5">
        <v>457</v>
      </c>
      <c r="H70" s="21">
        <v>451</v>
      </c>
      <c r="I70" s="21"/>
      <c r="J70" s="5" t="s">
        <v>12</v>
      </c>
      <c r="K70" s="5"/>
      <c r="L70" s="5">
        <v>2</v>
      </c>
      <c r="M70" s="21">
        <v>436</v>
      </c>
      <c r="N70" s="21">
        <v>446</v>
      </c>
      <c r="O70" s="21">
        <v>438</v>
      </c>
      <c r="P70" s="5">
        <v>447</v>
      </c>
      <c r="Q70" s="21">
        <v>441</v>
      </c>
      <c r="R70" s="29"/>
      <c r="S70" s="5" t="s">
        <v>12</v>
      </c>
      <c r="T70" s="5"/>
      <c r="U70" s="5">
        <v>2</v>
      </c>
      <c r="V70" s="21">
        <v>438</v>
      </c>
      <c r="W70" s="21">
        <v>444</v>
      </c>
      <c r="X70" s="21">
        <v>447</v>
      </c>
      <c r="Y70" s="5">
        <v>451</v>
      </c>
      <c r="Z70" s="21">
        <v>444</v>
      </c>
    </row>
    <row r="71" spans="1:26" x14ac:dyDescent="0.35">
      <c r="B71" s="5"/>
      <c r="C71" s="5">
        <v>3</v>
      </c>
      <c r="D71" s="21">
        <v>439</v>
      </c>
      <c r="E71" s="21">
        <v>454</v>
      </c>
      <c r="F71" s="21">
        <v>454</v>
      </c>
      <c r="G71" s="5">
        <v>461</v>
      </c>
      <c r="H71" s="21">
        <v>445</v>
      </c>
      <c r="I71" s="22"/>
      <c r="J71" s="5"/>
      <c r="K71" s="5"/>
      <c r="L71" s="5">
        <v>3</v>
      </c>
      <c r="M71" s="21">
        <v>446</v>
      </c>
      <c r="N71" s="21">
        <v>432</v>
      </c>
      <c r="O71" s="21">
        <v>438</v>
      </c>
      <c r="P71" s="5">
        <v>439</v>
      </c>
      <c r="Q71" s="21">
        <v>437</v>
      </c>
      <c r="R71" s="18"/>
      <c r="S71" s="5"/>
      <c r="T71" s="5"/>
      <c r="U71" s="5">
        <v>3</v>
      </c>
      <c r="V71" s="21">
        <v>441</v>
      </c>
      <c r="W71" s="21">
        <v>434</v>
      </c>
      <c r="X71" s="21">
        <v>444</v>
      </c>
      <c r="Y71" s="5">
        <v>439</v>
      </c>
      <c r="Z71" s="21">
        <v>442</v>
      </c>
    </row>
    <row r="72" spans="1:26" x14ac:dyDescent="0.35">
      <c r="B72" s="5"/>
      <c r="C72" s="8" t="s">
        <v>7</v>
      </c>
      <c r="D72" s="24">
        <f>D55-D69+45+D58</f>
        <v>153</v>
      </c>
      <c r="E72" s="24">
        <f t="shared" ref="E72:H72" si="66">E55-E69+45+E58</f>
        <v>153</v>
      </c>
      <c r="F72" s="24">
        <f t="shared" si="66"/>
        <v>143</v>
      </c>
      <c r="G72" s="24">
        <f t="shared" si="66"/>
        <v>164</v>
      </c>
      <c r="H72" s="24">
        <f t="shared" si="66"/>
        <v>161</v>
      </c>
      <c r="I72" s="22"/>
      <c r="J72" s="5"/>
      <c r="K72" s="5"/>
      <c r="L72" s="8" t="s">
        <v>7</v>
      </c>
      <c r="M72" s="24">
        <f>M55-M69+M58</f>
        <v>103</v>
      </c>
      <c r="N72" s="24">
        <f t="shared" ref="N72:Q72" si="67">N55-N69+N58</f>
        <v>105</v>
      </c>
      <c r="O72" s="24">
        <f t="shared" si="67"/>
        <v>94</v>
      </c>
      <c r="P72" s="24">
        <f t="shared" si="67"/>
        <v>93</v>
      </c>
      <c r="Q72" s="24">
        <f t="shared" si="67"/>
        <v>95</v>
      </c>
      <c r="R72" s="18"/>
      <c r="S72" s="5"/>
      <c r="T72" s="5"/>
      <c r="U72" s="8" t="s">
        <v>7</v>
      </c>
      <c r="V72" s="24">
        <f>V55-V69+V58</f>
        <v>87</v>
      </c>
      <c r="W72" s="24">
        <f t="shared" ref="W72:Z72" si="68">W55-W69+W58</f>
        <v>104</v>
      </c>
      <c r="X72" s="24">
        <f t="shared" si="68"/>
        <v>109</v>
      </c>
      <c r="Y72" s="24">
        <f t="shared" si="68"/>
        <v>87</v>
      </c>
      <c r="Z72" s="24">
        <f t="shared" si="68"/>
        <v>94</v>
      </c>
    </row>
    <row r="73" spans="1:26" x14ac:dyDescent="0.35">
      <c r="A73" s="70" t="s">
        <v>11</v>
      </c>
      <c r="B73" s="5"/>
      <c r="C73" s="8" t="s">
        <v>8</v>
      </c>
      <c r="D73" s="24">
        <f>D56-D70+45+D59</f>
        <v>196</v>
      </c>
      <c r="E73" s="24">
        <f t="shared" ref="E73:H73" si="69">E56-E70+45+E59</f>
        <v>174</v>
      </c>
      <c r="F73" s="24">
        <f t="shared" si="69"/>
        <v>164</v>
      </c>
      <c r="G73" s="24">
        <f t="shared" si="69"/>
        <v>165</v>
      </c>
      <c r="H73" s="24">
        <f t="shared" si="69"/>
        <v>178</v>
      </c>
      <c r="I73" s="22"/>
      <c r="J73" s="5" t="s">
        <v>11</v>
      </c>
      <c r="K73" s="5"/>
      <c r="L73" s="8" t="s">
        <v>8</v>
      </c>
      <c r="M73" s="24">
        <f t="shared" ref="M73:Q73" si="70">M56-M70+M59</f>
        <v>119</v>
      </c>
      <c r="N73" s="24">
        <f t="shared" si="70"/>
        <v>108</v>
      </c>
      <c r="O73" s="24">
        <f t="shared" si="70"/>
        <v>117</v>
      </c>
      <c r="P73" s="24">
        <f t="shared" si="70"/>
        <v>100</v>
      </c>
      <c r="Q73" s="24">
        <f t="shared" si="70"/>
        <v>112</v>
      </c>
      <c r="R73" s="18"/>
      <c r="S73" s="5" t="s">
        <v>11</v>
      </c>
      <c r="T73" s="5"/>
      <c r="U73" s="8" t="s">
        <v>8</v>
      </c>
      <c r="V73" s="24">
        <f t="shared" ref="V73:Z73" si="71">V56-V70+V59</f>
        <v>114</v>
      </c>
      <c r="W73" s="24">
        <f t="shared" si="71"/>
        <v>104</v>
      </c>
      <c r="X73" s="24">
        <f t="shared" si="71"/>
        <v>98</v>
      </c>
      <c r="Y73" s="24">
        <f t="shared" si="71"/>
        <v>95</v>
      </c>
      <c r="Z73" s="24">
        <f t="shared" si="71"/>
        <v>104</v>
      </c>
    </row>
    <row r="74" spans="1:26" x14ac:dyDescent="0.35">
      <c r="A74" s="70" t="s">
        <v>85</v>
      </c>
      <c r="C74" s="8" t="s">
        <v>9</v>
      </c>
      <c r="D74" s="24">
        <f>D57-D71+45+D60</f>
        <v>190</v>
      </c>
      <c r="E74" s="24">
        <f t="shared" ref="E74:H74" si="72">E57-E71+45+E60</f>
        <v>167</v>
      </c>
      <c r="F74" s="24">
        <f t="shared" si="72"/>
        <v>171</v>
      </c>
      <c r="G74" s="24">
        <f t="shared" si="72"/>
        <v>162</v>
      </c>
      <c r="H74" s="24">
        <f t="shared" si="72"/>
        <v>189</v>
      </c>
      <c r="I74" s="23"/>
      <c r="J74" s="1" t="s">
        <v>85</v>
      </c>
      <c r="L74" s="8" t="s">
        <v>9</v>
      </c>
      <c r="M74" s="24">
        <f t="shared" ref="M74:Q74" si="73">M57-M71+M60</f>
        <v>108</v>
      </c>
      <c r="N74" s="24">
        <f t="shared" si="73"/>
        <v>126</v>
      </c>
      <c r="O74" s="24">
        <f t="shared" si="73"/>
        <v>116</v>
      </c>
      <c r="P74" s="24">
        <f t="shared" si="73"/>
        <v>113</v>
      </c>
      <c r="Q74" s="24">
        <f t="shared" si="73"/>
        <v>119</v>
      </c>
      <c r="R74" s="19"/>
      <c r="S74" s="1" t="s">
        <v>85</v>
      </c>
      <c r="T74" s="1"/>
      <c r="U74" s="8" t="s">
        <v>9</v>
      </c>
      <c r="V74" s="24">
        <f t="shared" ref="V74:Z74" si="74">V57-V71+V60</f>
        <v>111</v>
      </c>
      <c r="W74" s="24">
        <f t="shared" si="74"/>
        <v>120</v>
      </c>
      <c r="X74" s="24">
        <f t="shared" si="74"/>
        <v>105</v>
      </c>
      <c r="Y74" s="24">
        <f t="shared" si="74"/>
        <v>114</v>
      </c>
      <c r="Z74" s="24">
        <f t="shared" si="74"/>
        <v>108</v>
      </c>
    </row>
    <row r="75" spans="1:26" x14ac:dyDescent="0.35">
      <c r="C75" s="6" t="s">
        <v>4</v>
      </c>
      <c r="D75" s="25">
        <f>AVERAGE(D72:D74)</f>
        <v>179.66666666666666</v>
      </c>
      <c r="E75" s="25">
        <f>AVERAGE(E72:E74)</f>
        <v>164.66666666666666</v>
      </c>
      <c r="F75" s="25">
        <f>AVERAGE(F72:F74)</f>
        <v>159.33333333333334</v>
      </c>
      <c r="G75" s="25">
        <f t="shared" ref="G75:H75" si="75">AVERAGE(G72:G74)</f>
        <v>163.66666666666666</v>
      </c>
      <c r="H75" s="25">
        <f t="shared" si="75"/>
        <v>176</v>
      </c>
      <c r="I75" s="7"/>
      <c r="L75" s="6" t="s">
        <v>4</v>
      </c>
      <c r="M75" s="25">
        <f>AVERAGE(M72:M74)</f>
        <v>110</v>
      </c>
      <c r="N75" s="25">
        <f>AVERAGE(N72:N74)</f>
        <v>113</v>
      </c>
      <c r="O75" s="25">
        <f>AVERAGE(O72:O74)</f>
        <v>109</v>
      </c>
      <c r="P75" s="25">
        <f t="shared" ref="P75:Q75" si="76">AVERAGE(P72:P74)</f>
        <v>102</v>
      </c>
      <c r="Q75" s="25">
        <f t="shared" si="76"/>
        <v>108.66666666666667</v>
      </c>
      <c r="R75" s="19"/>
      <c r="T75" s="1"/>
      <c r="U75" s="6" t="s">
        <v>4</v>
      </c>
      <c r="V75" s="25">
        <f>AVERAGE(V72:V74)</f>
        <v>104</v>
      </c>
      <c r="W75" s="25">
        <f>AVERAGE(W72:W74)</f>
        <v>109.33333333333333</v>
      </c>
      <c r="X75" s="25">
        <f>AVERAGE(X72:X74)</f>
        <v>104</v>
      </c>
      <c r="Y75" s="25">
        <f t="shared" ref="Y75:Z75" si="77">AVERAGE(Y72:Y74)</f>
        <v>98.666666666666671</v>
      </c>
      <c r="Z75" s="25">
        <f t="shared" si="77"/>
        <v>102</v>
      </c>
    </row>
    <row r="76" spans="1:26" x14ac:dyDescent="0.35">
      <c r="C76" s="7" t="s">
        <v>5</v>
      </c>
      <c r="D76" s="26">
        <f>_xlfn.STDEV.S(D72:D74)</f>
        <v>23.288051299611475</v>
      </c>
      <c r="E76" s="26">
        <f>_xlfn.STDEV.S(E72:E74)</f>
        <v>10.692676621563626</v>
      </c>
      <c r="F76" s="26">
        <f>_xlfn.STDEV.S(F72:F74)</f>
        <v>14.571661996262931</v>
      </c>
      <c r="G76" s="26">
        <f t="shared" ref="G76:H76" si="78">_xlfn.STDEV.S(G72:G74)</f>
        <v>1.5275252316519465</v>
      </c>
      <c r="H76" s="26">
        <f t="shared" si="78"/>
        <v>14.106735979665885</v>
      </c>
      <c r="I76" s="7"/>
      <c r="L76" s="7" t="s">
        <v>5</v>
      </c>
      <c r="M76" s="26">
        <f>_xlfn.STDEV.S(M72:M74)</f>
        <v>8.1853527718724504</v>
      </c>
      <c r="N76" s="26">
        <f>_xlfn.STDEV.S(N72:N74)</f>
        <v>11.357816691600547</v>
      </c>
      <c r="O76" s="26">
        <f>_xlfn.STDEV.S(O72:O74)</f>
        <v>13</v>
      </c>
      <c r="P76" s="26">
        <f t="shared" ref="P76:Q76" si="79">_xlfn.STDEV.S(P72:P74)</f>
        <v>10.148891565092219</v>
      </c>
      <c r="Q76" s="26">
        <f t="shared" si="79"/>
        <v>12.342339054382412</v>
      </c>
      <c r="R76" s="19"/>
      <c r="T76" s="1"/>
      <c r="U76" s="7" t="s">
        <v>5</v>
      </c>
      <c r="V76" s="26">
        <f>_xlfn.STDEV.S(V72:V74)</f>
        <v>14.798648586948742</v>
      </c>
      <c r="W76" s="26">
        <f>_xlfn.STDEV.S(W72:W74)</f>
        <v>9.2376043070340135</v>
      </c>
      <c r="X76" s="26">
        <f>_xlfn.STDEV.S(X72:X74)</f>
        <v>5.5677643628300215</v>
      </c>
      <c r="Y76" s="26">
        <f t="shared" ref="Y76:Z76" si="80">_xlfn.STDEV.S(Y72:Y74)</f>
        <v>13.868429375143169</v>
      </c>
      <c r="Z76" s="26">
        <f t="shared" si="80"/>
        <v>7.2111025509279782</v>
      </c>
    </row>
    <row r="77" spans="1:26" x14ac:dyDescent="0.35">
      <c r="C77" s="7" t="s">
        <v>6</v>
      </c>
      <c r="D77" s="26">
        <f>D76/D75*100</f>
        <v>12.96180962872624</v>
      </c>
      <c r="E77" s="26">
        <f>E76/E75*100</f>
        <v>6.4935283126904606</v>
      </c>
      <c r="F77" s="26">
        <f>F76/F75*100</f>
        <v>9.1453945583240142</v>
      </c>
      <c r="G77" s="26">
        <f t="shared" ref="G77:H77" si="81">G76/G75*100</f>
        <v>0.9333148054899878</v>
      </c>
      <c r="H77" s="26">
        <f t="shared" si="81"/>
        <v>8.0151908975374351</v>
      </c>
      <c r="L77" s="7" t="s">
        <v>6</v>
      </c>
      <c r="M77" s="26">
        <f>M76/M75*100</f>
        <v>7.4412297926113187</v>
      </c>
      <c r="N77" s="26">
        <f>N76/N75*100</f>
        <v>10.051165213805794</v>
      </c>
      <c r="O77" s="26">
        <f>O76/O75*100</f>
        <v>11.926605504587156</v>
      </c>
      <c r="P77" s="26">
        <f t="shared" ref="P77:Q77" si="82">P76/P75*100</f>
        <v>9.9498936912668814</v>
      </c>
      <c r="Q77" s="26">
        <f t="shared" si="82"/>
        <v>11.357980724891791</v>
      </c>
      <c r="R77" s="15"/>
      <c r="T77" s="1"/>
      <c r="U77" s="7" t="s">
        <v>6</v>
      </c>
      <c r="V77" s="26">
        <f>V76/V75*100</f>
        <v>14.229469795143022</v>
      </c>
      <c r="W77" s="26">
        <f>W76/W75*100</f>
        <v>8.4490283296042819</v>
      </c>
      <c r="X77" s="26">
        <f>X76/X75*100</f>
        <v>5.3536195796442518</v>
      </c>
      <c r="Y77" s="26">
        <f t="shared" ref="Y77:Z77" si="83">Y76/Y75*100</f>
        <v>14.055840582915375</v>
      </c>
      <c r="Z77" s="26">
        <f t="shared" si="83"/>
        <v>7.0697083832627241</v>
      </c>
    </row>
    <row r="78" spans="1:26" x14ac:dyDescent="0.35">
      <c r="A78" s="35"/>
      <c r="B78" s="21"/>
      <c r="C78" s="37" t="s">
        <v>39</v>
      </c>
      <c r="D78" s="28"/>
      <c r="E78" s="28"/>
      <c r="F78" s="28"/>
      <c r="G78" s="30"/>
      <c r="H78" s="21"/>
      <c r="J78" s="74"/>
      <c r="K78" s="74"/>
      <c r="L78" s="74"/>
      <c r="M78" s="15"/>
      <c r="N78" s="15"/>
      <c r="O78" s="15"/>
      <c r="P78" s="74"/>
      <c r="Q78" s="74"/>
      <c r="R78" s="74"/>
      <c r="S78" s="15"/>
      <c r="T78" s="15"/>
      <c r="U78" s="15"/>
      <c r="V78" s="15"/>
      <c r="W78" s="3"/>
      <c r="X78" s="3"/>
      <c r="Y78" s="21"/>
      <c r="Z78" s="21"/>
    </row>
    <row r="79" spans="1:26" x14ac:dyDescent="0.35">
      <c r="D79" s="4" t="s">
        <v>28</v>
      </c>
      <c r="E79" s="4"/>
      <c r="F79" s="4"/>
      <c r="G79" s="4"/>
      <c r="H79" s="4"/>
      <c r="M79" s="31" t="s">
        <v>29</v>
      </c>
      <c r="N79" s="31"/>
      <c r="O79" s="4"/>
      <c r="P79" s="4"/>
      <c r="Q79" s="4"/>
      <c r="R79" s="29"/>
      <c r="T79" s="1"/>
      <c r="U79" s="1"/>
      <c r="V79" s="31" t="s">
        <v>30</v>
      </c>
      <c r="W79" s="4"/>
      <c r="X79" s="4"/>
      <c r="Y79" s="4"/>
      <c r="Z79" s="4"/>
    </row>
    <row r="80" spans="1:26" x14ac:dyDescent="0.35">
      <c r="B80" s="5"/>
      <c r="C80" s="5" t="s">
        <v>10</v>
      </c>
      <c r="D80" s="16">
        <v>500</v>
      </c>
      <c r="E80" s="16">
        <v>500</v>
      </c>
      <c r="F80" s="16">
        <v>500</v>
      </c>
      <c r="G80" s="16">
        <v>500</v>
      </c>
      <c r="H80" s="16">
        <v>500</v>
      </c>
      <c r="I80" s="21"/>
      <c r="K80" s="5"/>
      <c r="L80" s="5" t="s">
        <v>10</v>
      </c>
      <c r="M80" s="16">
        <v>500</v>
      </c>
      <c r="N80" s="16">
        <v>500</v>
      </c>
      <c r="O80" s="16">
        <v>500</v>
      </c>
      <c r="P80" s="16">
        <v>500</v>
      </c>
      <c r="Q80" s="16">
        <v>500</v>
      </c>
      <c r="R80" s="16"/>
      <c r="T80" s="5"/>
      <c r="U80" s="5" t="s">
        <v>10</v>
      </c>
      <c r="V80" s="16">
        <v>500</v>
      </c>
      <c r="W80" s="16">
        <v>500</v>
      </c>
      <c r="X80" s="16">
        <v>500</v>
      </c>
      <c r="Y80" s="16">
        <v>500</v>
      </c>
      <c r="Z80" s="16">
        <v>500</v>
      </c>
    </row>
    <row r="81" spans="1:26" x14ac:dyDescent="0.35">
      <c r="A81" s="70" t="s">
        <v>0</v>
      </c>
      <c r="B81" s="5" t="s">
        <v>1</v>
      </c>
      <c r="D81" s="21" t="s">
        <v>3</v>
      </c>
      <c r="E81" s="21"/>
      <c r="F81" s="21"/>
      <c r="G81" s="21"/>
      <c r="H81" s="21"/>
      <c r="I81" s="21"/>
      <c r="J81" s="5" t="s">
        <v>0</v>
      </c>
      <c r="K81" s="5" t="s">
        <v>1</v>
      </c>
      <c r="M81" s="21" t="s">
        <v>3</v>
      </c>
      <c r="N81" s="21"/>
      <c r="O81" s="21"/>
      <c r="P81" s="21"/>
      <c r="Q81" s="21"/>
      <c r="R81" s="29"/>
      <c r="S81" s="5" t="s">
        <v>0</v>
      </c>
      <c r="T81" s="5" t="s">
        <v>1</v>
      </c>
      <c r="U81" s="1"/>
      <c r="V81" s="21" t="s">
        <v>3</v>
      </c>
      <c r="W81" s="21"/>
      <c r="X81" s="21"/>
      <c r="Y81" s="21"/>
      <c r="Z81" s="21"/>
    </row>
    <row r="82" spans="1:26" x14ac:dyDescent="0.35">
      <c r="A82" s="71">
        <f>A68+1</f>
        <v>44341</v>
      </c>
      <c r="B82" s="5" t="s">
        <v>13</v>
      </c>
      <c r="C82" s="5" t="s">
        <v>2</v>
      </c>
      <c r="D82" s="5">
        <v>1</v>
      </c>
      <c r="E82" s="5">
        <v>2</v>
      </c>
      <c r="F82" s="5">
        <v>3</v>
      </c>
      <c r="G82" s="5">
        <v>4</v>
      </c>
      <c r="H82" s="21">
        <v>5</v>
      </c>
      <c r="I82" s="21"/>
      <c r="J82" s="9">
        <f>J68+1</f>
        <v>44341</v>
      </c>
      <c r="K82" s="5" t="s">
        <v>13</v>
      </c>
      <c r="L82" s="5" t="s">
        <v>2</v>
      </c>
      <c r="M82" s="5">
        <v>1</v>
      </c>
      <c r="N82" s="5">
        <v>2</v>
      </c>
      <c r="O82" s="5">
        <v>3</v>
      </c>
      <c r="P82" s="5">
        <v>4</v>
      </c>
      <c r="Q82" s="21">
        <v>5</v>
      </c>
      <c r="R82" s="29"/>
      <c r="S82" s="9">
        <f>S68+1</f>
        <v>44341</v>
      </c>
      <c r="T82" s="5" t="s">
        <v>13</v>
      </c>
      <c r="U82" s="5" t="s">
        <v>2</v>
      </c>
      <c r="V82" s="5">
        <v>1</v>
      </c>
      <c r="W82" s="5">
        <v>2</v>
      </c>
      <c r="X82" s="5">
        <v>3</v>
      </c>
      <c r="Y82" s="5">
        <v>4</v>
      </c>
      <c r="Z82" s="21">
        <v>5</v>
      </c>
    </row>
    <row r="83" spans="1:26" x14ac:dyDescent="0.35">
      <c r="B83" s="5"/>
      <c r="C83" s="5">
        <v>1</v>
      </c>
      <c r="D83" s="21">
        <v>462</v>
      </c>
      <c r="E83" s="21">
        <v>465</v>
      </c>
      <c r="F83" s="21">
        <v>463</v>
      </c>
      <c r="G83" s="5">
        <v>461</v>
      </c>
      <c r="H83" s="21">
        <v>464</v>
      </c>
      <c r="I83" s="21"/>
      <c r="J83" s="5"/>
      <c r="K83" s="5"/>
      <c r="L83" s="5">
        <v>1</v>
      </c>
      <c r="M83" s="21">
        <v>476</v>
      </c>
      <c r="N83" s="21">
        <v>472</v>
      </c>
      <c r="O83" s="21">
        <v>481</v>
      </c>
      <c r="P83" s="5">
        <v>480</v>
      </c>
      <c r="Q83" s="21">
        <v>479</v>
      </c>
      <c r="R83" s="29"/>
      <c r="S83" s="5"/>
      <c r="T83" s="5"/>
      <c r="U83" s="5">
        <v>1</v>
      </c>
      <c r="V83" s="21">
        <v>481</v>
      </c>
      <c r="W83" s="21">
        <v>475</v>
      </c>
      <c r="X83" s="21">
        <v>473</v>
      </c>
      <c r="Y83" s="5">
        <v>483</v>
      </c>
      <c r="Z83" s="21">
        <v>475</v>
      </c>
    </row>
    <row r="84" spans="1:26" ht="16.5" customHeight="1" x14ac:dyDescent="0.35">
      <c r="A84" s="70" t="s">
        <v>12</v>
      </c>
      <c r="B84" s="5"/>
      <c r="C84" s="5">
        <v>2</v>
      </c>
      <c r="D84" s="21">
        <v>453</v>
      </c>
      <c r="E84" s="21">
        <v>460</v>
      </c>
      <c r="F84" s="21">
        <v>463</v>
      </c>
      <c r="G84" s="5">
        <v>463</v>
      </c>
      <c r="H84" s="21">
        <v>457</v>
      </c>
      <c r="I84" s="21"/>
      <c r="J84" s="5" t="s">
        <v>12</v>
      </c>
      <c r="K84" s="5"/>
      <c r="L84" s="5">
        <v>2</v>
      </c>
      <c r="M84" s="21">
        <v>470</v>
      </c>
      <c r="N84" s="21">
        <v>474</v>
      </c>
      <c r="O84" s="21">
        <v>475</v>
      </c>
      <c r="P84" s="5">
        <v>480</v>
      </c>
      <c r="Q84" s="21">
        <v>476</v>
      </c>
      <c r="R84" s="29"/>
      <c r="S84" s="5" t="s">
        <v>12</v>
      </c>
      <c r="T84" s="5"/>
      <c r="U84" s="5">
        <v>2</v>
      </c>
      <c r="V84" s="21">
        <v>474</v>
      </c>
      <c r="W84" s="21">
        <v>476</v>
      </c>
      <c r="X84" s="21">
        <v>479</v>
      </c>
      <c r="Y84" s="5">
        <v>479</v>
      </c>
      <c r="Z84" s="21">
        <v>477</v>
      </c>
    </row>
    <row r="85" spans="1:26" x14ac:dyDescent="0.35">
      <c r="B85" s="5"/>
      <c r="C85" s="5">
        <v>3</v>
      </c>
      <c r="D85" s="21">
        <v>456</v>
      </c>
      <c r="E85" s="21">
        <v>461</v>
      </c>
      <c r="F85" s="21">
        <v>454</v>
      </c>
      <c r="G85" s="5">
        <v>465</v>
      </c>
      <c r="H85" s="21">
        <v>459</v>
      </c>
      <c r="I85" s="22"/>
      <c r="J85" s="5"/>
      <c r="K85" s="5"/>
      <c r="L85" s="5">
        <v>3</v>
      </c>
      <c r="M85" s="21">
        <v>473</v>
      </c>
      <c r="N85" s="21">
        <v>472</v>
      </c>
      <c r="O85" s="21">
        <v>477</v>
      </c>
      <c r="P85" s="5">
        <v>479</v>
      </c>
      <c r="Q85" s="21">
        <v>476</v>
      </c>
      <c r="R85" s="18"/>
      <c r="S85" s="5"/>
      <c r="T85" s="5"/>
      <c r="U85" s="5">
        <v>3</v>
      </c>
      <c r="V85" s="21">
        <v>475</v>
      </c>
      <c r="W85" s="21">
        <v>473</v>
      </c>
      <c r="X85" s="21">
        <v>475</v>
      </c>
      <c r="Y85" s="5">
        <v>475</v>
      </c>
      <c r="Z85" s="21">
        <v>477</v>
      </c>
    </row>
    <row r="86" spans="1:26" x14ac:dyDescent="0.35">
      <c r="B86" s="5"/>
      <c r="C86" s="8" t="s">
        <v>7</v>
      </c>
      <c r="D86" s="24">
        <f>D80-D83+D72</f>
        <v>191</v>
      </c>
      <c r="E86" s="24">
        <f t="shared" ref="E86:F86" si="84">E80-E83+E72</f>
        <v>188</v>
      </c>
      <c r="F86" s="24">
        <f t="shared" si="84"/>
        <v>180</v>
      </c>
      <c r="G86" s="24">
        <f>G80-G83+G72</f>
        <v>203</v>
      </c>
      <c r="H86" s="24">
        <f>H80-H83+H72</f>
        <v>197</v>
      </c>
      <c r="I86" s="22"/>
      <c r="J86" s="5"/>
      <c r="K86" s="5"/>
      <c r="L86" s="8" t="s">
        <v>7</v>
      </c>
      <c r="M86" s="24">
        <f>M80-M83+M72</f>
        <v>127</v>
      </c>
      <c r="N86" s="24">
        <f t="shared" ref="N86:P86" si="85">N80-N83+N72</f>
        <v>133</v>
      </c>
      <c r="O86" s="24">
        <f t="shared" si="85"/>
        <v>113</v>
      </c>
      <c r="P86" s="24">
        <f t="shared" si="85"/>
        <v>113</v>
      </c>
      <c r="Q86" s="24">
        <f>Q80-Q83+Q72</f>
        <v>116</v>
      </c>
      <c r="R86" s="18"/>
      <c r="S86" s="5"/>
      <c r="T86" s="5"/>
      <c r="U86" s="8" t="s">
        <v>7</v>
      </c>
      <c r="V86" s="24">
        <f>V80-V83+V72</f>
        <v>106</v>
      </c>
      <c r="W86" s="24">
        <f t="shared" ref="W86:Y86" si="86">W80-W83+W72</f>
        <v>129</v>
      </c>
      <c r="X86" s="24">
        <f t="shared" si="86"/>
        <v>136</v>
      </c>
      <c r="Y86" s="24">
        <f t="shared" si="86"/>
        <v>104</v>
      </c>
      <c r="Z86" s="24">
        <f>Z80-Z83+Z72</f>
        <v>119</v>
      </c>
    </row>
    <row r="87" spans="1:26" x14ac:dyDescent="0.35">
      <c r="A87" s="70" t="s">
        <v>11</v>
      </c>
      <c r="B87" s="5"/>
      <c r="C87" s="8" t="s">
        <v>8</v>
      </c>
      <c r="D87" s="24">
        <f>D80-D84+D73</f>
        <v>243</v>
      </c>
      <c r="E87" s="24">
        <f t="shared" ref="E87:H87" si="87">E80-E84+E73</f>
        <v>214</v>
      </c>
      <c r="F87" s="24">
        <f t="shared" si="87"/>
        <v>201</v>
      </c>
      <c r="G87" s="24">
        <f t="shared" si="87"/>
        <v>202</v>
      </c>
      <c r="H87" s="24">
        <f t="shared" si="87"/>
        <v>221</v>
      </c>
      <c r="I87" s="22"/>
      <c r="J87" s="5" t="s">
        <v>11</v>
      </c>
      <c r="K87" s="5"/>
      <c r="L87" s="8" t="s">
        <v>8</v>
      </c>
      <c r="M87" s="24">
        <f>M80-M84+M73</f>
        <v>149</v>
      </c>
      <c r="N87" s="24">
        <f t="shared" ref="N87:Q87" si="88">N80-N84+N73</f>
        <v>134</v>
      </c>
      <c r="O87" s="24">
        <f t="shared" si="88"/>
        <v>142</v>
      </c>
      <c r="P87" s="24">
        <f t="shared" si="88"/>
        <v>120</v>
      </c>
      <c r="Q87" s="24">
        <f t="shared" si="88"/>
        <v>136</v>
      </c>
      <c r="R87" s="18"/>
      <c r="S87" s="5" t="s">
        <v>11</v>
      </c>
      <c r="T87" s="5"/>
      <c r="U87" s="8" t="s">
        <v>8</v>
      </c>
      <c r="V87" s="24">
        <f>V80-V84+V73</f>
        <v>140</v>
      </c>
      <c r="W87" s="24">
        <f t="shared" ref="W87:Z87" si="89">W80-W84+W73</f>
        <v>128</v>
      </c>
      <c r="X87" s="24">
        <f t="shared" si="89"/>
        <v>119</v>
      </c>
      <c r="Y87" s="24">
        <f t="shared" si="89"/>
        <v>116</v>
      </c>
      <c r="Z87" s="24">
        <f t="shared" si="89"/>
        <v>127</v>
      </c>
    </row>
    <row r="88" spans="1:26" x14ac:dyDescent="0.35">
      <c r="A88" s="70" t="s">
        <v>85</v>
      </c>
      <c r="C88" s="8" t="s">
        <v>9</v>
      </c>
      <c r="D88" s="24">
        <f>D80-D85+D74</f>
        <v>234</v>
      </c>
      <c r="E88" s="24">
        <f t="shared" ref="E88:H88" si="90">E80-E85+E74</f>
        <v>206</v>
      </c>
      <c r="F88" s="24">
        <f t="shared" si="90"/>
        <v>217</v>
      </c>
      <c r="G88" s="24">
        <f t="shared" si="90"/>
        <v>197</v>
      </c>
      <c r="H88" s="24">
        <f t="shared" si="90"/>
        <v>230</v>
      </c>
      <c r="I88" s="23"/>
      <c r="J88" s="1" t="s">
        <v>85</v>
      </c>
      <c r="L88" s="8" t="s">
        <v>9</v>
      </c>
      <c r="M88" s="24">
        <f>M80-M85+M74</f>
        <v>135</v>
      </c>
      <c r="N88" s="24">
        <f t="shared" ref="N88:Q88" si="91">N80-N85+N74</f>
        <v>154</v>
      </c>
      <c r="O88" s="24">
        <f t="shared" si="91"/>
        <v>139</v>
      </c>
      <c r="P88" s="24">
        <f t="shared" si="91"/>
        <v>134</v>
      </c>
      <c r="Q88" s="24">
        <f t="shared" si="91"/>
        <v>143</v>
      </c>
      <c r="R88" s="19"/>
      <c r="S88" s="1" t="s">
        <v>85</v>
      </c>
      <c r="T88" s="1"/>
      <c r="U88" s="8" t="s">
        <v>9</v>
      </c>
      <c r="V88" s="24">
        <f>V80-V85+V74</f>
        <v>136</v>
      </c>
      <c r="W88" s="24">
        <f t="shared" ref="W88:Z88" si="92">W80-W85+W74</f>
        <v>147</v>
      </c>
      <c r="X88" s="24">
        <f t="shared" si="92"/>
        <v>130</v>
      </c>
      <c r="Y88" s="24">
        <f t="shared" si="92"/>
        <v>139</v>
      </c>
      <c r="Z88" s="24">
        <f t="shared" si="92"/>
        <v>131</v>
      </c>
    </row>
    <row r="89" spans="1:26" x14ac:dyDescent="0.35">
      <c r="C89" s="6" t="s">
        <v>4</v>
      </c>
      <c r="D89" s="25">
        <f>AVERAGE(D86:D88)</f>
        <v>222.66666666666666</v>
      </c>
      <c r="E89" s="25">
        <f>AVERAGE(E86:E88)</f>
        <v>202.66666666666666</v>
      </c>
      <c r="F89" s="25">
        <f>AVERAGE(F86:F88)</f>
        <v>199.33333333333334</v>
      </c>
      <c r="G89" s="25">
        <f t="shared" ref="G89:H89" si="93">AVERAGE(G86:G88)</f>
        <v>200.66666666666666</v>
      </c>
      <c r="H89" s="25">
        <f t="shared" si="93"/>
        <v>216</v>
      </c>
      <c r="I89" s="7"/>
      <c r="L89" s="6" t="s">
        <v>4</v>
      </c>
      <c r="M89" s="25">
        <f>AVERAGE(M86:M88)</f>
        <v>137</v>
      </c>
      <c r="N89" s="25">
        <f>AVERAGE(N86:N88)</f>
        <v>140.33333333333334</v>
      </c>
      <c r="O89" s="25">
        <f>AVERAGE(O86:O88)</f>
        <v>131.33333333333334</v>
      </c>
      <c r="P89" s="25">
        <f t="shared" ref="P89:Q89" si="94">AVERAGE(P86:P88)</f>
        <v>122.33333333333333</v>
      </c>
      <c r="Q89" s="25">
        <f t="shared" si="94"/>
        <v>131.66666666666666</v>
      </c>
      <c r="R89" s="19"/>
      <c r="T89" s="1"/>
      <c r="U89" s="6" t="s">
        <v>4</v>
      </c>
      <c r="V89" s="25">
        <f>AVERAGE(V86:V88)</f>
        <v>127.33333333333333</v>
      </c>
      <c r="W89" s="25">
        <f>AVERAGE(W86:W88)</f>
        <v>134.66666666666666</v>
      </c>
      <c r="X89" s="25">
        <f>AVERAGE(X86:X88)</f>
        <v>128.33333333333334</v>
      </c>
      <c r="Y89" s="25">
        <f t="shared" ref="Y89:Z89" si="95">AVERAGE(Y86:Y88)</f>
        <v>119.66666666666667</v>
      </c>
      <c r="Z89" s="25">
        <f t="shared" si="95"/>
        <v>125.66666666666667</v>
      </c>
    </row>
    <row r="90" spans="1:26" x14ac:dyDescent="0.35">
      <c r="C90" s="7" t="s">
        <v>5</v>
      </c>
      <c r="D90" s="26">
        <f>_xlfn.STDEV.S(D86:D88)</f>
        <v>27.79088579612619</v>
      </c>
      <c r="E90" s="26">
        <f>_xlfn.STDEV.S(E86:E88)</f>
        <v>13.316656236958787</v>
      </c>
      <c r="F90" s="26">
        <f>_xlfn.STDEV.S(F86:F88)</f>
        <v>18.556220879622373</v>
      </c>
      <c r="G90" s="26">
        <f t="shared" ref="G90:H90" si="96">_xlfn.STDEV.S(G86:G88)</f>
        <v>3.2145502536643185</v>
      </c>
      <c r="H90" s="26">
        <f t="shared" si="96"/>
        <v>17.058722109231979</v>
      </c>
      <c r="I90" s="7"/>
      <c r="L90" s="7" t="s">
        <v>5</v>
      </c>
      <c r="M90" s="26">
        <f>_xlfn.STDEV.S(M86:M88)</f>
        <v>11.135528725660043</v>
      </c>
      <c r="N90" s="26">
        <f>_xlfn.STDEV.S(N86:N88)</f>
        <v>11.846237095944574</v>
      </c>
      <c r="O90" s="26">
        <f>_xlfn.STDEV.S(O86:O88)</f>
        <v>15.947831618540913</v>
      </c>
      <c r="P90" s="26">
        <f t="shared" ref="P90:Q90" si="97">_xlfn.STDEV.S(P86:P88)</f>
        <v>10.692676621563628</v>
      </c>
      <c r="Q90" s="26">
        <f t="shared" si="97"/>
        <v>14.0118997046558</v>
      </c>
      <c r="R90" s="19"/>
      <c r="T90" s="1"/>
      <c r="U90" s="7" t="s">
        <v>5</v>
      </c>
      <c r="V90" s="26">
        <f>_xlfn.STDEV.S(V86:V88)</f>
        <v>18.583146486355105</v>
      </c>
      <c r="W90" s="26">
        <f>_xlfn.STDEV.S(W86:W88)</f>
        <v>10.692676621563626</v>
      </c>
      <c r="X90" s="26">
        <f>_xlfn.STDEV.S(X86:X88)</f>
        <v>8.6216781042517088</v>
      </c>
      <c r="Y90" s="26">
        <f t="shared" ref="Y90:Z90" si="98">_xlfn.STDEV.S(Y86:Y88)</f>
        <v>17.785762095938765</v>
      </c>
      <c r="Z90" s="26">
        <f t="shared" si="98"/>
        <v>6.1101009266077861</v>
      </c>
    </row>
    <row r="91" spans="1:26" x14ac:dyDescent="0.35">
      <c r="C91" s="7" t="s">
        <v>6</v>
      </c>
      <c r="D91" s="26">
        <f>D90/D89*100</f>
        <v>12.48093673478721</v>
      </c>
      <c r="E91" s="26">
        <f>E90/E89*100</f>
        <v>6.5707185379730859</v>
      </c>
      <c r="F91" s="26">
        <f>F90/F89*100</f>
        <v>9.3091409095095514</v>
      </c>
      <c r="G91" s="26">
        <f t="shared" ref="G91:H91" si="99">G90/G89*100</f>
        <v>1.6019353423576337</v>
      </c>
      <c r="H91" s="26">
        <f t="shared" si="99"/>
        <v>7.8975565320518433</v>
      </c>
      <c r="L91" s="7" t="s">
        <v>6</v>
      </c>
      <c r="M91" s="26">
        <f>M90/M89*100</f>
        <v>8.1281231574160895</v>
      </c>
      <c r="N91" s="26">
        <f>N90/N89*100</f>
        <v>8.4414991182502899</v>
      </c>
      <c r="O91" s="26">
        <f>O90/O89*100</f>
        <v>12.143018998889019</v>
      </c>
      <c r="P91" s="26">
        <f t="shared" ref="P91:Q91" si="100">P90/P89*100</f>
        <v>8.740607592558824</v>
      </c>
      <c r="Q91" s="26">
        <f t="shared" si="100"/>
        <v>10.641949142776557</v>
      </c>
      <c r="R91" s="15"/>
      <c r="T91" s="1"/>
      <c r="U91" s="7" t="s">
        <v>6</v>
      </c>
      <c r="V91" s="26">
        <f>V90/V89*100</f>
        <v>14.594094099231757</v>
      </c>
      <c r="W91" s="26">
        <f>W90/W89*100</f>
        <v>7.9401064021512076</v>
      </c>
      <c r="X91" s="26">
        <f>X90/X89*100</f>
        <v>6.7181907305857465</v>
      </c>
      <c r="Y91" s="26">
        <f t="shared" ref="Y91:Z91" si="101">Y90/Y89*100</f>
        <v>14.862753840617351</v>
      </c>
      <c r="Z91" s="26">
        <f t="shared" si="101"/>
        <v>4.8621492784677338</v>
      </c>
    </row>
    <row r="92" spans="1:26" x14ac:dyDescent="0.35">
      <c r="A92" s="35"/>
      <c r="B92" s="3"/>
      <c r="C92" s="7"/>
      <c r="D92" s="19"/>
      <c r="E92" s="19"/>
      <c r="F92" s="19"/>
      <c r="G92" s="30"/>
      <c r="H92" s="21"/>
      <c r="I92" s="7"/>
      <c r="J92" s="19"/>
      <c r="K92" s="19"/>
      <c r="L92" s="19"/>
      <c r="M92" s="15"/>
      <c r="N92" s="15"/>
      <c r="O92" s="7"/>
      <c r="P92" s="19"/>
      <c r="Q92" s="19"/>
      <c r="R92" s="19"/>
      <c r="S92" s="15"/>
      <c r="T92" s="15"/>
      <c r="U92" s="15"/>
      <c r="V92" s="15"/>
      <c r="W92" s="3"/>
      <c r="X92" s="3"/>
      <c r="Y92" s="21"/>
      <c r="Z92" s="21"/>
    </row>
    <row r="93" spans="1:26" x14ac:dyDescent="0.35">
      <c r="D93" s="4" t="s">
        <v>28</v>
      </c>
      <c r="E93" s="4"/>
      <c r="F93" s="4"/>
      <c r="G93" s="4"/>
      <c r="H93" s="4"/>
      <c r="M93" s="31" t="s">
        <v>29</v>
      </c>
      <c r="N93" s="31"/>
      <c r="O93" s="4"/>
      <c r="P93" s="4"/>
      <c r="Q93" s="4"/>
      <c r="R93" s="29"/>
      <c r="T93" s="1"/>
      <c r="U93" s="1"/>
      <c r="V93" s="31" t="s">
        <v>30</v>
      </c>
      <c r="W93" s="4"/>
      <c r="X93" s="4"/>
      <c r="Y93" s="4"/>
      <c r="Z93" s="4"/>
    </row>
    <row r="94" spans="1:26" x14ac:dyDescent="0.35">
      <c r="B94" s="5"/>
      <c r="C94" s="5" t="s">
        <v>10</v>
      </c>
      <c r="D94" s="16">
        <v>500</v>
      </c>
      <c r="E94" s="16">
        <v>500</v>
      </c>
      <c r="F94" s="16">
        <v>500</v>
      </c>
      <c r="G94" s="16">
        <v>500</v>
      </c>
      <c r="H94" s="16">
        <v>500</v>
      </c>
      <c r="I94" s="21"/>
      <c r="K94" s="5"/>
      <c r="L94" s="5" t="s">
        <v>10</v>
      </c>
      <c r="M94" s="16">
        <v>500</v>
      </c>
      <c r="N94" s="16">
        <v>500</v>
      </c>
      <c r="O94" s="16">
        <v>500</v>
      </c>
      <c r="P94" s="16">
        <v>500</v>
      </c>
      <c r="Q94" s="16">
        <v>500</v>
      </c>
      <c r="R94" s="16"/>
      <c r="T94" s="5"/>
      <c r="U94" s="5" t="s">
        <v>10</v>
      </c>
      <c r="V94" s="16">
        <v>500</v>
      </c>
      <c r="W94" s="16">
        <v>500</v>
      </c>
      <c r="X94" s="16">
        <v>500</v>
      </c>
      <c r="Y94" s="16">
        <v>500</v>
      </c>
      <c r="Z94" s="16">
        <v>500</v>
      </c>
    </row>
    <row r="95" spans="1:26" x14ac:dyDescent="0.35">
      <c r="A95" s="70" t="s">
        <v>0</v>
      </c>
      <c r="B95" s="5" t="s">
        <v>1</v>
      </c>
      <c r="D95" s="21" t="s">
        <v>3</v>
      </c>
      <c r="E95" s="21"/>
      <c r="F95" s="21"/>
      <c r="G95" s="21"/>
      <c r="H95" s="21"/>
      <c r="I95" s="21"/>
      <c r="J95" s="5" t="s">
        <v>0</v>
      </c>
      <c r="K95" s="5" t="s">
        <v>1</v>
      </c>
      <c r="M95" s="21" t="s">
        <v>3</v>
      </c>
      <c r="N95" s="21"/>
      <c r="O95" s="21"/>
      <c r="P95" s="21"/>
      <c r="Q95" s="21"/>
      <c r="R95" s="29"/>
      <c r="S95" s="5" t="s">
        <v>0</v>
      </c>
      <c r="T95" s="5" t="s">
        <v>1</v>
      </c>
      <c r="U95" s="1"/>
      <c r="V95" s="21" t="s">
        <v>3</v>
      </c>
      <c r="W95" s="21"/>
      <c r="X95" s="21"/>
      <c r="Y95" s="21"/>
      <c r="Z95" s="21"/>
    </row>
    <row r="96" spans="1:26" x14ac:dyDescent="0.35">
      <c r="A96" s="71">
        <f>A82+1</f>
        <v>44342</v>
      </c>
      <c r="B96" s="5" t="s">
        <v>13</v>
      </c>
      <c r="C96" s="5" t="s">
        <v>2</v>
      </c>
      <c r="D96" s="5">
        <v>1</v>
      </c>
      <c r="E96" s="5">
        <v>2</v>
      </c>
      <c r="F96" s="5">
        <v>3</v>
      </c>
      <c r="G96" s="5">
        <v>4</v>
      </c>
      <c r="H96" s="21">
        <v>5</v>
      </c>
      <c r="I96" s="21"/>
      <c r="J96" s="9">
        <f>J82+1</f>
        <v>44342</v>
      </c>
      <c r="K96" s="5" t="s">
        <v>13</v>
      </c>
      <c r="L96" s="5" t="s">
        <v>2</v>
      </c>
      <c r="M96" s="5">
        <v>1</v>
      </c>
      <c r="N96" s="5">
        <v>2</v>
      </c>
      <c r="O96" s="5">
        <v>3</v>
      </c>
      <c r="P96" s="5">
        <v>4</v>
      </c>
      <c r="Q96" s="21">
        <v>5</v>
      </c>
      <c r="R96" s="29"/>
      <c r="S96" s="9">
        <f>S82+1</f>
        <v>44342</v>
      </c>
      <c r="T96" s="5" t="s">
        <v>13</v>
      </c>
      <c r="U96" s="5" t="s">
        <v>2</v>
      </c>
      <c r="V96" s="5">
        <v>1</v>
      </c>
      <c r="W96" s="5">
        <v>2</v>
      </c>
      <c r="X96" s="5">
        <v>3</v>
      </c>
      <c r="Y96" s="5">
        <v>4</v>
      </c>
      <c r="Z96" s="21">
        <v>5</v>
      </c>
    </row>
    <row r="97" spans="1:26" x14ac:dyDescent="0.35">
      <c r="A97" s="69" t="s">
        <v>36</v>
      </c>
      <c r="B97" s="5"/>
      <c r="C97" s="5">
        <v>1</v>
      </c>
      <c r="D97" s="21">
        <v>462</v>
      </c>
      <c r="E97" s="21">
        <v>465</v>
      </c>
      <c r="F97" s="21">
        <v>469</v>
      </c>
      <c r="G97" s="5">
        <v>461</v>
      </c>
      <c r="H97" s="21">
        <v>466</v>
      </c>
      <c r="I97" s="21"/>
      <c r="J97" s="33" t="s">
        <v>36</v>
      </c>
      <c r="K97" s="5"/>
      <c r="L97" s="5">
        <v>1</v>
      </c>
      <c r="M97" s="21">
        <v>445</v>
      </c>
      <c r="N97" s="21">
        <v>443</v>
      </c>
      <c r="O97" s="21">
        <v>453</v>
      </c>
      <c r="P97" s="5">
        <v>456</v>
      </c>
      <c r="Q97" s="21">
        <v>452</v>
      </c>
      <c r="R97" s="29"/>
      <c r="S97" s="33" t="s">
        <v>36</v>
      </c>
      <c r="T97" s="5"/>
      <c r="U97" s="5">
        <v>1</v>
      </c>
      <c r="V97" s="21">
        <v>456</v>
      </c>
      <c r="W97" s="21">
        <v>444</v>
      </c>
      <c r="X97" s="21">
        <v>442</v>
      </c>
      <c r="Y97" s="5">
        <v>456</v>
      </c>
      <c r="Z97" s="21">
        <v>449</v>
      </c>
    </row>
    <row r="98" spans="1:26" x14ac:dyDescent="0.35">
      <c r="A98" s="70" t="s">
        <v>12</v>
      </c>
      <c r="B98" s="5"/>
      <c r="C98" s="5">
        <v>2</v>
      </c>
      <c r="D98" s="21">
        <v>444</v>
      </c>
      <c r="E98" s="21">
        <v>454</v>
      </c>
      <c r="F98" s="21">
        <v>459</v>
      </c>
      <c r="G98" s="5">
        <v>461</v>
      </c>
      <c r="H98" s="21">
        <v>452</v>
      </c>
      <c r="I98" s="21"/>
      <c r="J98" s="5" t="s">
        <v>12</v>
      </c>
      <c r="K98" s="5"/>
      <c r="L98" s="5">
        <v>2</v>
      </c>
      <c r="M98" s="21">
        <v>436</v>
      </c>
      <c r="N98" s="21">
        <v>441</v>
      </c>
      <c r="O98" s="21">
        <v>440</v>
      </c>
      <c r="P98" s="5">
        <v>449</v>
      </c>
      <c r="Q98" s="21">
        <v>449</v>
      </c>
      <c r="R98" s="29"/>
      <c r="S98" s="5" t="s">
        <v>12</v>
      </c>
      <c r="T98" s="5"/>
      <c r="U98" s="5">
        <v>2</v>
      </c>
      <c r="V98" s="21">
        <v>445</v>
      </c>
      <c r="W98" s="21">
        <v>445</v>
      </c>
      <c r="X98" s="21">
        <v>448</v>
      </c>
      <c r="Y98" s="5">
        <v>449</v>
      </c>
      <c r="Z98" s="21">
        <v>445</v>
      </c>
    </row>
    <row r="99" spans="1:26" x14ac:dyDescent="0.35">
      <c r="B99" s="5"/>
      <c r="C99" s="5">
        <v>3</v>
      </c>
      <c r="D99" s="21">
        <v>448</v>
      </c>
      <c r="E99" s="21">
        <v>456</v>
      </c>
      <c r="F99" s="21">
        <v>443</v>
      </c>
      <c r="G99" s="5">
        <v>468</v>
      </c>
      <c r="H99" s="21">
        <v>451</v>
      </c>
      <c r="I99" s="22"/>
      <c r="J99" s="5"/>
      <c r="K99" s="5"/>
      <c r="L99" s="5">
        <v>3</v>
      </c>
      <c r="M99" s="21">
        <v>440</v>
      </c>
      <c r="N99" s="21">
        <v>434</v>
      </c>
      <c r="O99" s="21">
        <v>443</v>
      </c>
      <c r="P99" s="5">
        <v>445</v>
      </c>
      <c r="Q99" s="21">
        <v>442</v>
      </c>
      <c r="R99" s="18"/>
      <c r="S99" s="5"/>
      <c r="T99" s="5"/>
      <c r="U99" s="5">
        <v>3</v>
      </c>
      <c r="V99" s="21">
        <v>442</v>
      </c>
      <c r="W99" s="21">
        <v>434</v>
      </c>
      <c r="X99" s="21">
        <v>442</v>
      </c>
      <c r="Y99" s="5">
        <v>441</v>
      </c>
      <c r="Z99" s="21">
        <v>446</v>
      </c>
    </row>
    <row r="100" spans="1:26" x14ac:dyDescent="0.35">
      <c r="B100" s="5"/>
      <c r="C100" s="8" t="s">
        <v>7</v>
      </c>
      <c r="D100" s="38">
        <f>D83-D97+45+D86</f>
        <v>236</v>
      </c>
      <c r="E100" s="38">
        <f t="shared" ref="E100:H100" si="102">E83-E97+45+E86</f>
        <v>233</v>
      </c>
      <c r="F100" s="38">
        <f t="shared" si="102"/>
        <v>219</v>
      </c>
      <c r="G100" s="38">
        <f t="shared" si="102"/>
        <v>248</v>
      </c>
      <c r="H100" s="38">
        <f t="shared" si="102"/>
        <v>240</v>
      </c>
      <c r="I100" s="22"/>
      <c r="J100" s="5"/>
      <c r="K100" s="5"/>
      <c r="L100" s="8" t="s">
        <v>7</v>
      </c>
      <c r="M100" s="24">
        <f>M83-M97+M86</f>
        <v>158</v>
      </c>
      <c r="N100" s="24">
        <f t="shared" ref="N100:Q100" si="103">N83-N97+N86</f>
        <v>162</v>
      </c>
      <c r="O100" s="24">
        <f t="shared" si="103"/>
        <v>141</v>
      </c>
      <c r="P100" s="24">
        <f t="shared" si="103"/>
        <v>137</v>
      </c>
      <c r="Q100" s="24">
        <f t="shared" si="103"/>
        <v>143</v>
      </c>
      <c r="R100" s="18"/>
      <c r="S100" s="5"/>
      <c r="T100" s="5"/>
      <c r="U100" s="8" t="s">
        <v>7</v>
      </c>
      <c r="V100" s="24">
        <f>V83-V97+V86</f>
        <v>131</v>
      </c>
      <c r="W100" s="24">
        <f t="shared" ref="W100:Z100" si="104">W83-W97+W86</f>
        <v>160</v>
      </c>
      <c r="X100" s="24">
        <f t="shared" si="104"/>
        <v>167</v>
      </c>
      <c r="Y100" s="24">
        <f t="shared" si="104"/>
        <v>131</v>
      </c>
      <c r="Z100" s="24">
        <f t="shared" si="104"/>
        <v>145</v>
      </c>
    </row>
    <row r="101" spans="1:26" x14ac:dyDescent="0.35">
      <c r="A101" s="70" t="s">
        <v>11</v>
      </c>
      <c r="B101" s="5"/>
      <c r="C101" s="8" t="s">
        <v>8</v>
      </c>
      <c r="D101" s="38">
        <f>D84-D98+45+D87</f>
        <v>297</v>
      </c>
      <c r="E101" s="38">
        <f t="shared" ref="E101:H101" si="105">E84-E98+45+E87</f>
        <v>265</v>
      </c>
      <c r="F101" s="38">
        <f t="shared" si="105"/>
        <v>250</v>
      </c>
      <c r="G101" s="38">
        <f t="shared" si="105"/>
        <v>249</v>
      </c>
      <c r="H101" s="38">
        <f t="shared" si="105"/>
        <v>271</v>
      </c>
      <c r="I101" s="22"/>
      <c r="J101" s="5" t="s">
        <v>11</v>
      </c>
      <c r="K101" s="5"/>
      <c r="L101" s="8" t="s">
        <v>8</v>
      </c>
      <c r="M101" s="24">
        <f t="shared" ref="M101:Q101" si="106">M84-M98+M87</f>
        <v>183</v>
      </c>
      <c r="N101" s="24">
        <f t="shared" si="106"/>
        <v>167</v>
      </c>
      <c r="O101" s="24">
        <f t="shared" si="106"/>
        <v>177</v>
      </c>
      <c r="P101" s="24">
        <f t="shared" si="106"/>
        <v>151</v>
      </c>
      <c r="Q101" s="24">
        <f t="shared" si="106"/>
        <v>163</v>
      </c>
      <c r="R101" s="18"/>
      <c r="S101" s="5" t="s">
        <v>11</v>
      </c>
      <c r="T101" s="5"/>
      <c r="U101" s="8" t="s">
        <v>8</v>
      </c>
      <c r="V101" s="24">
        <f t="shared" ref="V101:Z101" si="107">V84-V98+V87</f>
        <v>169</v>
      </c>
      <c r="W101" s="24">
        <f t="shared" si="107"/>
        <v>159</v>
      </c>
      <c r="X101" s="24">
        <f t="shared" si="107"/>
        <v>150</v>
      </c>
      <c r="Y101" s="24">
        <f t="shared" si="107"/>
        <v>146</v>
      </c>
      <c r="Z101" s="24">
        <f t="shared" si="107"/>
        <v>159</v>
      </c>
    </row>
    <row r="102" spans="1:26" x14ac:dyDescent="0.35">
      <c r="A102" s="70" t="s">
        <v>85</v>
      </c>
      <c r="C102" s="8" t="s">
        <v>9</v>
      </c>
      <c r="D102" s="38">
        <f>D85-D99+45+D88</f>
        <v>287</v>
      </c>
      <c r="E102" s="38">
        <f t="shared" ref="E102:H102" si="108">E85-E99+45+E88</f>
        <v>256</v>
      </c>
      <c r="F102" s="38">
        <f t="shared" si="108"/>
        <v>273</v>
      </c>
      <c r="G102" s="38">
        <f t="shared" si="108"/>
        <v>239</v>
      </c>
      <c r="H102" s="38">
        <f t="shared" si="108"/>
        <v>283</v>
      </c>
      <c r="I102" s="23"/>
      <c r="J102" s="1" t="s">
        <v>85</v>
      </c>
      <c r="L102" s="8" t="s">
        <v>9</v>
      </c>
      <c r="M102" s="24">
        <f t="shared" ref="M102:Q102" si="109">M85-M99+M88</f>
        <v>168</v>
      </c>
      <c r="N102" s="24">
        <f t="shared" si="109"/>
        <v>192</v>
      </c>
      <c r="O102" s="24">
        <f t="shared" si="109"/>
        <v>173</v>
      </c>
      <c r="P102" s="24">
        <f t="shared" si="109"/>
        <v>168</v>
      </c>
      <c r="Q102" s="24">
        <f t="shared" si="109"/>
        <v>177</v>
      </c>
      <c r="R102" s="19"/>
      <c r="S102" s="1" t="s">
        <v>85</v>
      </c>
      <c r="T102" s="1"/>
      <c r="U102" s="8" t="s">
        <v>9</v>
      </c>
      <c r="V102" s="24">
        <f t="shared" ref="V102:Z102" si="110">V85-V99+V88</f>
        <v>169</v>
      </c>
      <c r="W102" s="24">
        <f t="shared" si="110"/>
        <v>186</v>
      </c>
      <c r="X102" s="24">
        <f t="shared" si="110"/>
        <v>163</v>
      </c>
      <c r="Y102" s="24">
        <f t="shared" si="110"/>
        <v>173</v>
      </c>
      <c r="Z102" s="24">
        <f t="shared" si="110"/>
        <v>162</v>
      </c>
    </row>
    <row r="103" spans="1:26" x14ac:dyDescent="0.35">
      <c r="C103" s="6" t="s">
        <v>4</v>
      </c>
      <c r="D103" s="25">
        <f>AVERAGE(D100:D102)</f>
        <v>273.33333333333331</v>
      </c>
      <c r="E103" s="25">
        <f>AVERAGE(E100:E102)</f>
        <v>251.33333333333334</v>
      </c>
      <c r="F103" s="25">
        <f>AVERAGE(F100:F102)</f>
        <v>247.33333333333334</v>
      </c>
      <c r="G103" s="25">
        <f t="shared" ref="G103:H103" si="111">AVERAGE(G100:G102)</f>
        <v>245.33333333333334</v>
      </c>
      <c r="H103" s="25">
        <f t="shared" si="111"/>
        <v>264.66666666666669</v>
      </c>
      <c r="I103" s="7"/>
      <c r="L103" s="6" t="s">
        <v>4</v>
      </c>
      <c r="M103" s="25">
        <f>AVERAGE(M100:M102)</f>
        <v>169.66666666666666</v>
      </c>
      <c r="N103" s="25">
        <f>AVERAGE(N100:N102)</f>
        <v>173.66666666666666</v>
      </c>
      <c r="O103" s="25">
        <f>AVERAGE(O100:O102)</f>
        <v>163.66666666666666</v>
      </c>
      <c r="P103" s="25">
        <f t="shared" ref="P103:Q103" si="112">AVERAGE(P100:P102)</f>
        <v>152</v>
      </c>
      <c r="Q103" s="25">
        <f t="shared" si="112"/>
        <v>161</v>
      </c>
      <c r="R103" s="19"/>
      <c r="T103" s="1"/>
      <c r="U103" s="6" t="s">
        <v>4</v>
      </c>
      <c r="V103" s="25">
        <f>AVERAGE(V100:V102)</f>
        <v>156.33333333333334</v>
      </c>
      <c r="W103" s="25">
        <f>AVERAGE(W100:W102)</f>
        <v>168.33333333333334</v>
      </c>
      <c r="X103" s="25">
        <f>AVERAGE(X100:X102)</f>
        <v>160</v>
      </c>
      <c r="Y103" s="25">
        <f t="shared" ref="Y103:Z103" si="113">AVERAGE(Y100:Y102)</f>
        <v>150</v>
      </c>
      <c r="Z103" s="25">
        <f t="shared" si="113"/>
        <v>155.33333333333334</v>
      </c>
    </row>
    <row r="104" spans="1:26" x14ac:dyDescent="0.35">
      <c r="C104" s="7" t="s">
        <v>5</v>
      </c>
      <c r="D104" s="26">
        <f>_xlfn.STDEV.S(D100:D102)</f>
        <v>32.715949219506584</v>
      </c>
      <c r="E104" s="26">
        <f>_xlfn.STDEV.S(E100:E102)</f>
        <v>16.50252505931542</v>
      </c>
      <c r="F104" s="26">
        <f>_xlfn.STDEV.S(F100:F102)</f>
        <v>27.098585448936873</v>
      </c>
      <c r="G104" s="26">
        <f t="shared" ref="G104:H104" si="114">_xlfn.STDEV.S(G100:G102)</f>
        <v>5.5075705472861021</v>
      </c>
      <c r="H104" s="26">
        <f t="shared" si="114"/>
        <v>22.18858565419016</v>
      </c>
      <c r="I104" s="7"/>
      <c r="L104" s="7" t="s">
        <v>5</v>
      </c>
      <c r="M104" s="26">
        <f>_xlfn.STDEV.S(M100:M102)</f>
        <v>12.583057392117917</v>
      </c>
      <c r="N104" s="26">
        <f>_xlfn.STDEV.S(N100:N102)</f>
        <v>16.072751268321593</v>
      </c>
      <c r="O104" s="26">
        <f>_xlfn.STDEV.S(O100:O102)</f>
        <v>19.731531449264992</v>
      </c>
      <c r="P104" s="26">
        <f t="shared" ref="P104:Q104" si="115">_xlfn.STDEV.S(P100:P102)</f>
        <v>15.524174696260024</v>
      </c>
      <c r="Q104" s="26">
        <f t="shared" si="115"/>
        <v>17.088007490635061</v>
      </c>
      <c r="R104" s="19"/>
      <c r="T104" s="1"/>
      <c r="U104" s="7" t="s">
        <v>5</v>
      </c>
      <c r="V104" s="26">
        <f>_xlfn.STDEV.S(V100:V102)</f>
        <v>21.939310229205834</v>
      </c>
      <c r="W104" s="26">
        <f>_xlfn.STDEV.S(W100:W102)</f>
        <v>15.30795000427338</v>
      </c>
      <c r="X104" s="26">
        <f>_xlfn.STDEV.S(X100:X102)</f>
        <v>8.8881944173155887</v>
      </c>
      <c r="Y104" s="26">
        <f t="shared" ref="Y104:Z104" si="116">_xlfn.STDEV.S(Y100:Y102)</f>
        <v>21.283796653792763</v>
      </c>
      <c r="Z104" s="26">
        <f t="shared" si="116"/>
        <v>9.0737717258774655</v>
      </c>
    </row>
    <row r="105" spans="1:26" x14ac:dyDescent="0.35">
      <c r="C105" s="7" t="s">
        <v>6</v>
      </c>
      <c r="D105" s="26">
        <f>D104/D103*100</f>
        <v>11.96924971445363</v>
      </c>
      <c r="E105" s="26">
        <f>E104/E103*100</f>
        <v>6.5659914029106439</v>
      </c>
      <c r="F105" s="26">
        <f>F104/F103*100</f>
        <v>10.95630139444887</v>
      </c>
      <c r="G105" s="26">
        <f t="shared" ref="G105:H105" si="117">G104/G103*100</f>
        <v>2.2449336469916177</v>
      </c>
      <c r="H105" s="26">
        <f t="shared" si="117"/>
        <v>8.3835965947821744</v>
      </c>
      <c r="L105" s="7" t="s">
        <v>6</v>
      </c>
      <c r="M105" s="26">
        <f>M104/M103*100</f>
        <v>7.4163403096962188</v>
      </c>
      <c r="N105" s="26">
        <f>N104/N103*100</f>
        <v>9.2549431487456388</v>
      </c>
      <c r="O105" s="26">
        <f>O104/O103*100</f>
        <v>12.055925529082479</v>
      </c>
      <c r="P105" s="26">
        <f t="shared" ref="P105:Q105" si="118">P104/P103*100</f>
        <v>10.213272826486858</v>
      </c>
      <c r="Q105" s="26">
        <f t="shared" si="118"/>
        <v>10.613669248841653</v>
      </c>
      <c r="R105" s="15"/>
      <c r="T105" s="1"/>
      <c r="U105" s="7" t="s">
        <v>6</v>
      </c>
      <c r="V105" s="26">
        <f>V104/V103*100</f>
        <v>14.033673920600744</v>
      </c>
      <c r="W105" s="26">
        <f>W104/W103*100</f>
        <v>9.0938316857069577</v>
      </c>
      <c r="X105" s="26">
        <f>X104/X103*100</f>
        <v>5.5551215108222429</v>
      </c>
      <c r="Y105" s="26">
        <f t="shared" ref="Y105:Z105" si="119">Y104/Y103*100</f>
        <v>14.189197769195175</v>
      </c>
      <c r="Z105" s="26">
        <f t="shared" si="119"/>
        <v>5.8414839436979387</v>
      </c>
    </row>
    <row r="106" spans="1:26" x14ac:dyDescent="0.35">
      <c r="C106" s="37" t="s">
        <v>40</v>
      </c>
      <c r="H106" s="21"/>
      <c r="J106" s="3"/>
      <c r="K106" s="3"/>
      <c r="L106" s="3"/>
      <c r="M106" s="3"/>
      <c r="N106" s="3"/>
    </row>
    <row r="107" spans="1:26" x14ac:dyDescent="0.35">
      <c r="D107" s="4" t="s">
        <v>28</v>
      </c>
      <c r="E107" s="4"/>
      <c r="F107" s="4"/>
      <c r="G107" s="4"/>
      <c r="H107" s="4"/>
      <c r="M107" s="31" t="s">
        <v>29</v>
      </c>
      <c r="N107" s="31"/>
      <c r="O107" s="4"/>
      <c r="P107" s="4"/>
      <c r="Q107" s="4"/>
      <c r="R107" s="29"/>
      <c r="T107" s="1"/>
      <c r="U107" s="1"/>
      <c r="V107" s="31" t="s">
        <v>30</v>
      </c>
      <c r="W107" s="4"/>
      <c r="X107" s="4"/>
      <c r="Y107" s="4"/>
      <c r="Z107" s="4"/>
    </row>
    <row r="108" spans="1:26" x14ac:dyDescent="0.35">
      <c r="A108" s="69" t="s">
        <v>33</v>
      </c>
      <c r="B108" s="5"/>
      <c r="C108" s="5" t="s">
        <v>10</v>
      </c>
      <c r="D108" s="16">
        <v>500</v>
      </c>
      <c r="E108" s="16">
        <v>500</v>
      </c>
      <c r="F108" s="16">
        <v>500</v>
      </c>
      <c r="G108" s="16">
        <v>500</v>
      </c>
      <c r="H108" s="16">
        <v>500</v>
      </c>
      <c r="I108" s="21"/>
      <c r="J108" s="32" t="s">
        <v>33</v>
      </c>
      <c r="K108" s="5"/>
      <c r="L108" s="5" t="s">
        <v>10</v>
      </c>
      <c r="M108" s="16">
        <v>500</v>
      </c>
      <c r="N108" s="16">
        <v>500</v>
      </c>
      <c r="O108" s="16">
        <v>500</v>
      </c>
      <c r="P108" s="16">
        <v>500</v>
      </c>
      <c r="Q108" s="16">
        <v>500</v>
      </c>
      <c r="R108" s="16"/>
      <c r="S108" s="32" t="s">
        <v>33</v>
      </c>
      <c r="T108" s="5"/>
      <c r="U108" s="5" t="s">
        <v>10</v>
      </c>
      <c r="V108" s="16">
        <v>500</v>
      </c>
      <c r="W108" s="16">
        <v>500</v>
      </c>
      <c r="X108" s="16">
        <v>500</v>
      </c>
      <c r="Y108" s="16">
        <v>500</v>
      </c>
      <c r="Z108" s="16">
        <v>500</v>
      </c>
    </row>
    <row r="109" spans="1:26" x14ac:dyDescent="0.35">
      <c r="A109" s="70" t="s">
        <v>0</v>
      </c>
      <c r="B109" s="5" t="s">
        <v>1</v>
      </c>
      <c r="D109" s="21" t="s">
        <v>3</v>
      </c>
      <c r="E109" s="21"/>
      <c r="F109" s="21"/>
      <c r="G109" s="21"/>
      <c r="H109" s="21"/>
      <c r="I109" s="21"/>
      <c r="J109" s="5" t="s">
        <v>0</v>
      </c>
      <c r="K109" s="5" t="s">
        <v>1</v>
      </c>
      <c r="M109" s="21" t="s">
        <v>3</v>
      </c>
      <c r="N109" s="21"/>
      <c r="O109" s="21"/>
      <c r="P109" s="21"/>
      <c r="Q109" s="21"/>
      <c r="R109" s="29"/>
      <c r="S109" s="5" t="s">
        <v>0</v>
      </c>
      <c r="T109" s="5" t="s">
        <v>1</v>
      </c>
      <c r="U109" s="1"/>
      <c r="V109" s="21" t="s">
        <v>3</v>
      </c>
      <c r="W109" s="21"/>
      <c r="X109" s="21"/>
      <c r="Y109" s="21"/>
      <c r="Z109" s="21"/>
    </row>
    <row r="110" spans="1:26" x14ac:dyDescent="0.35">
      <c r="A110" s="71">
        <f>A96+1</f>
        <v>44343</v>
      </c>
      <c r="B110" s="5" t="s">
        <v>13</v>
      </c>
      <c r="C110" s="5" t="s">
        <v>2</v>
      </c>
      <c r="D110" s="5">
        <v>1</v>
      </c>
      <c r="E110" s="5">
        <v>2</v>
      </c>
      <c r="F110" s="5">
        <v>3</v>
      </c>
      <c r="G110" s="5">
        <v>4</v>
      </c>
      <c r="H110" s="21">
        <v>5</v>
      </c>
      <c r="I110" s="21"/>
      <c r="J110" s="9">
        <f>J96+1</f>
        <v>44343</v>
      </c>
      <c r="K110" s="5" t="s">
        <v>13</v>
      </c>
      <c r="L110" s="5" t="s">
        <v>2</v>
      </c>
      <c r="M110" s="5">
        <v>1</v>
      </c>
      <c r="N110" s="5">
        <v>2</v>
      </c>
      <c r="O110" s="5">
        <v>3</v>
      </c>
      <c r="P110" s="5">
        <v>4</v>
      </c>
      <c r="Q110" s="21">
        <v>5</v>
      </c>
      <c r="R110" s="29"/>
      <c r="S110" s="9">
        <f>S96+1</f>
        <v>44343</v>
      </c>
      <c r="T110" s="5" t="s">
        <v>13</v>
      </c>
      <c r="U110" s="5" t="s">
        <v>2</v>
      </c>
      <c r="V110" s="5">
        <v>1</v>
      </c>
      <c r="W110" s="5">
        <v>2</v>
      </c>
      <c r="X110" s="5">
        <v>3</v>
      </c>
      <c r="Y110" s="5">
        <v>4</v>
      </c>
      <c r="Z110" s="21">
        <v>5</v>
      </c>
    </row>
    <row r="111" spans="1:26" x14ac:dyDescent="0.35">
      <c r="B111" s="5"/>
      <c r="C111" s="5">
        <v>1</v>
      </c>
      <c r="D111" s="21">
        <v>469</v>
      </c>
      <c r="E111" s="21">
        <v>475</v>
      </c>
      <c r="F111" s="21">
        <v>471</v>
      </c>
      <c r="G111" s="5">
        <v>471</v>
      </c>
      <c r="H111" s="21">
        <v>476</v>
      </c>
      <c r="I111" s="21"/>
      <c r="J111" s="5"/>
      <c r="K111" s="5"/>
      <c r="L111" s="5">
        <v>1</v>
      </c>
      <c r="M111" s="21">
        <v>480</v>
      </c>
      <c r="N111" s="21">
        <v>477</v>
      </c>
      <c r="O111" s="21">
        <v>486</v>
      </c>
      <c r="P111" s="5">
        <v>487</v>
      </c>
      <c r="Q111" s="21">
        <v>486</v>
      </c>
      <c r="R111" s="29"/>
      <c r="S111" s="5"/>
      <c r="T111" s="5"/>
      <c r="U111" s="5">
        <v>1</v>
      </c>
      <c r="V111" s="21">
        <v>486</v>
      </c>
      <c r="W111" s="21">
        <v>484</v>
      </c>
      <c r="X111" s="21">
        <v>480</v>
      </c>
      <c r="Y111" s="5">
        <v>490</v>
      </c>
      <c r="Z111" s="21">
        <v>484</v>
      </c>
    </row>
    <row r="112" spans="1:26" x14ac:dyDescent="0.35">
      <c r="A112" s="70" t="s">
        <v>12</v>
      </c>
      <c r="B112" s="5"/>
      <c r="C112" s="5">
        <v>2</v>
      </c>
      <c r="D112" s="21">
        <v>468</v>
      </c>
      <c r="E112" s="21">
        <v>474</v>
      </c>
      <c r="F112" s="21">
        <v>474</v>
      </c>
      <c r="G112" s="5">
        <v>470</v>
      </c>
      <c r="H112" s="21">
        <v>471</v>
      </c>
      <c r="I112" s="21"/>
      <c r="J112" s="5" t="s">
        <v>12</v>
      </c>
      <c r="K112" s="5"/>
      <c r="L112" s="5">
        <v>2</v>
      </c>
      <c r="M112" s="21">
        <v>478</v>
      </c>
      <c r="N112" s="21">
        <v>484</v>
      </c>
      <c r="O112" s="21">
        <v>482</v>
      </c>
      <c r="P112" s="5">
        <v>480</v>
      </c>
      <c r="Q112" s="21">
        <v>486</v>
      </c>
      <c r="R112" s="29"/>
      <c r="S112" s="5" t="s">
        <v>12</v>
      </c>
      <c r="T112" s="5"/>
      <c r="U112" s="5">
        <v>2</v>
      </c>
      <c r="V112" s="21">
        <v>484</v>
      </c>
      <c r="W112" s="21">
        <v>482</v>
      </c>
      <c r="X112" s="21">
        <v>482</v>
      </c>
      <c r="Y112" s="5">
        <v>487</v>
      </c>
      <c r="Z112" s="21">
        <v>486</v>
      </c>
    </row>
    <row r="113" spans="1:26" x14ac:dyDescent="0.35">
      <c r="B113" s="5"/>
      <c r="C113" s="5">
        <v>3</v>
      </c>
      <c r="D113" s="21">
        <v>470</v>
      </c>
      <c r="E113" s="21">
        <v>471</v>
      </c>
      <c r="F113" s="21">
        <v>472</v>
      </c>
      <c r="G113" s="5">
        <v>474</v>
      </c>
      <c r="H113" s="21">
        <v>473</v>
      </c>
      <c r="I113" s="22"/>
      <c r="J113" s="5"/>
      <c r="K113" s="5"/>
      <c r="L113" s="5">
        <v>3</v>
      </c>
      <c r="M113" s="21">
        <v>481</v>
      </c>
      <c r="N113" s="21">
        <v>484</v>
      </c>
      <c r="O113" s="21">
        <v>485</v>
      </c>
      <c r="P113" s="5">
        <v>489</v>
      </c>
      <c r="Q113" s="21">
        <v>485</v>
      </c>
      <c r="R113" s="18"/>
      <c r="S113" s="5"/>
      <c r="T113" s="5"/>
      <c r="U113" s="5">
        <v>3</v>
      </c>
      <c r="V113" s="21">
        <v>482</v>
      </c>
      <c r="W113" s="21">
        <v>483</v>
      </c>
      <c r="X113" s="21">
        <v>479</v>
      </c>
      <c r="Y113" s="5">
        <v>482</v>
      </c>
      <c r="Z113" s="21">
        <v>486</v>
      </c>
    </row>
    <row r="114" spans="1:26" x14ac:dyDescent="0.35">
      <c r="B114" s="5"/>
      <c r="C114" s="8" t="s">
        <v>7</v>
      </c>
      <c r="D114" s="24">
        <f>D108-D111+D100</f>
        <v>267</v>
      </c>
      <c r="E114" s="24">
        <f t="shared" ref="E114:G114" si="120">E108-E111+E100</f>
        <v>258</v>
      </c>
      <c r="F114" s="24">
        <f t="shared" si="120"/>
        <v>248</v>
      </c>
      <c r="G114" s="24">
        <f t="shared" si="120"/>
        <v>277</v>
      </c>
      <c r="H114" s="24">
        <f>H108-H111+H100</f>
        <v>264</v>
      </c>
      <c r="I114" s="22"/>
      <c r="J114" s="5"/>
      <c r="K114" s="5"/>
      <c r="L114" s="8" t="s">
        <v>7</v>
      </c>
      <c r="M114" s="24">
        <f>M108-M111+M100</f>
        <v>178</v>
      </c>
      <c r="N114" s="24">
        <f t="shared" ref="N114:P114" si="121">N108-N111+N100</f>
        <v>185</v>
      </c>
      <c r="O114" s="24">
        <f t="shared" si="121"/>
        <v>155</v>
      </c>
      <c r="P114" s="24">
        <f t="shared" si="121"/>
        <v>150</v>
      </c>
      <c r="Q114" s="24">
        <f>Q108-Q111+Q100</f>
        <v>157</v>
      </c>
      <c r="R114" s="18"/>
      <c r="S114" s="5"/>
      <c r="T114" s="5"/>
      <c r="U114" s="8" t="s">
        <v>7</v>
      </c>
      <c r="V114" s="24">
        <f>V108-V111+V100</f>
        <v>145</v>
      </c>
      <c r="W114" s="24">
        <f t="shared" ref="W114:Y114" si="122">W108-W111+W100</f>
        <v>176</v>
      </c>
      <c r="X114" s="24">
        <f t="shared" si="122"/>
        <v>187</v>
      </c>
      <c r="Y114" s="24">
        <f t="shared" si="122"/>
        <v>141</v>
      </c>
      <c r="Z114" s="24">
        <f>Z108-Z111+Z100</f>
        <v>161</v>
      </c>
    </row>
    <row r="115" spans="1:26" x14ac:dyDescent="0.35">
      <c r="A115" s="70" t="s">
        <v>11</v>
      </c>
      <c r="B115" s="5"/>
      <c r="C115" s="8" t="s">
        <v>8</v>
      </c>
      <c r="D115" s="24">
        <f>D108-D112+D101</f>
        <v>329</v>
      </c>
      <c r="E115" s="24">
        <f t="shared" ref="E115:H115" si="123">E108-E112+E101</f>
        <v>291</v>
      </c>
      <c r="F115" s="24">
        <f t="shared" si="123"/>
        <v>276</v>
      </c>
      <c r="G115" s="24">
        <f t="shared" si="123"/>
        <v>279</v>
      </c>
      <c r="H115" s="24">
        <f t="shared" si="123"/>
        <v>300</v>
      </c>
      <c r="I115" s="22"/>
      <c r="J115" s="5" t="s">
        <v>11</v>
      </c>
      <c r="K115" s="5"/>
      <c r="L115" s="8" t="s">
        <v>8</v>
      </c>
      <c r="M115" s="24">
        <f>M108-M112+M101</f>
        <v>205</v>
      </c>
      <c r="N115" s="24">
        <f t="shared" ref="N115:Q115" si="124">N108-N112+N101</f>
        <v>183</v>
      </c>
      <c r="O115" s="24">
        <f t="shared" si="124"/>
        <v>195</v>
      </c>
      <c r="P115" s="24">
        <f t="shared" si="124"/>
        <v>171</v>
      </c>
      <c r="Q115" s="24">
        <f t="shared" si="124"/>
        <v>177</v>
      </c>
      <c r="R115" s="18"/>
      <c r="S115" s="5" t="s">
        <v>11</v>
      </c>
      <c r="T115" s="5"/>
      <c r="U115" s="8" t="s">
        <v>8</v>
      </c>
      <c r="V115" s="24">
        <f>V108-V112+V101</f>
        <v>185</v>
      </c>
      <c r="W115" s="24">
        <f t="shared" ref="W115:Z115" si="125">W108-W112+W101</f>
        <v>177</v>
      </c>
      <c r="X115" s="24">
        <f t="shared" si="125"/>
        <v>168</v>
      </c>
      <c r="Y115" s="24">
        <f t="shared" si="125"/>
        <v>159</v>
      </c>
      <c r="Z115" s="24">
        <f t="shared" si="125"/>
        <v>173</v>
      </c>
    </row>
    <row r="116" spans="1:26" x14ac:dyDescent="0.35">
      <c r="A116" s="70" t="s">
        <v>85</v>
      </c>
      <c r="C116" s="8" t="s">
        <v>9</v>
      </c>
      <c r="D116" s="24">
        <f>D108-D113+D102</f>
        <v>317</v>
      </c>
      <c r="E116" s="24">
        <f t="shared" ref="E116:H116" si="126">E108-E113+E102</f>
        <v>285</v>
      </c>
      <c r="F116" s="24">
        <f t="shared" si="126"/>
        <v>301</v>
      </c>
      <c r="G116" s="24">
        <f t="shared" si="126"/>
        <v>265</v>
      </c>
      <c r="H116" s="24">
        <f t="shared" si="126"/>
        <v>310</v>
      </c>
      <c r="I116" s="23"/>
      <c r="J116" s="1" t="s">
        <v>85</v>
      </c>
      <c r="L116" s="8" t="s">
        <v>9</v>
      </c>
      <c r="M116" s="24">
        <f>M108-M113+M102</f>
        <v>187</v>
      </c>
      <c r="N116" s="24">
        <f t="shared" ref="N116:Q116" si="127">N108-N113+N102</f>
        <v>208</v>
      </c>
      <c r="O116" s="24">
        <f t="shared" si="127"/>
        <v>188</v>
      </c>
      <c r="P116" s="24">
        <f t="shared" si="127"/>
        <v>179</v>
      </c>
      <c r="Q116" s="24">
        <f t="shared" si="127"/>
        <v>192</v>
      </c>
      <c r="R116" s="19"/>
      <c r="S116" s="1" t="s">
        <v>85</v>
      </c>
      <c r="T116" s="1"/>
      <c r="U116" s="8" t="s">
        <v>9</v>
      </c>
      <c r="V116" s="24">
        <f>V108-V113+V102</f>
        <v>187</v>
      </c>
      <c r="W116" s="24">
        <f t="shared" ref="W116:Z116" si="128">W108-W113+W102</f>
        <v>203</v>
      </c>
      <c r="X116" s="24">
        <f t="shared" si="128"/>
        <v>184</v>
      </c>
      <c r="Y116" s="24">
        <f t="shared" si="128"/>
        <v>191</v>
      </c>
      <c r="Z116" s="24">
        <f t="shared" si="128"/>
        <v>176</v>
      </c>
    </row>
    <row r="117" spans="1:26" x14ac:dyDescent="0.35">
      <c r="C117" s="6" t="s">
        <v>4</v>
      </c>
      <c r="D117" s="25">
        <f>AVERAGE(D114:D116)</f>
        <v>304.33333333333331</v>
      </c>
      <c r="E117" s="25">
        <f>AVERAGE(E114:E116)</f>
        <v>278</v>
      </c>
      <c r="F117" s="25">
        <f>AVERAGE(F114:F116)</f>
        <v>275</v>
      </c>
      <c r="G117" s="25">
        <f t="shared" ref="G117:H117" si="129">AVERAGE(G114:G116)</f>
        <v>273.66666666666669</v>
      </c>
      <c r="H117" s="25">
        <f t="shared" si="129"/>
        <v>291.33333333333331</v>
      </c>
      <c r="I117" s="7"/>
      <c r="L117" s="6" t="s">
        <v>4</v>
      </c>
      <c r="M117" s="25">
        <f>AVERAGE(M114:M116)</f>
        <v>190</v>
      </c>
      <c r="N117" s="25">
        <f>AVERAGE(N114:N116)</f>
        <v>192</v>
      </c>
      <c r="O117" s="25">
        <f>AVERAGE(O114:O116)</f>
        <v>179.33333333333334</v>
      </c>
      <c r="P117" s="25">
        <f t="shared" ref="P117:Q117" si="130">AVERAGE(P114:P116)</f>
        <v>166.66666666666666</v>
      </c>
      <c r="Q117" s="25">
        <f t="shared" si="130"/>
        <v>175.33333333333334</v>
      </c>
      <c r="R117" s="19"/>
      <c r="T117" s="1"/>
      <c r="U117" s="6" t="s">
        <v>4</v>
      </c>
      <c r="V117" s="25">
        <f>AVERAGE(V114:V116)</f>
        <v>172.33333333333334</v>
      </c>
      <c r="W117" s="25">
        <f>AVERAGE(W114:W116)</f>
        <v>185.33333333333334</v>
      </c>
      <c r="X117" s="25">
        <f>AVERAGE(X114:X116)</f>
        <v>179.66666666666666</v>
      </c>
      <c r="Y117" s="25">
        <f t="shared" ref="Y117:Z117" si="131">AVERAGE(Y114:Y116)</f>
        <v>163.66666666666666</v>
      </c>
      <c r="Z117" s="25">
        <f t="shared" si="131"/>
        <v>170</v>
      </c>
    </row>
    <row r="118" spans="1:26" x14ac:dyDescent="0.35">
      <c r="C118" s="7" t="s">
        <v>5</v>
      </c>
      <c r="D118" s="26">
        <f>_xlfn.STDEV.S(D114:D116)</f>
        <v>32.88363321370273</v>
      </c>
      <c r="E118" s="26">
        <f>_xlfn.STDEV.S(E114:E116)</f>
        <v>17.578395831246947</v>
      </c>
      <c r="F118" s="26">
        <f>_xlfn.STDEV.S(F114:F116)</f>
        <v>26.514147167125703</v>
      </c>
      <c r="G118" s="26">
        <f t="shared" ref="G118:H118" si="132">_xlfn.STDEV.S(G114:G116)</f>
        <v>7.5718777944003648</v>
      </c>
      <c r="H118" s="26">
        <f t="shared" si="132"/>
        <v>24.193663082165404</v>
      </c>
      <c r="I118" s="7"/>
      <c r="L118" s="7" t="s">
        <v>5</v>
      </c>
      <c r="M118" s="26">
        <f>_xlfn.STDEV.S(M114:M116)</f>
        <v>13.74772708486752</v>
      </c>
      <c r="N118" s="26">
        <f>_xlfn.STDEV.S(N114:N116)</f>
        <v>13.892443989449804</v>
      </c>
      <c r="O118" s="26">
        <f>_xlfn.STDEV.S(O114:O116)</f>
        <v>21.361959960016154</v>
      </c>
      <c r="P118" s="26">
        <f t="shared" ref="P118:Q118" si="133">_xlfn.STDEV.S(P114:P116)</f>
        <v>14.977761292440649</v>
      </c>
      <c r="Q118" s="26">
        <f t="shared" si="133"/>
        <v>17.559422921421234</v>
      </c>
      <c r="R118" s="19"/>
      <c r="T118" s="1"/>
      <c r="U118" s="7" t="s">
        <v>5</v>
      </c>
      <c r="V118" s="26">
        <f>_xlfn.STDEV.S(V114:V116)</f>
        <v>23.6924741918892</v>
      </c>
      <c r="W118" s="26">
        <f>_xlfn.STDEV.S(W114:W116)</f>
        <v>15.30795000427338</v>
      </c>
      <c r="X118" s="26">
        <f>_xlfn.STDEV.S(X114:X116)</f>
        <v>10.214368964029708</v>
      </c>
      <c r="Y118" s="26">
        <f t="shared" ref="Y118:Z118" si="134">_xlfn.STDEV.S(Y114:Y116)</f>
        <v>25.324559884296821</v>
      </c>
      <c r="Z118" s="26">
        <f t="shared" si="134"/>
        <v>7.9372539331937721</v>
      </c>
    </row>
    <row r="119" spans="1:26" x14ac:dyDescent="0.35">
      <c r="C119" s="7" t="s">
        <v>6</v>
      </c>
      <c r="D119" s="26">
        <f>D118/D117*100</f>
        <v>10.805136871972421</v>
      </c>
      <c r="E119" s="26">
        <f>E118/E117*100</f>
        <v>6.3231639680744411</v>
      </c>
      <c r="F119" s="26">
        <f>F118/F117*100</f>
        <v>9.6415080607729831</v>
      </c>
      <c r="G119" s="26">
        <f t="shared" ref="G119:H119" si="135">G118/G117*100</f>
        <v>2.7668250162242498</v>
      </c>
      <c r="H119" s="26">
        <f t="shared" si="135"/>
        <v>8.3044610121849214</v>
      </c>
      <c r="L119" s="7" t="s">
        <v>6</v>
      </c>
      <c r="M119" s="26">
        <f>M118/M117*100</f>
        <v>7.2356458341407999</v>
      </c>
      <c r="N119" s="26">
        <f>N118/N117*100</f>
        <v>7.2356479111717737</v>
      </c>
      <c r="O119" s="26">
        <f>O118/O117*100</f>
        <v>11.911873583652129</v>
      </c>
      <c r="P119" s="26">
        <f t="shared" ref="P119:Q119" si="136">P118/P117*100</f>
        <v>8.9866567754643896</v>
      </c>
      <c r="Q119" s="26">
        <f t="shared" si="136"/>
        <v>10.014879993206026</v>
      </c>
      <c r="R119" s="15"/>
      <c r="T119" s="1"/>
      <c r="U119" s="7" t="s">
        <v>6</v>
      </c>
      <c r="V119" s="26">
        <f>V118/V117*100</f>
        <v>13.748050788330291</v>
      </c>
      <c r="W119" s="26">
        <f>W118/W117*100</f>
        <v>8.2596852541043422</v>
      </c>
      <c r="X119" s="26">
        <f>X118/X117*100</f>
        <v>5.6851775309998374</v>
      </c>
      <c r="Y119" s="26">
        <f t="shared" ref="Y119:Z119" si="137">Y118/Y117*100</f>
        <v>15.473254511790319</v>
      </c>
      <c r="Z119" s="26">
        <f t="shared" si="137"/>
        <v>4.6689729018786892</v>
      </c>
    </row>
    <row r="120" spans="1:26" x14ac:dyDescent="0.35">
      <c r="H120" s="21"/>
      <c r="J120" s="3"/>
      <c r="K120" s="3"/>
      <c r="L120" s="37" t="s">
        <v>41</v>
      </c>
      <c r="M120" s="3"/>
      <c r="N120" s="3"/>
      <c r="U120" s="37" t="s">
        <v>41</v>
      </c>
    </row>
    <row r="121" spans="1:26" x14ac:dyDescent="0.35">
      <c r="D121" s="4" t="s">
        <v>28</v>
      </c>
      <c r="E121" s="4"/>
      <c r="F121" s="4"/>
      <c r="G121" s="4"/>
      <c r="H121" s="4"/>
      <c r="M121" s="31" t="s">
        <v>29</v>
      </c>
      <c r="N121" s="31"/>
      <c r="O121" s="4"/>
      <c r="P121" s="4"/>
      <c r="Q121" s="4"/>
      <c r="R121" s="30"/>
      <c r="T121" s="1"/>
      <c r="U121" s="1"/>
      <c r="V121" s="31" t="s">
        <v>30</v>
      </c>
      <c r="W121" s="4"/>
      <c r="X121" s="4"/>
      <c r="Y121" s="4"/>
      <c r="Z121" s="4"/>
    </row>
    <row r="122" spans="1:26" x14ac:dyDescent="0.35">
      <c r="A122" s="69"/>
      <c r="B122" s="5"/>
      <c r="C122" s="5" t="s">
        <v>10</v>
      </c>
      <c r="D122" s="16">
        <v>500</v>
      </c>
      <c r="E122" s="16">
        <v>500</v>
      </c>
      <c r="F122" s="16">
        <v>500</v>
      </c>
      <c r="G122" s="16">
        <v>500</v>
      </c>
      <c r="H122" s="16">
        <v>500</v>
      </c>
      <c r="I122" s="21"/>
      <c r="K122" s="5"/>
      <c r="L122" s="5" t="s">
        <v>10</v>
      </c>
      <c r="M122" s="16">
        <v>500</v>
      </c>
      <c r="N122" s="16">
        <v>500</v>
      </c>
      <c r="O122" s="16">
        <v>500</v>
      </c>
      <c r="P122" s="16">
        <v>500</v>
      </c>
      <c r="Q122" s="16">
        <v>500</v>
      </c>
      <c r="R122" s="16"/>
      <c r="T122" s="5"/>
      <c r="U122" s="5" t="s">
        <v>10</v>
      </c>
      <c r="V122" s="16">
        <v>500</v>
      </c>
      <c r="W122" s="16">
        <v>500</v>
      </c>
      <c r="X122" s="16">
        <v>500</v>
      </c>
      <c r="Y122" s="16">
        <v>500</v>
      </c>
      <c r="Z122" s="16">
        <v>500</v>
      </c>
    </row>
    <row r="123" spans="1:26" x14ac:dyDescent="0.35">
      <c r="A123" s="70" t="s">
        <v>0</v>
      </c>
      <c r="B123" s="5" t="s">
        <v>1</v>
      </c>
      <c r="D123" s="21" t="s">
        <v>3</v>
      </c>
      <c r="E123" s="21"/>
      <c r="F123" s="21"/>
      <c r="G123" s="21"/>
      <c r="H123" s="21"/>
      <c r="I123" s="21"/>
      <c r="J123" s="5" t="s">
        <v>0</v>
      </c>
      <c r="K123" s="5" t="s">
        <v>1</v>
      </c>
      <c r="M123" s="21" t="s">
        <v>3</v>
      </c>
      <c r="N123" s="21"/>
      <c r="O123" s="21"/>
      <c r="P123" s="21"/>
      <c r="Q123" s="21"/>
      <c r="R123" s="30"/>
      <c r="S123" s="5" t="s">
        <v>0</v>
      </c>
      <c r="T123" s="5" t="s">
        <v>1</v>
      </c>
      <c r="U123" s="1"/>
      <c r="V123" s="21" t="s">
        <v>3</v>
      </c>
      <c r="W123" s="21"/>
      <c r="X123" s="21"/>
      <c r="Y123" s="21"/>
      <c r="Z123" s="21"/>
    </row>
    <row r="124" spans="1:26" x14ac:dyDescent="0.35">
      <c r="A124" s="71">
        <f>A110+1</f>
        <v>44344</v>
      </c>
      <c r="B124" s="5" t="s">
        <v>13</v>
      </c>
      <c r="C124" s="5" t="s">
        <v>2</v>
      </c>
      <c r="D124" s="5">
        <v>1</v>
      </c>
      <c r="E124" s="5">
        <v>2</v>
      </c>
      <c r="F124" s="5">
        <v>3</v>
      </c>
      <c r="G124" s="5">
        <v>4</v>
      </c>
      <c r="H124" s="21">
        <v>5</v>
      </c>
      <c r="I124" s="21"/>
      <c r="J124" s="9">
        <f>J110+1</f>
        <v>44344</v>
      </c>
      <c r="K124" s="5" t="s">
        <v>13</v>
      </c>
      <c r="L124" s="5" t="s">
        <v>2</v>
      </c>
      <c r="M124" s="5">
        <v>1</v>
      </c>
      <c r="N124" s="5">
        <v>2</v>
      </c>
      <c r="O124" s="5">
        <v>3</v>
      </c>
      <c r="P124" s="5">
        <v>4</v>
      </c>
      <c r="Q124" s="21">
        <v>5</v>
      </c>
      <c r="R124" s="30"/>
      <c r="S124" s="9">
        <f>S110+1</f>
        <v>44344</v>
      </c>
      <c r="T124" s="5" t="s">
        <v>13</v>
      </c>
      <c r="U124" s="5" t="s">
        <v>2</v>
      </c>
      <c r="V124" s="5">
        <v>1</v>
      </c>
      <c r="W124" s="5">
        <v>2</v>
      </c>
      <c r="X124" s="5">
        <v>3</v>
      </c>
      <c r="Y124" s="5">
        <v>4</v>
      </c>
      <c r="Z124" s="21">
        <v>5</v>
      </c>
    </row>
    <row r="125" spans="1:26" x14ac:dyDescent="0.35">
      <c r="B125" s="5"/>
      <c r="C125" s="5">
        <v>1</v>
      </c>
      <c r="D125" s="21">
        <v>458</v>
      </c>
      <c r="E125" s="21">
        <v>462</v>
      </c>
      <c r="F125" s="21">
        <v>465</v>
      </c>
      <c r="G125" s="5">
        <v>459</v>
      </c>
      <c r="H125" s="21">
        <v>462</v>
      </c>
      <c r="I125" s="21"/>
      <c r="J125" s="5"/>
      <c r="K125" s="5"/>
      <c r="L125" s="5">
        <v>1</v>
      </c>
      <c r="M125" s="21">
        <v>450</v>
      </c>
      <c r="N125" s="21">
        <v>453</v>
      </c>
      <c r="O125" s="21">
        <v>459</v>
      </c>
      <c r="P125" s="5">
        <v>464</v>
      </c>
      <c r="Q125" s="21">
        <v>459</v>
      </c>
      <c r="R125" s="30"/>
      <c r="S125" s="5"/>
      <c r="T125" s="5"/>
      <c r="U125" s="5">
        <v>1</v>
      </c>
      <c r="V125" s="21">
        <v>462</v>
      </c>
      <c r="W125" s="21">
        <v>450</v>
      </c>
      <c r="X125" s="21">
        <v>449</v>
      </c>
      <c r="Y125" s="5">
        <v>464</v>
      </c>
      <c r="Z125" s="21">
        <v>458</v>
      </c>
    </row>
    <row r="126" spans="1:26" x14ac:dyDescent="0.35">
      <c r="A126" s="70" t="s">
        <v>12</v>
      </c>
      <c r="B126" s="5"/>
      <c r="C126" s="5">
        <v>2</v>
      </c>
      <c r="D126" s="21">
        <v>453</v>
      </c>
      <c r="E126" s="21">
        <v>459</v>
      </c>
      <c r="F126" s="21">
        <v>461</v>
      </c>
      <c r="G126" s="5">
        <v>459</v>
      </c>
      <c r="H126" s="21">
        <v>457</v>
      </c>
      <c r="I126" s="21"/>
      <c r="J126" s="5" t="s">
        <v>12</v>
      </c>
      <c r="K126" s="5"/>
      <c r="L126" s="5">
        <v>2</v>
      </c>
      <c r="M126" s="21">
        <v>444</v>
      </c>
      <c r="N126" s="21">
        <v>450</v>
      </c>
      <c r="O126" s="21">
        <v>452</v>
      </c>
      <c r="P126" s="5">
        <v>457</v>
      </c>
      <c r="Q126" s="21">
        <v>456</v>
      </c>
      <c r="R126" s="30"/>
      <c r="S126" s="5" t="s">
        <v>12</v>
      </c>
      <c r="T126" s="5"/>
      <c r="U126" s="5">
        <v>2</v>
      </c>
      <c r="V126" s="21">
        <v>456</v>
      </c>
      <c r="W126" s="21">
        <v>451</v>
      </c>
      <c r="X126" s="21">
        <v>457</v>
      </c>
      <c r="Y126" s="5">
        <v>458</v>
      </c>
      <c r="Z126" s="21">
        <v>455</v>
      </c>
    </row>
    <row r="127" spans="1:26" x14ac:dyDescent="0.35">
      <c r="B127" s="5"/>
      <c r="C127" s="5">
        <v>3</v>
      </c>
      <c r="D127" s="21">
        <v>456</v>
      </c>
      <c r="E127" s="21">
        <v>456</v>
      </c>
      <c r="F127" s="21">
        <v>457</v>
      </c>
      <c r="G127" s="5">
        <v>457</v>
      </c>
      <c r="H127" s="21">
        <v>458</v>
      </c>
      <c r="I127" s="22"/>
      <c r="J127" s="5"/>
      <c r="K127" s="5"/>
      <c r="L127" s="5">
        <v>3</v>
      </c>
      <c r="M127" s="21">
        <v>449</v>
      </c>
      <c r="N127" s="21">
        <v>447</v>
      </c>
      <c r="O127" s="21">
        <v>451</v>
      </c>
      <c r="P127" s="5">
        <v>455</v>
      </c>
      <c r="Q127" s="21">
        <v>453</v>
      </c>
      <c r="R127" s="18"/>
      <c r="S127" s="5"/>
      <c r="T127" s="5"/>
      <c r="U127" s="5">
        <v>3</v>
      </c>
      <c r="V127" s="21">
        <v>452</v>
      </c>
      <c r="W127" s="21">
        <v>446</v>
      </c>
      <c r="X127" s="21">
        <v>449</v>
      </c>
      <c r="Y127" s="5">
        <v>449</v>
      </c>
      <c r="Z127" s="21">
        <v>455</v>
      </c>
    </row>
    <row r="128" spans="1:26" x14ac:dyDescent="0.35">
      <c r="B128" s="5"/>
      <c r="C128" s="8" t="s">
        <v>7</v>
      </c>
      <c r="D128" s="24">
        <f>D122-D125+D114</f>
        <v>309</v>
      </c>
      <c r="E128" s="24">
        <f t="shared" ref="E128:G128" si="138">E122-E125+E114</f>
        <v>296</v>
      </c>
      <c r="F128" s="24">
        <f t="shared" si="138"/>
        <v>283</v>
      </c>
      <c r="G128" s="24">
        <f t="shared" si="138"/>
        <v>318</v>
      </c>
      <c r="H128" s="24">
        <f>H122-H125+H114</f>
        <v>302</v>
      </c>
      <c r="I128" s="22"/>
      <c r="J128" s="5"/>
      <c r="K128" s="5"/>
      <c r="L128" s="8" t="s">
        <v>7</v>
      </c>
      <c r="M128" s="24">
        <f>M111-M125+M114</f>
        <v>208</v>
      </c>
      <c r="N128" s="24">
        <f t="shared" ref="N128:Q128" si="139">N111-N125+N114</f>
        <v>209</v>
      </c>
      <c r="O128" s="24">
        <f t="shared" si="139"/>
        <v>182</v>
      </c>
      <c r="P128" s="24">
        <f t="shared" si="139"/>
        <v>173</v>
      </c>
      <c r="Q128" s="24">
        <f t="shared" si="139"/>
        <v>184</v>
      </c>
      <c r="R128" s="18"/>
      <c r="S128" s="5"/>
      <c r="T128" s="5"/>
      <c r="U128" s="8" t="s">
        <v>7</v>
      </c>
      <c r="V128" s="24">
        <f>V111-V125+V114</f>
        <v>169</v>
      </c>
      <c r="W128" s="24">
        <f t="shared" ref="W128:Z128" si="140">W111-W125+W114</f>
        <v>210</v>
      </c>
      <c r="X128" s="24">
        <f t="shared" si="140"/>
        <v>218</v>
      </c>
      <c r="Y128" s="24">
        <f t="shared" si="140"/>
        <v>167</v>
      </c>
      <c r="Z128" s="24">
        <f t="shared" si="140"/>
        <v>187</v>
      </c>
    </row>
    <row r="129" spans="1:26" x14ac:dyDescent="0.35">
      <c r="A129" s="70" t="s">
        <v>11</v>
      </c>
      <c r="B129" s="5"/>
      <c r="C129" s="8" t="s">
        <v>8</v>
      </c>
      <c r="D129" s="24">
        <f>D122-D126+D115</f>
        <v>376</v>
      </c>
      <c r="E129" s="24">
        <f t="shared" ref="E129:H129" si="141">E122-E126+E115</f>
        <v>332</v>
      </c>
      <c r="F129" s="24">
        <f t="shared" si="141"/>
        <v>315</v>
      </c>
      <c r="G129" s="24">
        <f t="shared" si="141"/>
        <v>320</v>
      </c>
      <c r="H129" s="24">
        <f t="shared" si="141"/>
        <v>343</v>
      </c>
      <c r="I129" s="22"/>
      <c r="J129" s="5" t="s">
        <v>11</v>
      </c>
      <c r="K129" s="5"/>
      <c r="L129" s="8" t="s">
        <v>8</v>
      </c>
      <c r="M129" s="24">
        <f t="shared" ref="M129:Q130" si="142">M112-M126+M115</f>
        <v>239</v>
      </c>
      <c r="N129" s="24">
        <f t="shared" si="142"/>
        <v>217</v>
      </c>
      <c r="O129" s="24">
        <f t="shared" si="142"/>
        <v>225</v>
      </c>
      <c r="P129" s="24">
        <f t="shared" si="142"/>
        <v>194</v>
      </c>
      <c r="Q129" s="24">
        <f t="shared" si="142"/>
        <v>207</v>
      </c>
      <c r="R129" s="18"/>
      <c r="S129" s="5" t="s">
        <v>11</v>
      </c>
      <c r="T129" s="5"/>
      <c r="U129" s="8" t="s">
        <v>8</v>
      </c>
      <c r="V129" s="24">
        <f t="shared" ref="V129:Z129" si="143">V112-V126+V115</f>
        <v>213</v>
      </c>
      <c r="W129" s="24">
        <f t="shared" si="143"/>
        <v>208</v>
      </c>
      <c r="X129" s="24">
        <f t="shared" si="143"/>
        <v>193</v>
      </c>
      <c r="Y129" s="24">
        <f t="shared" si="143"/>
        <v>188</v>
      </c>
      <c r="Z129" s="24">
        <f t="shared" si="143"/>
        <v>204</v>
      </c>
    </row>
    <row r="130" spans="1:26" x14ac:dyDescent="0.35">
      <c r="A130" s="70" t="s">
        <v>85</v>
      </c>
      <c r="C130" s="8" t="s">
        <v>9</v>
      </c>
      <c r="D130" s="24">
        <f>D122-D127+D116</f>
        <v>361</v>
      </c>
      <c r="E130" s="24">
        <f t="shared" ref="E130:H130" si="144">E122-E127+E116</f>
        <v>329</v>
      </c>
      <c r="F130" s="24">
        <f t="shared" si="144"/>
        <v>344</v>
      </c>
      <c r="G130" s="24">
        <f t="shared" si="144"/>
        <v>308</v>
      </c>
      <c r="H130" s="24">
        <f t="shared" si="144"/>
        <v>352</v>
      </c>
      <c r="I130" s="23"/>
      <c r="J130" s="1" t="s">
        <v>85</v>
      </c>
      <c r="L130" s="8" t="s">
        <v>9</v>
      </c>
      <c r="M130" s="24">
        <f t="shared" si="142"/>
        <v>219</v>
      </c>
      <c r="N130" s="24">
        <f t="shared" si="142"/>
        <v>245</v>
      </c>
      <c r="O130" s="24">
        <f t="shared" si="142"/>
        <v>222</v>
      </c>
      <c r="P130" s="24">
        <f t="shared" si="142"/>
        <v>213</v>
      </c>
      <c r="Q130" s="24">
        <f t="shared" si="142"/>
        <v>224</v>
      </c>
      <c r="R130" s="19"/>
      <c r="S130" s="1" t="s">
        <v>85</v>
      </c>
      <c r="T130" s="1"/>
      <c r="U130" s="8" t="s">
        <v>9</v>
      </c>
      <c r="V130" s="24">
        <f t="shared" ref="V130:Z130" si="145">V113-V127+V116</f>
        <v>217</v>
      </c>
      <c r="W130" s="24">
        <f t="shared" si="145"/>
        <v>240</v>
      </c>
      <c r="X130" s="24">
        <f t="shared" si="145"/>
        <v>214</v>
      </c>
      <c r="Y130" s="24">
        <f t="shared" si="145"/>
        <v>224</v>
      </c>
      <c r="Z130" s="24">
        <f t="shared" si="145"/>
        <v>207</v>
      </c>
    </row>
    <row r="131" spans="1:26" x14ac:dyDescent="0.35">
      <c r="C131" s="6" t="s">
        <v>4</v>
      </c>
      <c r="D131" s="25">
        <f>AVERAGE(D128:D130)</f>
        <v>348.66666666666669</v>
      </c>
      <c r="E131" s="25">
        <f>AVERAGE(E128:E130)</f>
        <v>319</v>
      </c>
      <c r="F131" s="25">
        <f>AVERAGE(F128:F130)</f>
        <v>314</v>
      </c>
      <c r="G131" s="25">
        <f t="shared" ref="G131:H131" si="146">AVERAGE(G128:G130)</f>
        <v>315.33333333333331</v>
      </c>
      <c r="H131" s="25">
        <f t="shared" si="146"/>
        <v>332.33333333333331</v>
      </c>
      <c r="I131" s="7"/>
      <c r="L131" s="6" t="s">
        <v>4</v>
      </c>
      <c r="M131" s="25">
        <f>AVERAGE(M128:M130)</f>
        <v>222</v>
      </c>
      <c r="N131" s="25">
        <f>AVERAGE(N128:N130)</f>
        <v>223.66666666666666</v>
      </c>
      <c r="O131" s="25">
        <f>AVERAGE(O128:O130)</f>
        <v>209.66666666666666</v>
      </c>
      <c r="P131" s="25">
        <f t="shared" ref="P131:Q131" si="147">AVERAGE(P128:P130)</f>
        <v>193.33333333333334</v>
      </c>
      <c r="Q131" s="25">
        <f t="shared" si="147"/>
        <v>205</v>
      </c>
      <c r="R131" s="19"/>
      <c r="T131" s="1"/>
      <c r="U131" s="6" t="s">
        <v>4</v>
      </c>
      <c r="V131" s="25">
        <f>AVERAGE(V128:V130)</f>
        <v>199.66666666666666</v>
      </c>
      <c r="W131" s="25">
        <f>AVERAGE(W128:W130)</f>
        <v>219.33333333333334</v>
      </c>
      <c r="X131" s="25">
        <f>AVERAGE(X128:X130)</f>
        <v>208.33333333333334</v>
      </c>
      <c r="Y131" s="25">
        <f t="shared" ref="Y131:Z131" si="148">AVERAGE(Y128:Y130)</f>
        <v>193</v>
      </c>
      <c r="Z131" s="25">
        <f t="shared" si="148"/>
        <v>199.33333333333334</v>
      </c>
    </row>
    <row r="132" spans="1:26" x14ac:dyDescent="0.35">
      <c r="C132" s="7" t="s">
        <v>5</v>
      </c>
      <c r="D132" s="26">
        <f>_xlfn.STDEV.S(D128:D130)</f>
        <v>35.161532010612582</v>
      </c>
      <c r="E132" s="26">
        <f>_xlfn.STDEV.S(E128:E130)</f>
        <v>19.974984355438178</v>
      </c>
      <c r="F132" s="26">
        <f>_xlfn.STDEV.S(F128:F130)</f>
        <v>30.512292604784715</v>
      </c>
      <c r="G132" s="26">
        <f t="shared" ref="G132:H132" si="149">_xlfn.STDEV.S(G128:G130)</f>
        <v>6.4291005073286369</v>
      </c>
      <c r="H132" s="26">
        <f t="shared" si="149"/>
        <v>26.652079343520899</v>
      </c>
      <c r="I132" s="7"/>
      <c r="L132" s="7" t="s">
        <v>5</v>
      </c>
      <c r="M132" s="26">
        <f>_xlfn.STDEV.S(M128:M130)</f>
        <v>15.716233645501712</v>
      </c>
      <c r="N132" s="26">
        <f>_xlfn.STDEV.S(N128:N130)</f>
        <v>18.903262505010435</v>
      </c>
      <c r="O132" s="26">
        <f>_xlfn.STDEV.S(O128:O130)</f>
        <v>24.00694344004112</v>
      </c>
      <c r="P132" s="26">
        <f t="shared" ref="P132:Q132" si="150">_xlfn.STDEV.S(P128:P130)</f>
        <v>20.008331597945226</v>
      </c>
      <c r="Q132" s="26">
        <f t="shared" si="150"/>
        <v>20.074859899884732</v>
      </c>
      <c r="R132" s="19"/>
      <c r="T132" s="1"/>
      <c r="U132" s="7" t="s">
        <v>5</v>
      </c>
      <c r="V132" s="26">
        <f>_xlfn.STDEV.S(V128:V130)</f>
        <v>26.633312473917616</v>
      </c>
      <c r="W132" s="26">
        <f>_xlfn.STDEV.S(W128:W130)</f>
        <v>17.925772879665004</v>
      </c>
      <c r="X132" s="26">
        <f>_xlfn.STDEV.S(X128:X130)</f>
        <v>13.428824718989123</v>
      </c>
      <c r="Y132" s="26">
        <f t="shared" ref="Y132:Z132" si="151">_xlfn.STDEV.S(Y128:Y130)</f>
        <v>28.827070610799147</v>
      </c>
      <c r="Z132" s="26">
        <f t="shared" si="151"/>
        <v>10.785793124908958</v>
      </c>
    </row>
    <row r="133" spans="1:26" x14ac:dyDescent="0.35">
      <c r="C133" s="7" t="s">
        <v>6</v>
      </c>
      <c r="D133" s="26">
        <f>D132/D131*100</f>
        <v>10.084569410309536</v>
      </c>
      <c r="E133" s="26">
        <f>E132/E131*100</f>
        <v>6.2617505816420618</v>
      </c>
      <c r="F133" s="26">
        <f>F132/F131*100</f>
        <v>9.7172906384664692</v>
      </c>
      <c r="G133" s="26">
        <f t="shared" ref="G133:H133" si="152">G132/G131*100</f>
        <v>2.0388267993642613</v>
      </c>
      <c r="H133" s="26">
        <f t="shared" si="152"/>
        <v>8.0196828516111047</v>
      </c>
      <c r="L133" s="7" t="s">
        <v>6</v>
      </c>
      <c r="M133" s="26">
        <f>M132/M131*100</f>
        <v>7.0793845250007701</v>
      </c>
      <c r="N133" s="26">
        <f>N132/N131*100</f>
        <v>8.4515331617036225</v>
      </c>
      <c r="O133" s="26">
        <f>O132/O131*100</f>
        <v>11.45005251512295</v>
      </c>
      <c r="P133" s="26">
        <f t="shared" ref="P133:Q133" si="153">P132/P131*100</f>
        <v>10.349137033419945</v>
      </c>
      <c r="Q133" s="26">
        <f t="shared" si="153"/>
        <v>9.7926145853096251</v>
      </c>
      <c r="R133" s="15"/>
      <c r="T133" s="1"/>
      <c r="U133" s="7" t="s">
        <v>6</v>
      </c>
      <c r="V133" s="26">
        <f>V132/V131*100</f>
        <v>13.338887716486287</v>
      </c>
      <c r="W133" s="26">
        <f>W132/W131*100</f>
        <v>8.1728447779627675</v>
      </c>
      <c r="X133" s="26">
        <f>X132/X131*100</f>
        <v>6.4458358651147778</v>
      </c>
      <c r="Y133" s="26">
        <f t="shared" ref="Y133:Z133" si="154">Y132/Y131*100</f>
        <v>14.936306015958106</v>
      </c>
      <c r="Z133" s="26">
        <f t="shared" si="154"/>
        <v>5.410933005807169</v>
      </c>
    </row>
    <row r="134" spans="1:26" x14ac:dyDescent="0.35">
      <c r="H134" s="21"/>
      <c r="J134" s="3"/>
      <c r="K134" s="3"/>
      <c r="L134" s="3"/>
      <c r="M134" s="3"/>
      <c r="N134" s="3"/>
    </row>
    <row r="135" spans="1:26" x14ac:dyDescent="0.35">
      <c r="A135" s="73"/>
      <c r="D135" s="4" t="s">
        <v>28</v>
      </c>
      <c r="E135" s="4"/>
      <c r="F135" s="4"/>
      <c r="G135" s="4"/>
      <c r="H135" s="4"/>
      <c r="M135" s="31" t="s">
        <v>29</v>
      </c>
      <c r="N135" s="31"/>
      <c r="O135" s="4"/>
      <c r="P135" s="4"/>
      <c r="Q135" s="4"/>
      <c r="R135" s="30"/>
      <c r="T135" s="1"/>
      <c r="U135" s="1"/>
      <c r="V135" s="31" t="s">
        <v>30</v>
      </c>
      <c r="W135" s="4"/>
      <c r="X135" s="4"/>
      <c r="Y135" s="4"/>
      <c r="Z135" s="4"/>
    </row>
    <row r="136" spans="1:26" x14ac:dyDescent="0.35">
      <c r="A136" s="69"/>
      <c r="B136" s="5"/>
      <c r="C136" s="5" t="s">
        <v>10</v>
      </c>
      <c r="D136" s="16">
        <v>500</v>
      </c>
      <c r="E136" s="16">
        <v>500</v>
      </c>
      <c r="F136" s="16">
        <v>500</v>
      </c>
      <c r="G136" s="16">
        <v>500</v>
      </c>
      <c r="H136" s="16">
        <v>500</v>
      </c>
      <c r="I136" s="21"/>
      <c r="K136" s="5"/>
      <c r="L136" s="5" t="s">
        <v>10</v>
      </c>
      <c r="M136" s="16">
        <v>500</v>
      </c>
      <c r="N136" s="16">
        <v>500</v>
      </c>
      <c r="O136" s="16">
        <v>500</v>
      </c>
      <c r="P136" s="16">
        <v>500</v>
      </c>
      <c r="Q136" s="16">
        <v>500</v>
      </c>
      <c r="R136" s="16"/>
      <c r="T136" s="5"/>
      <c r="U136" s="5" t="s">
        <v>10</v>
      </c>
      <c r="V136" s="16">
        <v>500</v>
      </c>
      <c r="W136" s="16">
        <v>500</v>
      </c>
      <c r="X136" s="16">
        <v>500</v>
      </c>
      <c r="Y136" s="16">
        <v>500</v>
      </c>
      <c r="Z136" s="16">
        <v>500</v>
      </c>
    </row>
    <row r="137" spans="1:26" x14ac:dyDescent="0.35">
      <c r="A137" s="70" t="s">
        <v>0</v>
      </c>
      <c r="B137" s="5" t="s">
        <v>1</v>
      </c>
      <c r="D137" s="21" t="s">
        <v>3</v>
      </c>
      <c r="E137" s="21"/>
      <c r="F137" s="21"/>
      <c r="G137" s="21"/>
      <c r="H137" s="21"/>
      <c r="I137" s="21"/>
      <c r="J137" s="5" t="s">
        <v>0</v>
      </c>
      <c r="K137" s="5" t="s">
        <v>1</v>
      </c>
      <c r="M137" s="21" t="s">
        <v>3</v>
      </c>
      <c r="N137" s="21"/>
      <c r="O137" s="21"/>
      <c r="P137" s="21"/>
      <c r="Q137" s="21"/>
      <c r="R137" s="30"/>
      <c r="S137" s="5" t="s">
        <v>0</v>
      </c>
      <c r="T137" s="5" t="s">
        <v>1</v>
      </c>
      <c r="U137" s="1"/>
      <c r="V137" s="21" t="s">
        <v>3</v>
      </c>
      <c r="W137" s="21"/>
      <c r="X137" s="21"/>
      <c r="Y137" s="21"/>
      <c r="Z137" s="21"/>
    </row>
    <row r="138" spans="1:26" x14ac:dyDescent="0.35">
      <c r="A138" s="71">
        <f>A124+1</f>
        <v>44345</v>
      </c>
      <c r="B138" s="5" t="s">
        <v>13</v>
      </c>
      <c r="C138" s="5" t="s">
        <v>2</v>
      </c>
      <c r="D138" s="5">
        <v>1</v>
      </c>
      <c r="E138" s="5">
        <v>2</v>
      </c>
      <c r="F138" s="5">
        <v>3</v>
      </c>
      <c r="G138" s="5">
        <v>4</v>
      </c>
      <c r="H138" s="21">
        <v>5</v>
      </c>
      <c r="I138" s="21"/>
      <c r="J138" s="9">
        <f>J124+1</f>
        <v>44345</v>
      </c>
      <c r="K138" s="5" t="s">
        <v>13</v>
      </c>
      <c r="L138" s="5" t="s">
        <v>2</v>
      </c>
      <c r="M138" s="5">
        <v>1</v>
      </c>
      <c r="N138" s="5">
        <v>2</v>
      </c>
      <c r="O138" s="5">
        <v>3</v>
      </c>
      <c r="P138" s="5">
        <v>4</v>
      </c>
      <c r="Q138" s="21">
        <v>5</v>
      </c>
      <c r="R138" s="30"/>
      <c r="S138" s="9">
        <f>S124+1</f>
        <v>44345</v>
      </c>
      <c r="T138" s="5" t="s">
        <v>13</v>
      </c>
      <c r="U138" s="5" t="s">
        <v>2</v>
      </c>
      <c r="V138" s="5">
        <v>1</v>
      </c>
      <c r="W138" s="5">
        <v>2</v>
      </c>
      <c r="X138" s="5">
        <v>3</v>
      </c>
      <c r="Y138" s="5">
        <v>4</v>
      </c>
      <c r="Z138" s="21">
        <v>5</v>
      </c>
    </row>
    <row r="139" spans="1:26" x14ac:dyDescent="0.35">
      <c r="B139" s="5"/>
      <c r="C139" s="5">
        <v>1</v>
      </c>
      <c r="D139" s="21">
        <v>455</v>
      </c>
      <c r="E139" s="21">
        <v>460</v>
      </c>
      <c r="F139" s="21">
        <v>459</v>
      </c>
      <c r="G139" s="5">
        <v>458</v>
      </c>
      <c r="H139" s="21">
        <v>462</v>
      </c>
      <c r="I139" s="21"/>
      <c r="J139" s="5"/>
      <c r="K139" s="5"/>
      <c r="L139" s="5">
        <v>1</v>
      </c>
      <c r="M139" s="21">
        <v>474</v>
      </c>
      <c r="N139" s="21">
        <v>473</v>
      </c>
      <c r="O139" s="21">
        <v>481</v>
      </c>
      <c r="P139" s="5">
        <v>480</v>
      </c>
      <c r="Q139" s="21">
        <v>478</v>
      </c>
      <c r="R139" s="30"/>
      <c r="S139" s="5"/>
      <c r="T139" s="5"/>
      <c r="U139" s="5">
        <v>1</v>
      </c>
      <c r="V139" s="21">
        <v>480</v>
      </c>
      <c r="W139" s="21">
        <v>475</v>
      </c>
      <c r="X139" s="21">
        <v>472</v>
      </c>
      <c r="Y139" s="5">
        <v>481</v>
      </c>
      <c r="Z139" s="21">
        <v>479</v>
      </c>
    </row>
    <row r="140" spans="1:26" x14ac:dyDescent="0.35">
      <c r="A140" s="70" t="s">
        <v>12</v>
      </c>
      <c r="B140" s="5"/>
      <c r="C140" s="5">
        <v>2</v>
      </c>
      <c r="D140" s="21">
        <v>453</v>
      </c>
      <c r="E140" s="21">
        <v>456</v>
      </c>
      <c r="F140" s="21">
        <v>460</v>
      </c>
      <c r="G140" s="5">
        <v>467</v>
      </c>
      <c r="H140" s="21">
        <v>455</v>
      </c>
      <c r="I140" s="21"/>
      <c r="J140" s="5" t="s">
        <v>12</v>
      </c>
      <c r="K140" s="5"/>
      <c r="L140" s="5">
        <v>2</v>
      </c>
      <c r="M140" s="21">
        <v>472</v>
      </c>
      <c r="N140" s="21">
        <v>477</v>
      </c>
      <c r="O140" s="21">
        <v>478</v>
      </c>
      <c r="P140" s="5">
        <v>472</v>
      </c>
      <c r="Q140" s="21">
        <v>480</v>
      </c>
      <c r="R140" s="30"/>
      <c r="S140" s="5" t="s">
        <v>12</v>
      </c>
      <c r="T140" s="5"/>
      <c r="U140" s="5">
        <v>2</v>
      </c>
      <c r="V140" s="21">
        <v>475</v>
      </c>
      <c r="W140" s="21">
        <v>474</v>
      </c>
      <c r="X140" s="21">
        <v>472</v>
      </c>
      <c r="Y140" s="5">
        <v>479</v>
      </c>
      <c r="Z140" s="21">
        <v>477</v>
      </c>
    </row>
    <row r="141" spans="1:26" x14ac:dyDescent="0.35">
      <c r="B141" s="5"/>
      <c r="C141" s="5">
        <v>3</v>
      </c>
      <c r="D141" s="21">
        <v>459</v>
      </c>
      <c r="E141" s="21">
        <v>458</v>
      </c>
      <c r="F141" s="21">
        <v>450</v>
      </c>
      <c r="G141" s="5">
        <v>466</v>
      </c>
      <c r="H141" s="21">
        <v>460</v>
      </c>
      <c r="I141" s="22"/>
      <c r="J141" s="5"/>
      <c r="K141" s="5"/>
      <c r="L141" s="5">
        <v>3</v>
      </c>
      <c r="M141" s="21">
        <v>475</v>
      </c>
      <c r="N141" s="21">
        <v>473</v>
      </c>
      <c r="O141" s="21">
        <v>482</v>
      </c>
      <c r="P141" s="5">
        <v>480</v>
      </c>
      <c r="Q141" s="21">
        <v>475</v>
      </c>
      <c r="R141" s="18"/>
      <c r="S141" s="5"/>
      <c r="T141" s="5"/>
      <c r="U141" s="5">
        <v>3</v>
      </c>
      <c r="V141" s="21">
        <v>476</v>
      </c>
      <c r="W141" s="21">
        <v>471</v>
      </c>
      <c r="X141" s="21">
        <v>480</v>
      </c>
      <c r="Y141" s="5">
        <v>476</v>
      </c>
      <c r="Z141" s="21">
        <v>475</v>
      </c>
    </row>
    <row r="142" spans="1:26" x14ac:dyDescent="0.35">
      <c r="B142" s="5"/>
      <c r="C142" s="8" t="s">
        <v>7</v>
      </c>
      <c r="D142" s="24">
        <f>D136-D139+D128</f>
        <v>354</v>
      </c>
      <c r="E142" s="24">
        <f t="shared" ref="E142:G142" si="155">E136-E139+E128</f>
        <v>336</v>
      </c>
      <c r="F142" s="24">
        <f t="shared" si="155"/>
        <v>324</v>
      </c>
      <c r="G142" s="24">
        <f t="shared" si="155"/>
        <v>360</v>
      </c>
      <c r="H142" s="24">
        <f>H136-H139+H128</f>
        <v>340</v>
      </c>
      <c r="I142" s="22"/>
      <c r="J142" s="5"/>
      <c r="K142" s="5"/>
      <c r="L142" s="8" t="s">
        <v>7</v>
      </c>
      <c r="M142" s="24">
        <f>M136-M139+M128</f>
        <v>234</v>
      </c>
      <c r="N142" s="24">
        <f t="shared" ref="N142:P142" si="156">N136-N139+N128</f>
        <v>236</v>
      </c>
      <c r="O142" s="24">
        <f t="shared" si="156"/>
        <v>201</v>
      </c>
      <c r="P142" s="24">
        <f t="shared" si="156"/>
        <v>193</v>
      </c>
      <c r="Q142" s="24">
        <f>Q136-Q139+Q128</f>
        <v>206</v>
      </c>
      <c r="R142" s="18"/>
      <c r="S142" s="5"/>
      <c r="T142" s="5"/>
      <c r="U142" s="8" t="s">
        <v>7</v>
      </c>
      <c r="V142" s="24">
        <f>V136-V139+V128</f>
        <v>189</v>
      </c>
      <c r="W142" s="24">
        <f t="shared" ref="W142:Y142" si="157">W136-W139+W128</f>
        <v>235</v>
      </c>
      <c r="X142" s="24">
        <f t="shared" si="157"/>
        <v>246</v>
      </c>
      <c r="Y142" s="24">
        <f t="shared" si="157"/>
        <v>186</v>
      </c>
      <c r="Z142" s="24">
        <f>Z136-Z139+Z128</f>
        <v>208</v>
      </c>
    </row>
    <row r="143" spans="1:26" x14ac:dyDescent="0.35">
      <c r="A143" s="70" t="s">
        <v>11</v>
      </c>
      <c r="B143" s="5"/>
      <c r="C143" s="8" t="s">
        <v>8</v>
      </c>
      <c r="D143" s="24">
        <f>D136-D140+D129</f>
        <v>423</v>
      </c>
      <c r="E143" s="24">
        <f t="shared" ref="E143:H143" si="158">E136-E140+E129</f>
        <v>376</v>
      </c>
      <c r="F143" s="24">
        <f t="shared" si="158"/>
        <v>355</v>
      </c>
      <c r="G143" s="24">
        <f t="shared" si="158"/>
        <v>353</v>
      </c>
      <c r="H143" s="24">
        <f t="shared" si="158"/>
        <v>388</v>
      </c>
      <c r="I143" s="22"/>
      <c r="J143" s="5" t="s">
        <v>11</v>
      </c>
      <c r="K143" s="5"/>
      <c r="L143" s="8" t="s">
        <v>8</v>
      </c>
      <c r="M143" s="24">
        <f>M136-M140+M129</f>
        <v>267</v>
      </c>
      <c r="N143" s="24">
        <f t="shared" ref="N143:Q143" si="159">N136-N140+N129</f>
        <v>240</v>
      </c>
      <c r="O143" s="24">
        <f t="shared" si="159"/>
        <v>247</v>
      </c>
      <c r="P143" s="24">
        <f t="shared" si="159"/>
        <v>222</v>
      </c>
      <c r="Q143" s="24">
        <f t="shared" si="159"/>
        <v>227</v>
      </c>
      <c r="R143" s="18"/>
      <c r="S143" s="5" t="s">
        <v>11</v>
      </c>
      <c r="T143" s="5"/>
      <c r="U143" s="8" t="s">
        <v>8</v>
      </c>
      <c r="V143" s="24">
        <f>V136-V140+V129</f>
        <v>238</v>
      </c>
      <c r="W143" s="24">
        <f t="shared" ref="W143:Z143" si="160">W136-W140+W129</f>
        <v>234</v>
      </c>
      <c r="X143" s="24">
        <f t="shared" si="160"/>
        <v>221</v>
      </c>
      <c r="Y143" s="24">
        <f t="shared" si="160"/>
        <v>209</v>
      </c>
      <c r="Z143" s="24">
        <f t="shared" si="160"/>
        <v>227</v>
      </c>
    </row>
    <row r="144" spans="1:26" x14ac:dyDescent="0.35">
      <c r="A144" s="70" t="s">
        <v>85</v>
      </c>
      <c r="C144" s="8" t="s">
        <v>9</v>
      </c>
      <c r="D144" s="24">
        <f>D136-D141+D130</f>
        <v>402</v>
      </c>
      <c r="E144" s="24">
        <f t="shared" ref="E144:H144" si="161">E136-E141+E130</f>
        <v>371</v>
      </c>
      <c r="F144" s="24">
        <f t="shared" si="161"/>
        <v>394</v>
      </c>
      <c r="G144" s="24">
        <f t="shared" si="161"/>
        <v>342</v>
      </c>
      <c r="H144" s="24">
        <f t="shared" si="161"/>
        <v>392</v>
      </c>
      <c r="I144" s="23"/>
      <c r="J144" s="1" t="s">
        <v>85</v>
      </c>
      <c r="L144" s="8" t="s">
        <v>9</v>
      </c>
      <c r="M144" s="24">
        <f>M136-M141+M130</f>
        <v>244</v>
      </c>
      <c r="N144" s="24">
        <f t="shared" ref="N144:Q144" si="162">N136-N141+N130</f>
        <v>272</v>
      </c>
      <c r="O144" s="24">
        <f t="shared" si="162"/>
        <v>240</v>
      </c>
      <c r="P144" s="24">
        <f t="shared" si="162"/>
        <v>233</v>
      </c>
      <c r="Q144" s="24">
        <f t="shared" si="162"/>
        <v>249</v>
      </c>
      <c r="R144" s="19"/>
      <c r="S144" s="1" t="s">
        <v>85</v>
      </c>
      <c r="T144" s="1"/>
      <c r="U144" s="8" t="s">
        <v>9</v>
      </c>
      <c r="V144" s="24">
        <f>V136-V141+V130</f>
        <v>241</v>
      </c>
      <c r="W144" s="24">
        <f t="shared" ref="W144:Z144" si="163">W136-W141+W130</f>
        <v>269</v>
      </c>
      <c r="X144" s="24">
        <f t="shared" si="163"/>
        <v>234</v>
      </c>
      <c r="Y144" s="24">
        <f t="shared" si="163"/>
        <v>248</v>
      </c>
      <c r="Z144" s="24">
        <f t="shared" si="163"/>
        <v>232</v>
      </c>
    </row>
    <row r="145" spans="1:26" x14ac:dyDescent="0.35">
      <c r="C145" s="6" t="s">
        <v>4</v>
      </c>
      <c r="D145" s="25">
        <f>AVERAGE(D142:D144)</f>
        <v>393</v>
      </c>
      <c r="E145" s="25">
        <f>AVERAGE(E142:E144)</f>
        <v>361</v>
      </c>
      <c r="F145" s="25">
        <f>AVERAGE(F142:F144)</f>
        <v>357.66666666666669</v>
      </c>
      <c r="G145" s="25">
        <f t="shared" ref="G145:H145" si="164">AVERAGE(G142:G144)</f>
        <v>351.66666666666669</v>
      </c>
      <c r="H145" s="25">
        <f t="shared" si="164"/>
        <v>373.33333333333331</v>
      </c>
      <c r="I145" s="7"/>
      <c r="L145" s="6" t="s">
        <v>4</v>
      </c>
      <c r="M145" s="25">
        <f>AVERAGE(M142:M144)</f>
        <v>248.33333333333334</v>
      </c>
      <c r="N145" s="25">
        <f>AVERAGE(N142:N144)</f>
        <v>249.33333333333334</v>
      </c>
      <c r="O145" s="25">
        <f>AVERAGE(O142:O144)</f>
        <v>229.33333333333334</v>
      </c>
      <c r="P145" s="25">
        <f t="shared" ref="P145:Q145" si="165">AVERAGE(P142:P144)</f>
        <v>216</v>
      </c>
      <c r="Q145" s="25">
        <f t="shared" si="165"/>
        <v>227.33333333333334</v>
      </c>
      <c r="R145" s="19"/>
      <c r="T145" s="1"/>
      <c r="U145" s="6" t="s">
        <v>4</v>
      </c>
      <c r="V145" s="25">
        <f>AVERAGE(V142:V144)</f>
        <v>222.66666666666666</v>
      </c>
      <c r="W145" s="25">
        <f>AVERAGE(W142:W144)</f>
        <v>246</v>
      </c>
      <c r="X145" s="25">
        <f>AVERAGE(X142:X144)</f>
        <v>233.66666666666666</v>
      </c>
      <c r="Y145" s="25">
        <f t="shared" ref="Y145:Z145" si="166">AVERAGE(Y142:Y144)</f>
        <v>214.33333333333334</v>
      </c>
      <c r="Z145" s="25">
        <f t="shared" si="166"/>
        <v>222.33333333333334</v>
      </c>
    </row>
    <row r="146" spans="1:26" x14ac:dyDescent="0.35">
      <c r="C146" s="7" t="s">
        <v>5</v>
      </c>
      <c r="D146" s="26">
        <f>_xlfn.STDEV.S(D142:D144)</f>
        <v>35.369478367654786</v>
      </c>
      <c r="E146" s="26">
        <f>_xlfn.STDEV.S(E142:E144)</f>
        <v>21.794494717703369</v>
      </c>
      <c r="F146" s="26">
        <f>_xlfn.STDEV.S(F142:F144)</f>
        <v>35.076107727815717</v>
      </c>
      <c r="G146" s="26">
        <f t="shared" ref="G146:H146" si="167">_xlfn.STDEV.S(G142:G144)</f>
        <v>9.0737717258774673</v>
      </c>
      <c r="H146" s="26">
        <f t="shared" si="167"/>
        <v>28.936712552280945</v>
      </c>
      <c r="I146" s="7"/>
      <c r="L146" s="7" t="s">
        <v>5</v>
      </c>
      <c r="M146" s="26">
        <f>_xlfn.STDEV.S(M142:M144)</f>
        <v>16.921386861996073</v>
      </c>
      <c r="N146" s="26">
        <f>_xlfn.STDEV.S(N142:N144)</f>
        <v>19.731531449264992</v>
      </c>
      <c r="O146" s="26">
        <f>_xlfn.STDEV.S(O142:O144)</f>
        <v>24.785748593361738</v>
      </c>
      <c r="P146" s="26">
        <f t="shared" ref="P146:Q146" si="168">_xlfn.STDEV.S(P142:P144)</f>
        <v>20.663978319771825</v>
      </c>
      <c r="Q146" s="26">
        <f t="shared" si="168"/>
        <v>21.501937897160186</v>
      </c>
      <c r="R146" s="19"/>
      <c r="T146" s="1"/>
      <c r="U146" s="7" t="s">
        <v>5</v>
      </c>
      <c r="V146" s="26">
        <f>_xlfn.STDEV.S(V142:V144)</f>
        <v>29.19474838619659</v>
      </c>
      <c r="W146" s="26">
        <f>_xlfn.STDEV.S(W142:W144)</f>
        <v>19.924858845171276</v>
      </c>
      <c r="X146" s="26">
        <f>_xlfn.STDEV.S(X142:X144)</f>
        <v>12.503332889007368</v>
      </c>
      <c r="Y146" s="26">
        <f t="shared" ref="Y146:Z146" si="169">_xlfn.STDEV.S(Y142:Y144)</f>
        <v>31.342197327777267</v>
      </c>
      <c r="Z146" s="26">
        <f t="shared" si="169"/>
        <v>12.662279942148386</v>
      </c>
    </row>
    <row r="147" spans="1:26" x14ac:dyDescent="0.35">
      <c r="C147" s="7" t="s">
        <v>6</v>
      </c>
      <c r="D147" s="26">
        <f>D146/D145*100</f>
        <v>8.9998672691233566</v>
      </c>
      <c r="E147" s="26">
        <f>E146/E145*100</f>
        <v>6.0372561544884675</v>
      </c>
      <c r="F147" s="26">
        <f>F146/F145*100</f>
        <v>9.8069266713371057</v>
      </c>
      <c r="G147" s="26">
        <f t="shared" ref="G147:H147" si="170">G146/G145*100</f>
        <v>2.5802194481168153</v>
      </c>
      <c r="H147" s="26">
        <f t="shared" si="170"/>
        <v>7.7509051479323965</v>
      </c>
      <c r="L147" s="7" t="s">
        <v>6</v>
      </c>
      <c r="M147" s="26">
        <f>M146/M145*100</f>
        <v>6.8139812867098275</v>
      </c>
      <c r="N147" s="26">
        <f>N146/N145*100</f>
        <v>7.9137158218977239</v>
      </c>
      <c r="O147" s="26">
        <f>O146/O145*100</f>
        <v>10.807739212221689</v>
      </c>
      <c r="P147" s="26">
        <f t="shared" ref="P147:Q147" si="171">P146/P145*100</f>
        <v>9.5666566295239939</v>
      </c>
      <c r="Q147" s="26">
        <f t="shared" si="171"/>
        <v>9.45833045329627</v>
      </c>
      <c r="R147" s="15"/>
      <c r="T147" s="1"/>
      <c r="U147" s="7" t="s">
        <v>6</v>
      </c>
      <c r="V147" s="26">
        <f>V146/V145*100</f>
        <v>13.111413945896672</v>
      </c>
      <c r="W147" s="26">
        <f>W146/W145*100</f>
        <v>8.0995361159232822</v>
      </c>
      <c r="X147" s="26">
        <f>X146/X145*100</f>
        <v>5.3509270566365341</v>
      </c>
      <c r="Y147" s="26">
        <f t="shared" ref="Y147:Z147" si="172">Y146/Y145*100</f>
        <v>14.623109173146471</v>
      </c>
      <c r="Z147" s="26">
        <f t="shared" si="172"/>
        <v>5.695178384774386</v>
      </c>
    </row>
    <row r="148" spans="1:26" x14ac:dyDescent="0.35">
      <c r="G148" s="21"/>
      <c r="H148" s="21"/>
      <c r="J148" s="3"/>
      <c r="K148" s="3"/>
      <c r="L148" s="3"/>
      <c r="M148" s="3"/>
      <c r="N148" s="3"/>
    </row>
    <row r="149" spans="1:26" x14ac:dyDescent="0.35">
      <c r="D149" s="4" t="s">
        <v>28</v>
      </c>
      <c r="E149" s="4"/>
      <c r="F149" s="4"/>
      <c r="G149" s="4"/>
      <c r="H149" s="4"/>
      <c r="M149" s="31" t="s">
        <v>29</v>
      </c>
      <c r="N149" s="31"/>
      <c r="O149" s="4"/>
      <c r="P149" s="4"/>
      <c r="Q149" s="4"/>
      <c r="R149" s="30"/>
      <c r="T149" s="1"/>
      <c r="U149" s="1"/>
      <c r="V149" s="31" t="s">
        <v>30</v>
      </c>
      <c r="W149" s="4"/>
      <c r="X149" s="4"/>
      <c r="Y149" s="4"/>
      <c r="Z149" s="4"/>
    </row>
    <row r="150" spans="1:26" x14ac:dyDescent="0.35">
      <c r="A150" s="69"/>
      <c r="B150" s="5"/>
      <c r="C150" s="5" t="s">
        <v>10</v>
      </c>
      <c r="D150" s="16">
        <v>500</v>
      </c>
      <c r="E150" s="16">
        <v>500</v>
      </c>
      <c r="F150" s="16">
        <v>500</v>
      </c>
      <c r="G150" s="16">
        <v>500</v>
      </c>
      <c r="H150" s="16">
        <v>500</v>
      </c>
      <c r="I150" s="21"/>
      <c r="K150" s="5"/>
      <c r="L150" s="5" t="s">
        <v>10</v>
      </c>
      <c r="M150" s="16">
        <v>500</v>
      </c>
      <c r="N150" s="16">
        <v>500</v>
      </c>
      <c r="O150" s="16">
        <v>500</v>
      </c>
      <c r="P150" s="16">
        <v>500</v>
      </c>
      <c r="Q150" s="16">
        <v>500</v>
      </c>
      <c r="R150" s="16"/>
      <c r="T150" s="5"/>
      <c r="U150" s="5" t="s">
        <v>10</v>
      </c>
      <c r="V150" s="16">
        <v>500</v>
      </c>
      <c r="W150" s="16">
        <v>500</v>
      </c>
      <c r="X150" s="16">
        <v>500</v>
      </c>
      <c r="Y150" s="16">
        <v>500</v>
      </c>
      <c r="Z150" s="16">
        <v>500</v>
      </c>
    </row>
    <row r="151" spans="1:26" x14ac:dyDescent="0.35">
      <c r="A151" s="70" t="s">
        <v>0</v>
      </c>
      <c r="B151" s="5" t="s">
        <v>1</v>
      </c>
      <c r="D151" s="21" t="s">
        <v>3</v>
      </c>
      <c r="E151" s="21"/>
      <c r="F151" s="21"/>
      <c r="G151" s="21"/>
      <c r="H151" s="21"/>
      <c r="I151" s="21"/>
      <c r="J151" s="5" t="s">
        <v>0</v>
      </c>
      <c r="K151" s="5" t="s">
        <v>1</v>
      </c>
      <c r="M151" s="21" t="s">
        <v>3</v>
      </c>
      <c r="N151" s="21"/>
      <c r="O151" s="21"/>
      <c r="P151" s="21"/>
      <c r="Q151" s="21"/>
      <c r="R151" s="30"/>
      <c r="S151" s="5" t="s">
        <v>0</v>
      </c>
      <c r="T151" s="5" t="s">
        <v>1</v>
      </c>
      <c r="U151" s="1"/>
      <c r="V151" s="21" t="s">
        <v>3</v>
      </c>
      <c r="W151" s="21"/>
      <c r="X151" s="21"/>
      <c r="Y151" s="21"/>
      <c r="Z151" s="21"/>
    </row>
    <row r="152" spans="1:26" x14ac:dyDescent="0.35">
      <c r="A152" s="71">
        <f>A138+1</f>
        <v>44346</v>
      </c>
      <c r="B152" s="5" t="s">
        <v>13</v>
      </c>
      <c r="C152" s="5" t="s">
        <v>2</v>
      </c>
      <c r="D152" s="5">
        <v>1</v>
      </c>
      <c r="E152" s="5">
        <v>2</v>
      </c>
      <c r="F152" s="5">
        <v>3</v>
      </c>
      <c r="G152" s="5">
        <v>4</v>
      </c>
      <c r="H152" s="21">
        <v>5</v>
      </c>
      <c r="I152" s="21"/>
      <c r="J152" s="9">
        <f>J138+1</f>
        <v>44346</v>
      </c>
      <c r="K152" s="5" t="s">
        <v>13</v>
      </c>
      <c r="L152" s="5" t="s">
        <v>2</v>
      </c>
      <c r="M152" s="5">
        <v>1</v>
      </c>
      <c r="N152" s="5">
        <v>2</v>
      </c>
      <c r="O152" s="5">
        <v>3</v>
      </c>
      <c r="P152" s="5">
        <v>4</v>
      </c>
      <c r="Q152" s="21">
        <v>5</v>
      </c>
      <c r="R152" s="30"/>
      <c r="S152" s="9">
        <f>S138+1</f>
        <v>44346</v>
      </c>
      <c r="T152" s="5" t="s">
        <v>13</v>
      </c>
      <c r="U152" s="5" t="s">
        <v>2</v>
      </c>
      <c r="V152" s="5">
        <v>1</v>
      </c>
      <c r="W152" s="5">
        <v>2</v>
      </c>
      <c r="X152" s="5">
        <v>3</v>
      </c>
      <c r="Y152" s="5">
        <v>4</v>
      </c>
      <c r="Z152" s="21">
        <v>5</v>
      </c>
    </row>
    <row r="153" spans="1:26" x14ac:dyDescent="0.35">
      <c r="B153" s="5"/>
      <c r="C153" s="5">
        <v>1</v>
      </c>
      <c r="D153" s="21">
        <v>451</v>
      </c>
      <c r="E153" s="21">
        <v>465</v>
      </c>
      <c r="F153" s="21">
        <v>460</v>
      </c>
      <c r="G153" s="5">
        <v>463</v>
      </c>
      <c r="H153" s="21">
        <v>462</v>
      </c>
      <c r="I153" s="21"/>
      <c r="J153" s="5"/>
      <c r="K153" s="5"/>
      <c r="L153" s="5">
        <v>1</v>
      </c>
      <c r="M153" s="21">
        <v>474</v>
      </c>
      <c r="N153" s="21">
        <v>473</v>
      </c>
      <c r="O153" s="21">
        <v>478</v>
      </c>
      <c r="P153" s="5">
        <v>481</v>
      </c>
      <c r="Q153" s="21">
        <v>480</v>
      </c>
      <c r="R153" s="30"/>
      <c r="S153" s="5"/>
      <c r="T153" s="5"/>
      <c r="U153" s="5">
        <v>1</v>
      </c>
      <c r="V153" s="21">
        <v>476</v>
      </c>
      <c r="W153" s="21">
        <v>476</v>
      </c>
      <c r="X153" s="21">
        <v>475</v>
      </c>
      <c r="Y153" s="5">
        <v>480</v>
      </c>
      <c r="Z153" s="21">
        <v>475</v>
      </c>
    </row>
    <row r="154" spans="1:26" x14ac:dyDescent="0.35">
      <c r="A154" s="70" t="s">
        <v>12</v>
      </c>
      <c r="B154" s="5"/>
      <c r="C154" s="5">
        <v>2</v>
      </c>
      <c r="D154" s="21">
        <v>450</v>
      </c>
      <c r="E154" s="21">
        <v>456</v>
      </c>
      <c r="F154" s="21">
        <v>458</v>
      </c>
      <c r="G154" s="5">
        <v>453</v>
      </c>
      <c r="H154" s="21">
        <v>453</v>
      </c>
      <c r="I154" s="21"/>
      <c r="J154" s="5" t="s">
        <v>12</v>
      </c>
      <c r="K154" s="5"/>
      <c r="L154" s="5">
        <v>2</v>
      </c>
      <c r="M154" s="21">
        <v>467</v>
      </c>
      <c r="N154" s="21">
        <v>473</v>
      </c>
      <c r="O154" s="21">
        <v>476</v>
      </c>
      <c r="P154" s="5">
        <v>473</v>
      </c>
      <c r="Q154" s="21">
        <v>475</v>
      </c>
      <c r="R154" s="30"/>
      <c r="S154" s="5" t="s">
        <v>12</v>
      </c>
      <c r="T154" s="5"/>
      <c r="U154" s="5">
        <v>2</v>
      </c>
      <c r="V154" s="21">
        <v>470</v>
      </c>
      <c r="W154" s="21">
        <v>476</v>
      </c>
      <c r="X154" s="21">
        <v>481</v>
      </c>
      <c r="Y154" s="5">
        <v>474</v>
      </c>
      <c r="Z154" s="21">
        <v>476</v>
      </c>
    </row>
    <row r="155" spans="1:26" x14ac:dyDescent="0.35">
      <c r="B155" s="5"/>
      <c r="C155" s="5">
        <v>3</v>
      </c>
      <c r="D155" s="21">
        <v>451</v>
      </c>
      <c r="E155" s="21">
        <v>455</v>
      </c>
      <c r="F155" s="21">
        <v>443</v>
      </c>
      <c r="G155" s="5">
        <v>464</v>
      </c>
      <c r="H155" s="21">
        <v>458</v>
      </c>
      <c r="I155" s="22"/>
      <c r="J155" s="5"/>
      <c r="K155" s="5"/>
      <c r="L155" s="5">
        <v>3</v>
      </c>
      <c r="M155" s="21">
        <v>470</v>
      </c>
      <c r="N155" s="21">
        <v>468</v>
      </c>
      <c r="O155" s="21">
        <v>470</v>
      </c>
      <c r="P155" s="5">
        <v>478</v>
      </c>
      <c r="Q155" s="21">
        <v>469</v>
      </c>
      <c r="R155" s="18"/>
      <c r="S155" s="5"/>
      <c r="T155" s="5"/>
      <c r="U155" s="5">
        <v>3</v>
      </c>
      <c r="V155" s="21">
        <v>472</v>
      </c>
      <c r="W155" s="21">
        <v>473</v>
      </c>
      <c r="X155" s="21">
        <v>467</v>
      </c>
      <c r="Y155" s="5">
        <v>468</v>
      </c>
      <c r="Z155" s="21">
        <v>479</v>
      </c>
    </row>
    <row r="156" spans="1:26" x14ac:dyDescent="0.35">
      <c r="B156" s="5"/>
      <c r="C156" s="8" t="s">
        <v>7</v>
      </c>
      <c r="D156" s="24">
        <f>D150-D153+D142</f>
        <v>403</v>
      </c>
      <c r="E156" s="24">
        <f t="shared" ref="E156:G156" si="173">E150-E153+E142</f>
        <v>371</v>
      </c>
      <c r="F156" s="24">
        <f t="shared" si="173"/>
        <v>364</v>
      </c>
      <c r="G156" s="24">
        <f t="shared" si="173"/>
        <v>397</v>
      </c>
      <c r="H156" s="24">
        <f>H150-H153+H142</f>
        <v>378</v>
      </c>
      <c r="I156" s="22"/>
      <c r="J156" s="5"/>
      <c r="K156" s="5"/>
      <c r="L156" s="8" t="s">
        <v>7</v>
      </c>
      <c r="M156" s="24">
        <f>M150-M153+M142</f>
        <v>260</v>
      </c>
      <c r="N156" s="24">
        <f t="shared" ref="N156:P156" si="174">N150-N153+N142</f>
        <v>263</v>
      </c>
      <c r="O156" s="24">
        <f t="shared" si="174"/>
        <v>223</v>
      </c>
      <c r="P156" s="24">
        <f t="shared" si="174"/>
        <v>212</v>
      </c>
      <c r="Q156" s="24">
        <f>Q150-Q153+Q142</f>
        <v>226</v>
      </c>
      <c r="R156" s="18"/>
      <c r="S156" s="5"/>
      <c r="T156" s="5"/>
      <c r="U156" s="8" t="s">
        <v>7</v>
      </c>
      <c r="V156" s="24">
        <f>V150-V153+V142</f>
        <v>213</v>
      </c>
      <c r="W156" s="24">
        <f t="shared" ref="W156:Y156" si="175">W150-W153+W142</f>
        <v>259</v>
      </c>
      <c r="X156" s="24">
        <f t="shared" si="175"/>
        <v>271</v>
      </c>
      <c r="Y156" s="24">
        <f t="shared" si="175"/>
        <v>206</v>
      </c>
      <c r="Z156" s="24">
        <f>Z150-Z153+Z142</f>
        <v>233</v>
      </c>
    </row>
    <row r="157" spans="1:26" x14ac:dyDescent="0.35">
      <c r="A157" s="70" t="s">
        <v>11</v>
      </c>
      <c r="B157" s="5"/>
      <c r="C157" s="8" t="s">
        <v>8</v>
      </c>
      <c r="D157" s="24">
        <f>D150-D154+D143</f>
        <v>473</v>
      </c>
      <c r="E157" s="24">
        <f t="shared" ref="E157:H157" si="176">E150-E154+E143</f>
        <v>420</v>
      </c>
      <c r="F157" s="24">
        <f t="shared" si="176"/>
        <v>397</v>
      </c>
      <c r="G157" s="24">
        <f t="shared" si="176"/>
        <v>400</v>
      </c>
      <c r="H157" s="24">
        <f t="shared" si="176"/>
        <v>435</v>
      </c>
      <c r="I157" s="22"/>
      <c r="J157" s="5" t="s">
        <v>11</v>
      </c>
      <c r="K157" s="5"/>
      <c r="L157" s="8" t="s">
        <v>8</v>
      </c>
      <c r="M157" s="24">
        <f>M150-M154+M143</f>
        <v>300</v>
      </c>
      <c r="N157" s="24">
        <f t="shared" ref="N157:Q157" si="177">N150-N154+N143</f>
        <v>267</v>
      </c>
      <c r="O157" s="24">
        <f t="shared" si="177"/>
        <v>271</v>
      </c>
      <c r="P157" s="24">
        <f t="shared" si="177"/>
        <v>249</v>
      </c>
      <c r="Q157" s="24">
        <f t="shared" si="177"/>
        <v>252</v>
      </c>
      <c r="R157" s="18"/>
      <c r="S157" s="5" t="s">
        <v>11</v>
      </c>
      <c r="T157" s="5"/>
      <c r="U157" s="8" t="s">
        <v>8</v>
      </c>
      <c r="V157" s="24">
        <f>V150-V154+V143</f>
        <v>268</v>
      </c>
      <c r="W157" s="24">
        <f t="shared" ref="W157:Z157" si="178">W150-W154+W143</f>
        <v>258</v>
      </c>
      <c r="X157" s="24">
        <f t="shared" si="178"/>
        <v>240</v>
      </c>
      <c r="Y157" s="24">
        <f t="shared" si="178"/>
        <v>235</v>
      </c>
      <c r="Z157" s="24">
        <f t="shared" si="178"/>
        <v>251</v>
      </c>
    </row>
    <row r="158" spans="1:26" x14ac:dyDescent="0.35">
      <c r="A158" s="70" t="s">
        <v>85</v>
      </c>
      <c r="C158" s="8" t="s">
        <v>9</v>
      </c>
      <c r="D158" s="24">
        <f>D150-D155+D144</f>
        <v>451</v>
      </c>
      <c r="E158" s="24">
        <f t="shared" ref="E158:H158" si="179">E150-E155+E144</f>
        <v>416</v>
      </c>
      <c r="F158" s="24">
        <f t="shared" si="179"/>
        <v>451</v>
      </c>
      <c r="G158" s="24">
        <f t="shared" si="179"/>
        <v>378</v>
      </c>
      <c r="H158" s="24">
        <f t="shared" si="179"/>
        <v>434</v>
      </c>
      <c r="I158" s="23"/>
      <c r="J158" s="1" t="s">
        <v>85</v>
      </c>
      <c r="L158" s="8" t="s">
        <v>9</v>
      </c>
      <c r="M158" s="24">
        <f>M150-M155+M144</f>
        <v>274</v>
      </c>
      <c r="N158" s="24">
        <f t="shared" ref="N158:Q158" si="180">N150-N155+N144</f>
        <v>304</v>
      </c>
      <c r="O158" s="24">
        <f t="shared" si="180"/>
        <v>270</v>
      </c>
      <c r="P158" s="24">
        <f t="shared" si="180"/>
        <v>255</v>
      </c>
      <c r="Q158" s="24">
        <f t="shared" si="180"/>
        <v>280</v>
      </c>
      <c r="R158" s="19"/>
      <c r="S158" s="1" t="s">
        <v>85</v>
      </c>
      <c r="T158" s="1"/>
      <c r="U158" s="8" t="s">
        <v>9</v>
      </c>
      <c r="V158" s="24">
        <f>V150-V155+V144</f>
        <v>269</v>
      </c>
      <c r="W158" s="24">
        <f t="shared" ref="W158:Z158" si="181">W150-W155+W144</f>
        <v>296</v>
      </c>
      <c r="X158" s="24">
        <f t="shared" si="181"/>
        <v>267</v>
      </c>
      <c r="Y158" s="24">
        <f t="shared" si="181"/>
        <v>280</v>
      </c>
      <c r="Z158" s="24">
        <f t="shared" si="181"/>
        <v>253</v>
      </c>
    </row>
    <row r="159" spans="1:26" x14ac:dyDescent="0.35">
      <c r="C159" s="6" t="s">
        <v>4</v>
      </c>
      <c r="D159" s="25">
        <f>AVERAGE(D156:D158)</f>
        <v>442.33333333333331</v>
      </c>
      <c r="E159" s="25">
        <f>AVERAGE(E156:E158)</f>
        <v>402.33333333333331</v>
      </c>
      <c r="F159" s="25">
        <f>AVERAGE(F156:F158)</f>
        <v>404</v>
      </c>
      <c r="G159" s="25">
        <f t="shared" ref="G159:H159" si="182">AVERAGE(G156:G158)</f>
        <v>391.66666666666669</v>
      </c>
      <c r="H159" s="25">
        <f t="shared" si="182"/>
        <v>415.66666666666669</v>
      </c>
      <c r="I159" s="7"/>
      <c r="L159" s="6" t="s">
        <v>4</v>
      </c>
      <c r="M159" s="25">
        <f>AVERAGE(M156:M158)</f>
        <v>278</v>
      </c>
      <c r="N159" s="25">
        <f>AVERAGE(N156:N158)</f>
        <v>278</v>
      </c>
      <c r="O159" s="25">
        <f>AVERAGE(O156:O158)</f>
        <v>254.66666666666666</v>
      </c>
      <c r="P159" s="25">
        <f t="shared" ref="P159:Q159" si="183">AVERAGE(P156:P158)</f>
        <v>238.66666666666666</v>
      </c>
      <c r="Q159" s="25">
        <f t="shared" si="183"/>
        <v>252.66666666666666</v>
      </c>
      <c r="R159" s="19"/>
      <c r="T159" s="1"/>
      <c r="U159" s="6" t="s">
        <v>4</v>
      </c>
      <c r="V159" s="25">
        <f>AVERAGE(V156:V158)</f>
        <v>250</v>
      </c>
      <c r="W159" s="25">
        <f>AVERAGE(W156:W158)</f>
        <v>271</v>
      </c>
      <c r="X159" s="25">
        <f>AVERAGE(X156:X158)</f>
        <v>259.33333333333331</v>
      </c>
      <c r="Y159" s="25">
        <f t="shared" ref="Y159:Z159" si="184">AVERAGE(Y156:Y158)</f>
        <v>240.33333333333334</v>
      </c>
      <c r="Z159" s="25">
        <f t="shared" si="184"/>
        <v>245.66666666666666</v>
      </c>
    </row>
    <row r="160" spans="1:26" x14ac:dyDescent="0.35">
      <c r="C160" s="7" t="s">
        <v>5</v>
      </c>
      <c r="D160" s="26">
        <f>_xlfn.STDEV.S(D156:D158)</f>
        <v>35.795716689756794</v>
      </c>
      <c r="E160" s="26">
        <f>_xlfn.STDEV.S(E156:E158)</f>
        <v>27.209067116190024</v>
      </c>
      <c r="F160" s="26">
        <f>_xlfn.STDEV.S(F156:F158)</f>
        <v>43.920382511995498</v>
      </c>
      <c r="G160" s="26">
        <f t="shared" ref="G160:H160" si="185">_xlfn.STDEV.S(G156:G158)</f>
        <v>11.930353445448853</v>
      </c>
      <c r="H160" s="26">
        <f t="shared" si="185"/>
        <v>32.624121954978854</v>
      </c>
      <c r="I160" s="7"/>
      <c r="L160" s="7" t="s">
        <v>5</v>
      </c>
      <c r="M160" s="26">
        <f>_xlfn.STDEV.S(M156:M158)</f>
        <v>20.297783130184438</v>
      </c>
      <c r="N160" s="26">
        <f>_xlfn.STDEV.S(N156:N158)</f>
        <v>22.605309110914629</v>
      </c>
      <c r="O160" s="26">
        <f>_xlfn.STDEV.S(O156:O158)</f>
        <v>27.42869543622761</v>
      </c>
      <c r="P160" s="26">
        <f t="shared" ref="P160:Q160" si="186">_xlfn.STDEV.S(P156:P158)</f>
        <v>23.288051299611425</v>
      </c>
      <c r="Q160" s="26">
        <f t="shared" si="186"/>
        <v>27.006172134038792</v>
      </c>
      <c r="R160" s="19"/>
      <c r="T160" s="1"/>
      <c r="U160" s="7" t="s">
        <v>5</v>
      </c>
      <c r="V160" s="26">
        <f>_xlfn.STDEV.S(V156:V158)</f>
        <v>32.046840717924134</v>
      </c>
      <c r="W160" s="26">
        <f>_xlfn.STDEV.S(W156:W158)</f>
        <v>21.656407827707714</v>
      </c>
      <c r="X160" s="26">
        <f>_xlfn.STDEV.S(X156:X158)</f>
        <v>16.862186493255653</v>
      </c>
      <c r="Y160" s="26">
        <f t="shared" ref="Y160:Z160" si="187">_xlfn.STDEV.S(Y156:Y158)</f>
        <v>37.287173844813296</v>
      </c>
      <c r="Z160" s="26">
        <f t="shared" si="187"/>
        <v>11.015141094572204</v>
      </c>
    </row>
    <row r="161" spans="1:26" x14ac:dyDescent="0.35">
      <c r="C161" s="7" t="s">
        <v>6</v>
      </c>
      <c r="D161" s="26">
        <f>D160/D159*100</f>
        <v>8.0924755138862388</v>
      </c>
      <c r="E161" s="26">
        <f>E160/E159*100</f>
        <v>6.7628170131375374</v>
      </c>
      <c r="F161" s="26">
        <f>F160/F159*100</f>
        <v>10.871381809899876</v>
      </c>
      <c r="G161" s="26">
        <f t="shared" ref="G161:H161" si="188">G160/G159*100</f>
        <v>3.0460476881997067</v>
      </c>
      <c r="H161" s="26">
        <f t="shared" si="188"/>
        <v>7.8486259715265891</v>
      </c>
      <c r="L161" s="7" t="s">
        <v>6</v>
      </c>
      <c r="M161" s="26">
        <f>M160/M159*100</f>
        <v>7.3013608381958415</v>
      </c>
      <c r="N161" s="26">
        <f>N160/N159*100</f>
        <v>8.1314061550052621</v>
      </c>
      <c r="O161" s="26">
        <f>O160/O159*100</f>
        <v>10.770430145115554</v>
      </c>
      <c r="P161" s="26">
        <f t="shared" ref="P161:Q161" si="189">P160/P159*100</f>
        <v>9.7575633936919388</v>
      </c>
      <c r="Q161" s="26">
        <f t="shared" si="189"/>
        <v>10.688458628247544</v>
      </c>
      <c r="R161" s="15"/>
      <c r="T161" s="1"/>
      <c r="U161" s="7" t="s">
        <v>6</v>
      </c>
      <c r="V161" s="26">
        <f>V160/V159*100</f>
        <v>12.818736287169655</v>
      </c>
      <c r="W161" s="26">
        <f>W160/W159*100</f>
        <v>7.9912944013681599</v>
      </c>
      <c r="X161" s="26">
        <f>X160/X159*100</f>
        <v>6.5021284678363696</v>
      </c>
      <c r="Y161" s="26">
        <f t="shared" ref="Y161:Z161" si="190">Y160/Y159*100</f>
        <v>15.514774137925089</v>
      </c>
      <c r="Z161" s="26">
        <f t="shared" si="190"/>
        <v>4.4837752081026609</v>
      </c>
    </row>
    <row r="162" spans="1:26" x14ac:dyDescent="0.35">
      <c r="G162" s="21"/>
      <c r="H162" s="21"/>
      <c r="J162" s="3"/>
      <c r="K162" s="3"/>
      <c r="L162" s="3"/>
      <c r="M162" s="3"/>
      <c r="N162" s="3"/>
    </row>
    <row r="163" spans="1:26" x14ac:dyDescent="0.35">
      <c r="D163" s="4" t="s">
        <v>28</v>
      </c>
      <c r="E163" s="4"/>
      <c r="F163" s="4"/>
      <c r="G163" s="4"/>
      <c r="H163" s="4"/>
      <c r="M163" s="31" t="s">
        <v>29</v>
      </c>
      <c r="N163" s="31"/>
      <c r="O163" s="4"/>
      <c r="P163" s="4"/>
      <c r="Q163" s="4"/>
      <c r="R163" s="30"/>
      <c r="T163" s="1"/>
      <c r="U163" s="1"/>
      <c r="V163" s="31" t="s">
        <v>30</v>
      </c>
      <c r="W163" s="4"/>
      <c r="X163" s="4"/>
      <c r="Y163" s="4"/>
      <c r="Z163" s="4"/>
    </row>
    <row r="164" spans="1:26" x14ac:dyDescent="0.35">
      <c r="A164" s="69"/>
      <c r="B164" s="5"/>
      <c r="C164" s="5" t="s">
        <v>10</v>
      </c>
      <c r="D164" s="16">
        <v>500</v>
      </c>
      <c r="E164" s="16">
        <v>500</v>
      </c>
      <c r="F164" s="16">
        <v>500</v>
      </c>
      <c r="G164" s="16">
        <v>500</v>
      </c>
      <c r="H164" s="16">
        <v>500</v>
      </c>
      <c r="I164" s="21"/>
      <c r="K164" s="5"/>
      <c r="L164" s="5" t="s">
        <v>10</v>
      </c>
      <c r="M164" s="16">
        <v>500</v>
      </c>
      <c r="N164" s="16">
        <v>500</v>
      </c>
      <c r="O164" s="16">
        <v>500</v>
      </c>
      <c r="P164" s="16">
        <v>500</v>
      </c>
      <c r="Q164" s="16">
        <v>500</v>
      </c>
      <c r="R164" s="16"/>
      <c r="T164" s="5"/>
      <c r="U164" s="5" t="s">
        <v>10</v>
      </c>
      <c r="V164" s="16">
        <v>500</v>
      </c>
      <c r="W164" s="16">
        <v>500</v>
      </c>
      <c r="X164" s="16">
        <v>500</v>
      </c>
      <c r="Y164" s="16">
        <v>500</v>
      </c>
      <c r="Z164" s="16">
        <v>500</v>
      </c>
    </row>
    <row r="165" spans="1:26" x14ac:dyDescent="0.35">
      <c r="A165" s="70" t="s">
        <v>0</v>
      </c>
      <c r="B165" s="5" t="s">
        <v>1</v>
      </c>
      <c r="D165" s="21" t="s">
        <v>3</v>
      </c>
      <c r="E165" s="21"/>
      <c r="F165" s="21"/>
      <c r="G165" s="21"/>
      <c r="H165" s="21"/>
      <c r="I165" s="21"/>
      <c r="J165" s="5" t="s">
        <v>0</v>
      </c>
      <c r="K165" s="5" t="s">
        <v>1</v>
      </c>
      <c r="M165" s="21" t="s">
        <v>3</v>
      </c>
      <c r="N165" s="21"/>
      <c r="O165" s="21"/>
      <c r="P165" s="21"/>
      <c r="Q165" s="21"/>
      <c r="R165" s="30"/>
      <c r="S165" s="5" t="s">
        <v>0</v>
      </c>
      <c r="T165" s="5" t="s">
        <v>1</v>
      </c>
      <c r="U165" s="1"/>
      <c r="V165" s="21" t="s">
        <v>3</v>
      </c>
      <c r="W165" s="21"/>
      <c r="X165" s="21"/>
      <c r="Y165" s="21"/>
      <c r="Z165" s="21"/>
    </row>
    <row r="166" spans="1:26" x14ac:dyDescent="0.35">
      <c r="A166" s="71">
        <f>A152+1</f>
        <v>44347</v>
      </c>
      <c r="B166" s="5" t="s">
        <v>13</v>
      </c>
      <c r="C166" s="5" t="s">
        <v>2</v>
      </c>
      <c r="D166" s="5">
        <v>1</v>
      </c>
      <c r="E166" s="5">
        <v>2</v>
      </c>
      <c r="F166" s="5">
        <v>3</v>
      </c>
      <c r="G166" s="5">
        <v>4</v>
      </c>
      <c r="H166" s="21">
        <v>5</v>
      </c>
      <c r="I166" s="21"/>
      <c r="J166" s="9">
        <f>J152+1</f>
        <v>44347</v>
      </c>
      <c r="K166" s="5" t="s">
        <v>13</v>
      </c>
      <c r="L166" s="5" t="s">
        <v>2</v>
      </c>
      <c r="M166" s="5">
        <v>1</v>
      </c>
      <c r="N166" s="5">
        <v>2</v>
      </c>
      <c r="O166" s="5">
        <v>3</v>
      </c>
      <c r="P166" s="5">
        <v>4</v>
      </c>
      <c r="Q166" s="21">
        <v>5</v>
      </c>
      <c r="R166" s="30"/>
      <c r="S166" s="9">
        <f>S152+1</f>
        <v>44347</v>
      </c>
      <c r="T166" s="5" t="s">
        <v>13</v>
      </c>
      <c r="U166" s="5" t="s">
        <v>2</v>
      </c>
      <c r="V166" s="5">
        <v>1</v>
      </c>
      <c r="W166" s="5">
        <v>2</v>
      </c>
      <c r="X166" s="5">
        <v>3</v>
      </c>
      <c r="Y166" s="5">
        <v>4</v>
      </c>
      <c r="Z166" s="21">
        <v>5</v>
      </c>
    </row>
    <row r="167" spans="1:26" x14ac:dyDescent="0.35">
      <c r="B167" s="5"/>
      <c r="C167" s="5">
        <v>1</v>
      </c>
      <c r="D167" s="21">
        <v>453</v>
      </c>
      <c r="E167" s="21">
        <v>465</v>
      </c>
      <c r="F167" s="21">
        <v>460</v>
      </c>
      <c r="G167" s="5">
        <v>465</v>
      </c>
      <c r="H167" s="21">
        <v>463</v>
      </c>
      <c r="I167" s="21"/>
      <c r="J167" s="5"/>
      <c r="K167" s="5"/>
      <c r="L167" s="5">
        <v>1</v>
      </c>
      <c r="M167" s="21">
        <v>473</v>
      </c>
      <c r="N167" s="21">
        <v>475</v>
      </c>
      <c r="O167" s="21">
        <v>478</v>
      </c>
      <c r="P167" s="5">
        <v>481</v>
      </c>
      <c r="Q167" s="21">
        <v>480</v>
      </c>
      <c r="R167" s="30"/>
      <c r="S167" s="5"/>
      <c r="T167" s="5"/>
      <c r="U167" s="5">
        <v>1</v>
      </c>
      <c r="V167" s="21">
        <v>478</v>
      </c>
      <c r="W167" s="21">
        <v>472</v>
      </c>
      <c r="X167" s="21">
        <v>478</v>
      </c>
      <c r="Y167" s="5">
        <v>479</v>
      </c>
      <c r="Z167" s="21">
        <v>477</v>
      </c>
    </row>
    <row r="168" spans="1:26" x14ac:dyDescent="0.35">
      <c r="A168" s="70" t="s">
        <v>12</v>
      </c>
      <c r="B168" s="5"/>
      <c r="C168" s="5">
        <v>2</v>
      </c>
      <c r="D168" s="21">
        <v>448</v>
      </c>
      <c r="E168" s="21">
        <v>457</v>
      </c>
      <c r="F168" s="21">
        <v>458</v>
      </c>
      <c r="G168" s="5">
        <v>456</v>
      </c>
      <c r="H168" s="21">
        <v>457</v>
      </c>
      <c r="I168" s="21"/>
      <c r="J168" s="5" t="s">
        <v>12</v>
      </c>
      <c r="K168" s="5"/>
      <c r="L168" s="5">
        <v>2</v>
      </c>
      <c r="M168" s="21">
        <v>468</v>
      </c>
      <c r="N168" s="21">
        <v>475</v>
      </c>
      <c r="O168" s="21">
        <v>475</v>
      </c>
      <c r="P168" s="5">
        <v>474</v>
      </c>
      <c r="Q168" s="21">
        <v>480</v>
      </c>
      <c r="R168" s="30"/>
      <c r="S168" s="5" t="s">
        <v>12</v>
      </c>
      <c r="T168" s="5"/>
      <c r="U168" s="5">
        <v>2</v>
      </c>
      <c r="V168" s="21">
        <v>473</v>
      </c>
      <c r="W168" s="21">
        <v>473</v>
      </c>
      <c r="X168" s="21">
        <v>483</v>
      </c>
      <c r="Y168" s="5">
        <v>476</v>
      </c>
      <c r="Z168" s="21">
        <v>477</v>
      </c>
    </row>
    <row r="169" spans="1:26" x14ac:dyDescent="0.35">
      <c r="B169" s="5"/>
      <c r="C169" s="5">
        <v>3</v>
      </c>
      <c r="D169" s="21">
        <v>455</v>
      </c>
      <c r="E169" s="21">
        <v>457</v>
      </c>
      <c r="F169" s="21">
        <v>446</v>
      </c>
      <c r="G169" s="5">
        <v>468</v>
      </c>
      <c r="H169" s="21">
        <v>462</v>
      </c>
      <c r="I169" s="22"/>
      <c r="J169" s="5"/>
      <c r="K169" s="5"/>
      <c r="L169" s="5">
        <v>3</v>
      </c>
      <c r="M169" s="21">
        <v>473</v>
      </c>
      <c r="N169" s="21">
        <v>472</v>
      </c>
      <c r="O169" s="21">
        <v>473</v>
      </c>
      <c r="P169" s="5">
        <v>478</v>
      </c>
      <c r="Q169" s="21">
        <v>474</v>
      </c>
      <c r="R169" s="18"/>
      <c r="S169" s="5"/>
      <c r="T169" s="5"/>
      <c r="U169" s="5">
        <v>3</v>
      </c>
      <c r="V169" s="21">
        <v>475</v>
      </c>
      <c r="W169" s="21">
        <v>475</v>
      </c>
      <c r="X169" s="21">
        <v>468</v>
      </c>
      <c r="Y169" s="5">
        <v>471</v>
      </c>
      <c r="Z169" s="21">
        <v>478</v>
      </c>
    </row>
    <row r="170" spans="1:26" x14ac:dyDescent="0.35">
      <c r="B170" s="5"/>
      <c r="C170" s="8" t="s">
        <v>7</v>
      </c>
      <c r="D170" s="24">
        <f>D164-D167+D156</f>
        <v>450</v>
      </c>
      <c r="E170" s="24">
        <f t="shared" ref="E170:G170" si="191">E164-E167+E156</f>
        <v>406</v>
      </c>
      <c r="F170" s="24">
        <f t="shared" si="191"/>
        <v>404</v>
      </c>
      <c r="G170" s="24">
        <f t="shared" si="191"/>
        <v>432</v>
      </c>
      <c r="H170" s="24">
        <f>H164-H167+H156</f>
        <v>415</v>
      </c>
      <c r="I170" s="22"/>
      <c r="J170" s="5"/>
      <c r="K170" s="5"/>
      <c r="L170" s="8" t="s">
        <v>7</v>
      </c>
      <c r="M170" s="24">
        <f>M164-M167+M156</f>
        <v>287</v>
      </c>
      <c r="N170" s="24">
        <f t="shared" ref="N170:P170" si="192">N164-N167+N156</f>
        <v>288</v>
      </c>
      <c r="O170" s="24">
        <f t="shared" si="192"/>
        <v>245</v>
      </c>
      <c r="P170" s="24">
        <f t="shared" si="192"/>
        <v>231</v>
      </c>
      <c r="Q170" s="24">
        <f>Q164-Q167+Q156</f>
        <v>246</v>
      </c>
      <c r="R170" s="18"/>
      <c r="S170" s="5"/>
      <c r="T170" s="5"/>
      <c r="U170" s="8" t="s">
        <v>7</v>
      </c>
      <c r="V170" s="24">
        <f>V164-V167+V156</f>
        <v>235</v>
      </c>
      <c r="W170" s="24">
        <f t="shared" ref="W170:Y170" si="193">W164-W167+W156</f>
        <v>287</v>
      </c>
      <c r="X170" s="24">
        <f t="shared" si="193"/>
        <v>293</v>
      </c>
      <c r="Y170" s="24">
        <f t="shared" si="193"/>
        <v>227</v>
      </c>
      <c r="Z170" s="24">
        <f>Z164-Z167+Z156</f>
        <v>256</v>
      </c>
    </row>
    <row r="171" spans="1:26" x14ac:dyDescent="0.35">
      <c r="A171" s="70" t="s">
        <v>11</v>
      </c>
      <c r="B171" s="5"/>
      <c r="C171" s="8" t="s">
        <v>8</v>
      </c>
      <c r="D171" s="24">
        <f>D164-D168+D157</f>
        <v>525</v>
      </c>
      <c r="E171" s="24">
        <f t="shared" ref="E171:H171" si="194">E164-E168+E157</f>
        <v>463</v>
      </c>
      <c r="F171" s="24">
        <f t="shared" si="194"/>
        <v>439</v>
      </c>
      <c r="G171" s="24">
        <f t="shared" si="194"/>
        <v>444</v>
      </c>
      <c r="H171" s="24">
        <f t="shared" si="194"/>
        <v>478</v>
      </c>
      <c r="I171" s="22"/>
      <c r="J171" s="5" t="s">
        <v>11</v>
      </c>
      <c r="K171" s="5"/>
      <c r="L171" s="8" t="s">
        <v>8</v>
      </c>
      <c r="M171" s="24">
        <f>M164-M168+M157</f>
        <v>332</v>
      </c>
      <c r="N171" s="24">
        <f t="shared" ref="N171:Q171" si="195">N164-N168+N157</f>
        <v>292</v>
      </c>
      <c r="O171" s="24">
        <f t="shared" si="195"/>
        <v>296</v>
      </c>
      <c r="P171" s="24">
        <f t="shared" si="195"/>
        <v>275</v>
      </c>
      <c r="Q171" s="24">
        <f t="shared" si="195"/>
        <v>272</v>
      </c>
      <c r="R171" s="18"/>
      <c r="S171" s="5" t="s">
        <v>11</v>
      </c>
      <c r="T171" s="5"/>
      <c r="U171" s="8" t="s">
        <v>8</v>
      </c>
      <c r="V171" s="24">
        <f>V164-V168+V157</f>
        <v>295</v>
      </c>
      <c r="W171" s="24">
        <f t="shared" ref="W171:Z171" si="196">W164-W168+W157</f>
        <v>285</v>
      </c>
      <c r="X171" s="24">
        <f t="shared" si="196"/>
        <v>257</v>
      </c>
      <c r="Y171" s="24">
        <f t="shared" si="196"/>
        <v>259</v>
      </c>
      <c r="Z171" s="24">
        <f t="shared" si="196"/>
        <v>274</v>
      </c>
    </row>
    <row r="172" spans="1:26" x14ac:dyDescent="0.35">
      <c r="A172" s="70" t="s">
        <v>85</v>
      </c>
      <c r="C172" s="8" t="s">
        <v>9</v>
      </c>
      <c r="D172" s="24">
        <f>D164-D169+D158</f>
        <v>496</v>
      </c>
      <c r="E172" s="24">
        <f t="shared" ref="E172:H172" si="197">E164-E169+E158</f>
        <v>459</v>
      </c>
      <c r="F172" s="24">
        <f t="shared" si="197"/>
        <v>505</v>
      </c>
      <c r="G172" s="24">
        <f t="shared" si="197"/>
        <v>410</v>
      </c>
      <c r="H172" s="24">
        <f t="shared" si="197"/>
        <v>472</v>
      </c>
      <c r="I172" s="23"/>
      <c r="J172" s="1" t="s">
        <v>85</v>
      </c>
      <c r="L172" s="8" t="s">
        <v>9</v>
      </c>
      <c r="M172" s="24">
        <f>M164-M169+M158</f>
        <v>301</v>
      </c>
      <c r="N172" s="24">
        <f t="shared" ref="N172:Q172" si="198">N164-N169+N158</f>
        <v>332</v>
      </c>
      <c r="O172" s="24">
        <f t="shared" si="198"/>
        <v>297</v>
      </c>
      <c r="P172" s="24">
        <f t="shared" si="198"/>
        <v>277</v>
      </c>
      <c r="Q172" s="24">
        <f t="shared" si="198"/>
        <v>306</v>
      </c>
      <c r="R172" s="19"/>
      <c r="S172" s="1" t="s">
        <v>85</v>
      </c>
      <c r="T172" s="1"/>
      <c r="U172" s="8" t="s">
        <v>9</v>
      </c>
      <c r="V172" s="24">
        <f>V164-V169+V158</f>
        <v>294</v>
      </c>
      <c r="W172" s="24">
        <f t="shared" ref="W172:Z172" si="199">W164-W169+W158</f>
        <v>321</v>
      </c>
      <c r="X172" s="24">
        <f t="shared" si="199"/>
        <v>299</v>
      </c>
      <c r="Y172" s="24">
        <f t="shared" si="199"/>
        <v>309</v>
      </c>
      <c r="Z172" s="24">
        <f t="shared" si="199"/>
        <v>275</v>
      </c>
    </row>
    <row r="173" spans="1:26" x14ac:dyDescent="0.35">
      <c r="C173" s="6" t="s">
        <v>4</v>
      </c>
      <c r="D173" s="25">
        <f>AVERAGE(D170:D172)</f>
        <v>490.33333333333331</v>
      </c>
      <c r="E173" s="25">
        <f>AVERAGE(E170:E172)</f>
        <v>442.66666666666669</v>
      </c>
      <c r="F173" s="25">
        <f>AVERAGE(F170:F172)</f>
        <v>449.33333333333331</v>
      </c>
      <c r="G173" s="25">
        <f t="shared" ref="G173:H173" si="200">AVERAGE(G170:G172)</f>
        <v>428.66666666666669</v>
      </c>
      <c r="H173" s="25">
        <f t="shared" si="200"/>
        <v>455</v>
      </c>
      <c r="I173" s="7"/>
      <c r="L173" s="6" t="s">
        <v>4</v>
      </c>
      <c r="M173" s="25">
        <f>AVERAGE(M170:M172)</f>
        <v>306.66666666666669</v>
      </c>
      <c r="N173" s="25">
        <f>AVERAGE(N170:N172)</f>
        <v>304</v>
      </c>
      <c r="O173" s="25">
        <f>AVERAGE(O170:O172)</f>
        <v>279.33333333333331</v>
      </c>
      <c r="P173" s="25">
        <f t="shared" ref="P173:Q173" si="201">AVERAGE(P170:P172)</f>
        <v>261</v>
      </c>
      <c r="Q173" s="25">
        <f t="shared" si="201"/>
        <v>274.66666666666669</v>
      </c>
      <c r="R173" s="19"/>
      <c r="T173" s="1"/>
      <c r="U173" s="6" t="s">
        <v>4</v>
      </c>
      <c r="V173" s="25">
        <f>AVERAGE(V170:V172)</f>
        <v>274.66666666666669</v>
      </c>
      <c r="W173" s="25">
        <f>AVERAGE(W170:W172)</f>
        <v>297.66666666666669</v>
      </c>
      <c r="X173" s="25">
        <f>AVERAGE(X170:X172)</f>
        <v>283</v>
      </c>
      <c r="Y173" s="25">
        <f t="shared" ref="Y173:Z173" si="202">AVERAGE(Y170:Y172)</f>
        <v>265</v>
      </c>
      <c r="Z173" s="25">
        <f t="shared" si="202"/>
        <v>268.33333333333331</v>
      </c>
    </row>
    <row r="174" spans="1:26" x14ac:dyDescent="0.35">
      <c r="C174" s="7" t="s">
        <v>5</v>
      </c>
      <c r="D174" s="26">
        <f>_xlfn.STDEV.S(D170:D172)</f>
        <v>37.819747927945443</v>
      </c>
      <c r="E174" s="26">
        <f>_xlfn.STDEV.S(E170:E172)</f>
        <v>31.817186131607134</v>
      </c>
      <c r="F174" s="26">
        <f>_xlfn.STDEV.S(F170:F172)</f>
        <v>51.286775423429901</v>
      </c>
      <c r="G174" s="26">
        <f t="shared" ref="G174:H174" si="203">_xlfn.STDEV.S(G170:G172)</f>
        <v>17.243356208503418</v>
      </c>
      <c r="H174" s="26">
        <f t="shared" si="203"/>
        <v>34.770677301427419</v>
      </c>
      <c r="I174" s="7"/>
      <c r="L174" s="7" t="s">
        <v>5</v>
      </c>
      <c r="M174" s="26">
        <f>_xlfn.STDEV.S(M170:M172)</f>
        <v>23.028967265887832</v>
      </c>
      <c r="N174" s="26">
        <f>_xlfn.STDEV.S(N170:N172)</f>
        <v>24.331050121192877</v>
      </c>
      <c r="O174" s="26">
        <f>_xlfn.STDEV.S(O170:O172)</f>
        <v>29.737742572921256</v>
      </c>
      <c r="P174" s="26">
        <f t="shared" ref="P174:Q174" si="204">_xlfn.STDEV.S(P170:P172)</f>
        <v>26</v>
      </c>
      <c r="Q174" s="26">
        <f t="shared" si="204"/>
        <v>30.088757590391353</v>
      </c>
      <c r="R174" s="19"/>
      <c r="T174" s="1"/>
      <c r="U174" s="7" t="s">
        <v>5</v>
      </c>
      <c r="V174" s="26">
        <f>_xlfn.STDEV.S(V170:V172)</f>
        <v>34.355979586286409</v>
      </c>
      <c r="W174" s="26">
        <f>_xlfn.STDEV.S(W170:W172)</f>
        <v>20.231987873991358</v>
      </c>
      <c r="X174" s="26">
        <f>_xlfn.STDEV.S(X170:X172)</f>
        <v>22.715633383201094</v>
      </c>
      <c r="Y174" s="26">
        <f t="shared" ref="Y174:Z174" si="205">_xlfn.STDEV.S(Y170:Y172)</f>
        <v>41.32795663954365</v>
      </c>
      <c r="Z174" s="26">
        <f t="shared" si="205"/>
        <v>10.692676621563626</v>
      </c>
    </row>
    <row r="175" spans="1:26" x14ac:dyDescent="0.35">
      <c r="C175" s="7" t="s">
        <v>6</v>
      </c>
      <c r="D175" s="26">
        <f>D174/D173*100</f>
        <v>7.7130689180038292</v>
      </c>
      <c r="E175" s="26">
        <f>E174/E173*100</f>
        <v>7.1876173490076356</v>
      </c>
      <c r="F175" s="26">
        <f>F174/F173*100</f>
        <v>11.41397079156452</v>
      </c>
      <c r="G175" s="26">
        <f t="shared" ref="G175:H175" si="206">G174/G173*100</f>
        <v>4.0225558806773138</v>
      </c>
      <c r="H175" s="26">
        <f t="shared" si="206"/>
        <v>7.6419070992148175</v>
      </c>
      <c r="L175" s="7" t="s">
        <v>6</v>
      </c>
      <c r="M175" s="26">
        <f>M174/M173*100</f>
        <v>7.5094458475721186</v>
      </c>
      <c r="N175" s="26">
        <f>N174/N173*100</f>
        <v>8.0036349082871308</v>
      </c>
      <c r="O175" s="26">
        <f>O174/O173*100</f>
        <v>10.645969894840546</v>
      </c>
      <c r="P175" s="26">
        <f t="shared" ref="P175:Q175" si="207">P174/P173*100</f>
        <v>9.9616858237547881</v>
      </c>
      <c r="Q175" s="26">
        <f t="shared" si="207"/>
        <v>10.954644753783258</v>
      </c>
      <c r="R175" s="15"/>
      <c r="T175" s="1"/>
      <c r="U175" s="7" t="s">
        <v>6</v>
      </c>
      <c r="V175" s="26">
        <f>V174/V173*100</f>
        <v>12.508244995007187</v>
      </c>
      <c r="W175" s="26">
        <f>W174/W173*100</f>
        <v>6.796860427992617</v>
      </c>
      <c r="X175" s="26">
        <f>X174/X173*100</f>
        <v>8.0267255771028605</v>
      </c>
      <c r="Y175" s="26">
        <f t="shared" ref="Y175:Z175" si="208">Y174/Y173*100</f>
        <v>15.595455335676849</v>
      </c>
      <c r="Z175" s="26">
        <f t="shared" si="208"/>
        <v>3.9848484303963825</v>
      </c>
    </row>
    <row r="176" spans="1:26" x14ac:dyDescent="0.35">
      <c r="G176" s="21"/>
      <c r="H176" s="21"/>
      <c r="J176" s="3"/>
      <c r="K176" s="3"/>
      <c r="L176" s="3"/>
      <c r="M176" s="3"/>
      <c r="N176" s="3"/>
    </row>
    <row r="177" spans="1:26" x14ac:dyDescent="0.35">
      <c r="D177" s="4" t="s">
        <v>28</v>
      </c>
      <c r="E177" s="4"/>
      <c r="F177" s="4"/>
      <c r="G177" s="4"/>
      <c r="H177" s="4"/>
      <c r="M177" s="31" t="s">
        <v>29</v>
      </c>
      <c r="N177" s="31"/>
      <c r="O177" s="4"/>
      <c r="P177" s="4"/>
      <c r="Q177" s="4"/>
      <c r="R177" s="30"/>
      <c r="T177" s="1"/>
      <c r="U177" s="1"/>
      <c r="V177" s="31" t="s">
        <v>30</v>
      </c>
      <c r="W177" s="4"/>
      <c r="X177" s="4"/>
      <c r="Y177" s="4"/>
      <c r="Z177" s="4"/>
    </row>
    <row r="178" spans="1:26" x14ac:dyDescent="0.35">
      <c r="A178" s="69"/>
      <c r="B178" s="5"/>
      <c r="C178" s="5" t="s">
        <v>10</v>
      </c>
      <c r="D178" s="16">
        <v>500</v>
      </c>
      <c r="E178" s="16">
        <v>500</v>
      </c>
      <c r="F178" s="16">
        <v>500</v>
      </c>
      <c r="G178" s="16">
        <v>500</v>
      </c>
      <c r="H178" s="16">
        <v>500</v>
      </c>
      <c r="I178" s="21"/>
      <c r="K178" s="5"/>
      <c r="L178" s="5" t="s">
        <v>10</v>
      </c>
      <c r="M178" s="16">
        <v>500</v>
      </c>
      <c r="N178" s="16">
        <v>500</v>
      </c>
      <c r="O178" s="16">
        <v>500</v>
      </c>
      <c r="P178" s="16">
        <v>500</v>
      </c>
      <c r="Q178" s="16">
        <v>500</v>
      </c>
      <c r="R178" s="16"/>
      <c r="T178" s="5"/>
      <c r="U178" s="5" t="s">
        <v>10</v>
      </c>
      <c r="V178" s="16">
        <v>500</v>
      </c>
      <c r="W178" s="16">
        <v>500</v>
      </c>
      <c r="X178" s="16">
        <v>500</v>
      </c>
      <c r="Y178" s="16">
        <v>500</v>
      </c>
      <c r="Z178" s="16">
        <v>500</v>
      </c>
    </row>
    <row r="179" spans="1:26" x14ac:dyDescent="0.35">
      <c r="A179" s="70" t="s">
        <v>0</v>
      </c>
      <c r="B179" s="5" t="s">
        <v>1</v>
      </c>
      <c r="D179" s="21" t="s">
        <v>3</v>
      </c>
      <c r="E179" s="21"/>
      <c r="F179" s="21"/>
      <c r="G179" s="21"/>
      <c r="H179" s="21"/>
      <c r="I179" s="21"/>
      <c r="J179" s="5" t="s">
        <v>0</v>
      </c>
      <c r="K179" s="5" t="s">
        <v>1</v>
      </c>
      <c r="M179" s="21" t="s">
        <v>3</v>
      </c>
      <c r="N179" s="21"/>
      <c r="O179" s="21"/>
      <c r="P179" s="21"/>
      <c r="Q179" s="21"/>
      <c r="R179" s="30"/>
      <c r="S179" s="5" t="s">
        <v>0</v>
      </c>
      <c r="T179" s="5" t="s">
        <v>1</v>
      </c>
      <c r="U179" s="1"/>
      <c r="V179" s="21" t="s">
        <v>3</v>
      </c>
      <c r="W179" s="21"/>
      <c r="X179" s="21"/>
      <c r="Y179" s="21"/>
      <c r="Z179" s="21"/>
    </row>
    <row r="180" spans="1:26" x14ac:dyDescent="0.35">
      <c r="A180" s="71">
        <f>A166+1</f>
        <v>44348</v>
      </c>
      <c r="B180" s="5" t="s">
        <v>13</v>
      </c>
      <c r="C180" s="5" t="s">
        <v>2</v>
      </c>
      <c r="D180" s="5">
        <v>1</v>
      </c>
      <c r="E180" s="5">
        <v>2</v>
      </c>
      <c r="F180" s="5">
        <v>3</v>
      </c>
      <c r="G180" s="5">
        <v>4</v>
      </c>
      <c r="H180" s="21">
        <v>5</v>
      </c>
      <c r="I180" s="21"/>
      <c r="J180" s="9">
        <f>J166+1</f>
        <v>44348</v>
      </c>
      <c r="K180" s="5" t="s">
        <v>13</v>
      </c>
      <c r="L180" s="5" t="s">
        <v>2</v>
      </c>
      <c r="M180" s="5">
        <v>1</v>
      </c>
      <c r="N180" s="5">
        <v>2</v>
      </c>
      <c r="O180" s="5">
        <v>3</v>
      </c>
      <c r="P180" s="5">
        <v>4</v>
      </c>
      <c r="Q180" s="21">
        <v>5</v>
      </c>
      <c r="R180" s="30"/>
      <c r="S180" s="9">
        <f>S166+1</f>
        <v>44348</v>
      </c>
      <c r="T180" s="5" t="s">
        <v>13</v>
      </c>
      <c r="U180" s="5" t="s">
        <v>2</v>
      </c>
      <c r="V180" s="5">
        <v>1</v>
      </c>
      <c r="W180" s="5">
        <v>2</v>
      </c>
      <c r="X180" s="5">
        <v>3</v>
      </c>
      <c r="Y180" s="5">
        <v>4</v>
      </c>
      <c r="Z180" s="21">
        <v>5</v>
      </c>
    </row>
    <row r="181" spans="1:26" x14ac:dyDescent="0.35">
      <c r="B181" s="5"/>
      <c r="C181" s="5">
        <v>1</v>
      </c>
      <c r="D181" s="21">
        <v>447</v>
      </c>
      <c r="E181" s="21">
        <v>461</v>
      </c>
      <c r="F181" s="21">
        <v>458</v>
      </c>
      <c r="G181" s="5">
        <v>462</v>
      </c>
      <c r="H181" s="21">
        <v>460</v>
      </c>
      <c r="I181" s="21"/>
      <c r="J181" s="5"/>
      <c r="K181" s="5"/>
      <c r="L181" s="5">
        <v>1</v>
      </c>
      <c r="M181" s="21">
        <v>469</v>
      </c>
      <c r="N181" s="21">
        <v>471</v>
      </c>
      <c r="O181" s="21">
        <v>479</v>
      </c>
      <c r="P181" s="5">
        <v>479</v>
      </c>
      <c r="Q181" s="21">
        <v>481</v>
      </c>
      <c r="R181" s="30"/>
      <c r="S181" s="5"/>
      <c r="T181" s="5"/>
      <c r="U181" s="5">
        <v>1</v>
      </c>
      <c r="V181" s="21">
        <v>478</v>
      </c>
      <c r="W181" s="21">
        <v>474</v>
      </c>
      <c r="X181" s="21">
        <v>468</v>
      </c>
      <c r="Y181" s="5">
        <v>478</v>
      </c>
      <c r="Z181" s="21">
        <v>478</v>
      </c>
    </row>
    <row r="182" spans="1:26" x14ac:dyDescent="0.35">
      <c r="A182" s="70" t="s">
        <v>12</v>
      </c>
      <c r="B182" s="5"/>
      <c r="C182" s="5">
        <v>2</v>
      </c>
      <c r="D182" s="21">
        <v>441</v>
      </c>
      <c r="E182" s="21">
        <v>453</v>
      </c>
      <c r="F182" s="21">
        <v>457</v>
      </c>
      <c r="G182" s="5">
        <v>451</v>
      </c>
      <c r="H182" s="21">
        <v>456</v>
      </c>
      <c r="I182" s="21"/>
      <c r="J182" s="5" t="s">
        <v>12</v>
      </c>
      <c r="K182" s="5"/>
      <c r="L182" s="5">
        <v>2</v>
      </c>
      <c r="M182" s="21">
        <v>463</v>
      </c>
      <c r="N182" s="21">
        <v>472</v>
      </c>
      <c r="O182" s="21">
        <v>479</v>
      </c>
      <c r="P182" s="5">
        <v>475</v>
      </c>
      <c r="Q182" s="21">
        <v>479</v>
      </c>
      <c r="R182" s="30"/>
      <c r="S182" s="5" t="s">
        <v>12</v>
      </c>
      <c r="T182" s="5"/>
      <c r="U182" s="5">
        <v>2</v>
      </c>
      <c r="V182" s="21">
        <v>473</v>
      </c>
      <c r="W182" s="21">
        <v>475</v>
      </c>
      <c r="X182" s="21">
        <v>481</v>
      </c>
      <c r="Y182" s="5">
        <v>477</v>
      </c>
      <c r="Z182" s="21">
        <v>478</v>
      </c>
    </row>
    <row r="183" spans="1:26" x14ac:dyDescent="0.35">
      <c r="B183" s="5"/>
      <c r="C183" s="5">
        <v>3</v>
      </c>
      <c r="D183" s="21">
        <v>451</v>
      </c>
      <c r="E183" s="21">
        <v>452</v>
      </c>
      <c r="F183" s="21">
        <v>447</v>
      </c>
      <c r="G183" s="5">
        <v>466</v>
      </c>
      <c r="H183" s="21">
        <v>462</v>
      </c>
      <c r="I183" s="22"/>
      <c r="J183" s="5"/>
      <c r="K183" s="5"/>
      <c r="L183" s="5">
        <v>3</v>
      </c>
      <c r="M183" s="21">
        <v>470</v>
      </c>
      <c r="N183" s="21">
        <v>476</v>
      </c>
      <c r="O183" s="21">
        <v>469</v>
      </c>
      <c r="P183" s="5">
        <v>479</v>
      </c>
      <c r="Q183" s="21">
        <v>474</v>
      </c>
      <c r="R183" s="18"/>
      <c r="S183" s="5"/>
      <c r="T183" s="5"/>
      <c r="U183" s="5">
        <v>3</v>
      </c>
      <c r="V183" s="21">
        <v>474</v>
      </c>
      <c r="W183" s="21">
        <v>471</v>
      </c>
      <c r="X183" s="21">
        <v>465</v>
      </c>
      <c r="Y183" s="5">
        <v>467</v>
      </c>
      <c r="Z183" s="21">
        <v>477</v>
      </c>
    </row>
    <row r="184" spans="1:26" x14ac:dyDescent="0.35">
      <c r="B184" s="5"/>
      <c r="C184" s="8" t="s">
        <v>7</v>
      </c>
      <c r="D184" s="24">
        <f>D178-D181+D170</f>
        <v>503</v>
      </c>
      <c r="E184" s="24">
        <f t="shared" ref="E184:G184" si="209">E178-E181+E170</f>
        <v>445</v>
      </c>
      <c r="F184" s="24">
        <f t="shared" si="209"/>
        <v>446</v>
      </c>
      <c r="G184" s="24">
        <f t="shared" si="209"/>
        <v>470</v>
      </c>
      <c r="H184" s="24">
        <f>H178-H181+H170</f>
        <v>455</v>
      </c>
      <c r="I184" s="22"/>
      <c r="J184" s="5"/>
      <c r="K184" s="5"/>
      <c r="L184" s="8" t="s">
        <v>7</v>
      </c>
      <c r="M184" s="24">
        <f>M178-M181+M170</f>
        <v>318</v>
      </c>
      <c r="N184" s="24">
        <f t="shared" ref="N184:P184" si="210">N178-N181+N170</f>
        <v>317</v>
      </c>
      <c r="O184" s="24">
        <f t="shared" si="210"/>
        <v>266</v>
      </c>
      <c r="P184" s="24">
        <f t="shared" si="210"/>
        <v>252</v>
      </c>
      <c r="Q184" s="24">
        <f>Q178-Q181+Q170</f>
        <v>265</v>
      </c>
      <c r="R184" s="18"/>
      <c r="S184" s="5"/>
      <c r="T184" s="5"/>
      <c r="U184" s="8" t="s">
        <v>7</v>
      </c>
      <c r="V184" s="24">
        <f>V178-V181+V170</f>
        <v>257</v>
      </c>
      <c r="W184" s="24">
        <f t="shared" ref="W184:Y184" si="211">W178-W181+W170</f>
        <v>313</v>
      </c>
      <c r="X184" s="24">
        <f t="shared" si="211"/>
        <v>325</v>
      </c>
      <c r="Y184" s="24">
        <f t="shared" si="211"/>
        <v>249</v>
      </c>
      <c r="Z184" s="24">
        <f>Z178-Z181+Z170</f>
        <v>278</v>
      </c>
    </row>
    <row r="185" spans="1:26" x14ac:dyDescent="0.35">
      <c r="A185" s="70" t="s">
        <v>11</v>
      </c>
      <c r="B185" s="5"/>
      <c r="C185" s="8" t="s">
        <v>8</v>
      </c>
      <c r="D185" s="24">
        <f>D178-D182+D171</f>
        <v>584</v>
      </c>
      <c r="E185" s="24">
        <f t="shared" ref="E185:H185" si="212">E178-E182+E171</f>
        <v>510</v>
      </c>
      <c r="F185" s="24">
        <f t="shared" si="212"/>
        <v>482</v>
      </c>
      <c r="G185" s="24">
        <f t="shared" si="212"/>
        <v>493</v>
      </c>
      <c r="H185" s="24">
        <f t="shared" si="212"/>
        <v>522</v>
      </c>
      <c r="I185" s="22"/>
      <c r="J185" s="5" t="s">
        <v>11</v>
      </c>
      <c r="K185" s="5"/>
      <c r="L185" s="8" t="s">
        <v>8</v>
      </c>
      <c r="M185" s="24">
        <f>M178-M182+M171</f>
        <v>369</v>
      </c>
      <c r="N185" s="24">
        <f t="shared" ref="N185:Q185" si="213">N178-N182+N171</f>
        <v>320</v>
      </c>
      <c r="O185" s="24">
        <f t="shared" si="213"/>
        <v>317</v>
      </c>
      <c r="P185" s="24">
        <f t="shared" si="213"/>
        <v>300</v>
      </c>
      <c r="Q185" s="24">
        <f t="shared" si="213"/>
        <v>293</v>
      </c>
      <c r="R185" s="18"/>
      <c r="S185" s="5" t="s">
        <v>11</v>
      </c>
      <c r="T185" s="5"/>
      <c r="U185" s="8" t="s">
        <v>8</v>
      </c>
      <c r="V185" s="24">
        <f>V178-V182+V171</f>
        <v>322</v>
      </c>
      <c r="W185" s="24">
        <f t="shared" ref="W185:Z185" si="214">W178-W182+W171</f>
        <v>310</v>
      </c>
      <c r="X185" s="24">
        <f t="shared" si="214"/>
        <v>276</v>
      </c>
      <c r="Y185" s="24">
        <f t="shared" si="214"/>
        <v>282</v>
      </c>
      <c r="Z185" s="24">
        <f t="shared" si="214"/>
        <v>296</v>
      </c>
    </row>
    <row r="186" spans="1:26" x14ac:dyDescent="0.35">
      <c r="A186" s="70" t="s">
        <v>85</v>
      </c>
      <c r="C186" s="8" t="s">
        <v>9</v>
      </c>
      <c r="D186" s="24">
        <f>D178-D183+D172</f>
        <v>545</v>
      </c>
      <c r="E186" s="24">
        <f t="shared" ref="E186:H186" si="215">E178-E183+E172</f>
        <v>507</v>
      </c>
      <c r="F186" s="24">
        <f t="shared" si="215"/>
        <v>558</v>
      </c>
      <c r="G186" s="24">
        <f t="shared" si="215"/>
        <v>444</v>
      </c>
      <c r="H186" s="24">
        <f t="shared" si="215"/>
        <v>510</v>
      </c>
      <c r="I186" s="23"/>
      <c r="J186" s="1" t="s">
        <v>85</v>
      </c>
      <c r="L186" s="8" t="s">
        <v>9</v>
      </c>
      <c r="M186" s="24">
        <f>M178-M183+M172</f>
        <v>331</v>
      </c>
      <c r="N186" s="24">
        <f t="shared" ref="N186:Q186" si="216">N178-N183+N172</f>
        <v>356</v>
      </c>
      <c r="O186" s="24">
        <f t="shared" si="216"/>
        <v>328</v>
      </c>
      <c r="P186" s="24">
        <f t="shared" si="216"/>
        <v>298</v>
      </c>
      <c r="Q186" s="24">
        <f t="shared" si="216"/>
        <v>332</v>
      </c>
      <c r="R186" s="19"/>
      <c r="S186" s="1" t="s">
        <v>85</v>
      </c>
      <c r="T186" s="1"/>
      <c r="U186" s="8" t="s">
        <v>9</v>
      </c>
      <c r="V186" s="24">
        <f>V178-V183+V172</f>
        <v>320</v>
      </c>
      <c r="W186" s="24">
        <f t="shared" ref="W186:Z186" si="217">W178-W183+W172</f>
        <v>350</v>
      </c>
      <c r="X186" s="24">
        <f t="shared" si="217"/>
        <v>334</v>
      </c>
      <c r="Y186" s="24">
        <f t="shared" si="217"/>
        <v>342</v>
      </c>
      <c r="Z186" s="24">
        <f t="shared" si="217"/>
        <v>298</v>
      </c>
    </row>
    <row r="187" spans="1:26" x14ac:dyDescent="0.35">
      <c r="C187" s="6" t="s">
        <v>4</v>
      </c>
      <c r="D187" s="25">
        <f>AVERAGE(D184:D186)</f>
        <v>544</v>
      </c>
      <c r="E187" s="25">
        <f>AVERAGE(E184:E186)</f>
        <v>487.33333333333331</v>
      </c>
      <c r="F187" s="25">
        <f>AVERAGE(F184:F186)</f>
        <v>495.33333333333331</v>
      </c>
      <c r="G187" s="25">
        <f t="shared" ref="G187:H187" si="218">AVERAGE(G184:G186)</f>
        <v>469</v>
      </c>
      <c r="H187" s="25">
        <f t="shared" si="218"/>
        <v>495.66666666666669</v>
      </c>
      <c r="I187" s="7"/>
      <c r="L187" s="6" t="s">
        <v>4</v>
      </c>
      <c r="M187" s="25">
        <f>AVERAGE(M184:M186)</f>
        <v>339.33333333333331</v>
      </c>
      <c r="N187" s="25">
        <f>AVERAGE(N184:N186)</f>
        <v>331</v>
      </c>
      <c r="O187" s="25">
        <f>AVERAGE(O184:O186)</f>
        <v>303.66666666666669</v>
      </c>
      <c r="P187" s="25">
        <f t="shared" ref="P187:Q187" si="219">AVERAGE(P184:P186)</f>
        <v>283.33333333333331</v>
      </c>
      <c r="Q187" s="25">
        <f t="shared" si="219"/>
        <v>296.66666666666669</v>
      </c>
      <c r="R187" s="19"/>
      <c r="T187" s="1"/>
      <c r="U187" s="6" t="s">
        <v>4</v>
      </c>
      <c r="V187" s="25">
        <f>AVERAGE(V184:V186)</f>
        <v>299.66666666666669</v>
      </c>
      <c r="W187" s="25">
        <f>AVERAGE(W184:W186)</f>
        <v>324.33333333333331</v>
      </c>
      <c r="X187" s="25">
        <f>AVERAGE(X184:X186)</f>
        <v>311.66666666666669</v>
      </c>
      <c r="Y187" s="25">
        <f t="shared" ref="Y187:Z187" si="220">AVERAGE(Y184:Y186)</f>
        <v>291</v>
      </c>
      <c r="Z187" s="25">
        <f t="shared" si="220"/>
        <v>290.66666666666669</v>
      </c>
    </row>
    <row r="188" spans="1:26" x14ac:dyDescent="0.35">
      <c r="C188" s="7" t="s">
        <v>5</v>
      </c>
      <c r="D188" s="26">
        <f>_xlfn.STDEV.S(D184:D186)</f>
        <v>40.509258201058188</v>
      </c>
      <c r="E188" s="26">
        <f>_xlfn.STDEV.S(E184:E186)</f>
        <v>36.692415201691666</v>
      </c>
      <c r="F188" s="26">
        <f>_xlfn.STDEV.S(F184:F186)</f>
        <v>57.178084379710846</v>
      </c>
      <c r="G188" s="26">
        <f t="shared" ref="G188:H188" si="221">_xlfn.STDEV.S(G184:G186)</f>
        <v>24.515301344262525</v>
      </c>
      <c r="H188" s="26">
        <f t="shared" si="221"/>
        <v>35.725807665234569</v>
      </c>
      <c r="I188" s="7"/>
      <c r="L188" s="7" t="s">
        <v>5</v>
      </c>
      <c r="M188" s="26">
        <f>_xlfn.STDEV.S(M184:M186)</f>
        <v>26.501572280401277</v>
      </c>
      <c r="N188" s="26">
        <f>_xlfn.STDEV.S(N184:N186)</f>
        <v>21.702534414210707</v>
      </c>
      <c r="O188" s="26">
        <f>_xlfn.STDEV.S(O184:O186)</f>
        <v>33.080709383768259</v>
      </c>
      <c r="P188" s="26">
        <f t="shared" ref="P188:Q188" si="222">_xlfn.STDEV.S(P184:P186)</f>
        <v>27.153882472555068</v>
      </c>
      <c r="Q188" s="26">
        <f t="shared" si="222"/>
        <v>33.650160970392598</v>
      </c>
      <c r="R188" s="19"/>
      <c r="T188" s="1"/>
      <c r="U188" s="7" t="s">
        <v>5</v>
      </c>
      <c r="V188" s="26">
        <f>_xlfn.STDEV.S(V184:V186)</f>
        <v>36.963946398258713</v>
      </c>
      <c r="W188" s="26">
        <f>_xlfn.STDEV.S(W184:W186)</f>
        <v>22.278539748675929</v>
      </c>
      <c r="X188" s="26">
        <f>_xlfn.STDEV.S(X184:X186)</f>
        <v>31.214312956291913</v>
      </c>
      <c r="Y188" s="26">
        <f t="shared" ref="Y188:Z188" si="223">_xlfn.STDEV.S(Y184:Y186)</f>
        <v>47.148700936505136</v>
      </c>
      <c r="Z188" s="26">
        <f t="shared" si="223"/>
        <v>11.015141094572202</v>
      </c>
    </row>
    <row r="189" spans="1:26" x14ac:dyDescent="0.35">
      <c r="C189" s="7" t="s">
        <v>6</v>
      </c>
      <c r="D189" s="26">
        <f>D188/D187*100</f>
        <v>7.4465548163709903</v>
      </c>
      <c r="E189" s="26">
        <f>E188/E187*100</f>
        <v>7.5292233656002061</v>
      </c>
      <c r="F189" s="26">
        <f>F188/F187*100</f>
        <v>11.543354854584962</v>
      </c>
      <c r="G189" s="26">
        <f t="shared" ref="G189:H189" si="224">G188/G187*100</f>
        <v>5.2271431437659972</v>
      </c>
      <c r="H189" s="26">
        <f t="shared" si="224"/>
        <v>7.2076276392537801</v>
      </c>
      <c r="L189" s="7" t="s">
        <v>6</v>
      </c>
      <c r="M189" s="26">
        <f>M188/M187*100</f>
        <v>7.8098935993324003</v>
      </c>
      <c r="N189" s="26">
        <f>N188/N187*100</f>
        <v>6.5566569227222677</v>
      </c>
      <c r="O189" s="26">
        <f>O188/O187*100</f>
        <v>10.893757206509854</v>
      </c>
      <c r="P189" s="26">
        <f t="shared" ref="P189:Q189" si="225">P188/P187*100</f>
        <v>9.5837232256076721</v>
      </c>
      <c r="Q189" s="26">
        <f t="shared" si="225"/>
        <v>11.342750888896379</v>
      </c>
      <c r="R189" s="15"/>
      <c r="T189" s="1"/>
      <c r="U189" s="7" t="s">
        <v>6</v>
      </c>
      <c r="V189" s="26">
        <f>V188/V187*100</f>
        <v>12.335021045025153</v>
      </c>
      <c r="W189" s="26">
        <f>W188/W187*100</f>
        <v>6.8690256162412933</v>
      </c>
      <c r="X189" s="26">
        <f>X188/X187*100</f>
        <v>10.015287579558901</v>
      </c>
      <c r="Y189" s="26">
        <f t="shared" ref="Y189:Z189" si="226">Y188/Y187*100</f>
        <v>16.202302727321353</v>
      </c>
      <c r="Z189" s="26">
        <f t="shared" si="226"/>
        <v>3.789612761894106</v>
      </c>
    </row>
    <row r="190" spans="1:26" x14ac:dyDescent="0.35">
      <c r="G190" s="21"/>
      <c r="H190" s="21"/>
      <c r="J190" s="3"/>
      <c r="K190" s="3"/>
      <c r="L190" s="3"/>
      <c r="M190" s="3"/>
      <c r="N190" s="3"/>
    </row>
    <row r="191" spans="1:26" x14ac:dyDescent="0.35">
      <c r="D191" s="4" t="s">
        <v>28</v>
      </c>
      <c r="E191" s="4"/>
      <c r="F191" s="4"/>
      <c r="G191" s="4"/>
      <c r="H191" s="4"/>
      <c r="M191" s="31" t="s">
        <v>29</v>
      </c>
      <c r="N191" s="31"/>
      <c r="O191" s="4"/>
      <c r="P191" s="4"/>
      <c r="Q191" s="4"/>
      <c r="R191" s="30"/>
      <c r="T191" s="1"/>
      <c r="U191" s="1"/>
      <c r="V191" s="31" t="s">
        <v>30</v>
      </c>
      <c r="W191" s="4"/>
      <c r="X191" s="4"/>
      <c r="Y191" s="4"/>
      <c r="Z191" s="4"/>
    </row>
    <row r="192" spans="1:26" x14ac:dyDescent="0.35">
      <c r="A192" s="69" t="s">
        <v>37</v>
      </c>
      <c r="B192" s="5"/>
      <c r="C192" s="5" t="s">
        <v>10</v>
      </c>
      <c r="D192" s="16">
        <v>505</v>
      </c>
      <c r="E192" s="16">
        <v>505</v>
      </c>
      <c r="F192" s="16">
        <v>505</v>
      </c>
      <c r="G192" s="16">
        <v>505</v>
      </c>
      <c r="H192" s="16">
        <v>505</v>
      </c>
      <c r="I192" s="21"/>
      <c r="J192" s="33" t="s">
        <v>37</v>
      </c>
      <c r="K192" s="5"/>
      <c r="L192" s="5" t="s">
        <v>10</v>
      </c>
      <c r="M192" s="16">
        <v>509</v>
      </c>
      <c r="N192" s="16">
        <v>509</v>
      </c>
      <c r="O192" s="16">
        <v>509</v>
      </c>
      <c r="P192" s="16">
        <v>509</v>
      </c>
      <c r="Q192" s="16">
        <v>509</v>
      </c>
      <c r="R192" s="16"/>
      <c r="S192" s="33" t="s">
        <v>37</v>
      </c>
      <c r="T192" s="5"/>
      <c r="U192" s="5" t="s">
        <v>10</v>
      </c>
      <c r="V192" s="16">
        <v>508</v>
      </c>
      <c r="W192" s="16">
        <v>508</v>
      </c>
      <c r="X192" s="16">
        <v>508</v>
      </c>
      <c r="Y192" s="16">
        <v>508</v>
      </c>
      <c r="Z192" s="16">
        <v>508</v>
      </c>
    </row>
    <row r="193" spans="1:26" x14ac:dyDescent="0.35">
      <c r="A193" s="70" t="s">
        <v>0</v>
      </c>
      <c r="B193" s="5" t="s">
        <v>1</v>
      </c>
      <c r="D193" s="21" t="s">
        <v>3</v>
      </c>
      <c r="E193" s="21"/>
      <c r="F193" s="21"/>
      <c r="G193" s="21"/>
      <c r="H193" s="21"/>
      <c r="I193" s="21"/>
      <c r="J193" s="5" t="s">
        <v>0</v>
      </c>
      <c r="K193" s="5" t="s">
        <v>1</v>
      </c>
      <c r="M193" s="21" t="s">
        <v>3</v>
      </c>
      <c r="N193" s="21"/>
      <c r="O193" s="21"/>
      <c r="P193" s="21"/>
      <c r="Q193" s="21"/>
      <c r="R193" s="30"/>
      <c r="S193" s="5" t="s">
        <v>0</v>
      </c>
      <c r="T193" s="5" t="s">
        <v>1</v>
      </c>
      <c r="U193" s="1"/>
      <c r="V193" s="21" t="s">
        <v>3</v>
      </c>
      <c r="W193" s="21"/>
      <c r="X193" s="21"/>
      <c r="Y193" s="21"/>
      <c r="Z193" s="21"/>
    </row>
    <row r="194" spans="1:26" x14ac:dyDescent="0.35">
      <c r="A194" s="71">
        <f>A180+1</f>
        <v>44349</v>
      </c>
      <c r="B194" s="5" t="s">
        <v>13</v>
      </c>
      <c r="C194" s="5" t="s">
        <v>2</v>
      </c>
      <c r="D194" s="5">
        <v>1</v>
      </c>
      <c r="E194" s="5">
        <v>2</v>
      </c>
      <c r="F194" s="5">
        <v>3</v>
      </c>
      <c r="G194" s="5">
        <v>4</v>
      </c>
      <c r="H194" s="21">
        <v>5</v>
      </c>
      <c r="I194" s="21"/>
      <c r="J194" s="9">
        <f>J180+1</f>
        <v>44349</v>
      </c>
      <c r="K194" s="5" t="s">
        <v>13</v>
      </c>
      <c r="L194" s="5" t="s">
        <v>2</v>
      </c>
      <c r="M194" s="5">
        <v>1</v>
      </c>
      <c r="N194" s="5">
        <v>2</v>
      </c>
      <c r="O194" s="5">
        <v>3</v>
      </c>
      <c r="P194" s="5">
        <v>4</v>
      </c>
      <c r="Q194" s="21">
        <v>5</v>
      </c>
      <c r="R194" s="30"/>
      <c r="S194" s="9">
        <f>S180+1</f>
        <v>44349</v>
      </c>
      <c r="T194" s="5" t="s">
        <v>13</v>
      </c>
      <c r="U194" s="5" t="s">
        <v>2</v>
      </c>
      <c r="V194" s="5">
        <v>1</v>
      </c>
      <c r="W194" s="5">
        <v>2</v>
      </c>
      <c r="X194" s="5">
        <v>3</v>
      </c>
      <c r="Y194" s="5">
        <v>4</v>
      </c>
      <c r="Z194" s="21">
        <v>5</v>
      </c>
    </row>
    <row r="195" spans="1:26" x14ac:dyDescent="0.35">
      <c r="B195" s="5"/>
      <c r="C195" s="5">
        <v>1</v>
      </c>
      <c r="D195" s="21">
        <v>451</v>
      </c>
      <c r="E195" s="21">
        <v>465</v>
      </c>
      <c r="F195" s="21">
        <v>460</v>
      </c>
      <c r="G195" s="5">
        <v>467</v>
      </c>
      <c r="H195" s="21">
        <v>463</v>
      </c>
      <c r="I195" s="21"/>
      <c r="J195" s="5"/>
      <c r="K195" s="5"/>
      <c r="L195" s="5">
        <v>1</v>
      </c>
      <c r="M195" s="21">
        <v>473</v>
      </c>
      <c r="N195" s="21">
        <v>478</v>
      </c>
      <c r="O195" s="21">
        <v>480</v>
      </c>
      <c r="P195" s="5">
        <v>482</v>
      </c>
      <c r="Q195" s="21">
        <v>482</v>
      </c>
      <c r="R195" s="30"/>
      <c r="S195" s="5"/>
      <c r="T195" s="5"/>
      <c r="U195" s="5">
        <v>1</v>
      </c>
      <c r="V195" s="21">
        <v>479</v>
      </c>
      <c r="W195" s="21">
        <v>472</v>
      </c>
      <c r="X195" s="21">
        <v>472</v>
      </c>
      <c r="Y195" s="5">
        <v>480</v>
      </c>
      <c r="Z195" s="21">
        <v>479</v>
      </c>
    </row>
    <row r="196" spans="1:26" x14ac:dyDescent="0.35">
      <c r="A196" s="70" t="s">
        <v>12</v>
      </c>
      <c r="B196" s="5"/>
      <c r="C196" s="5">
        <v>2</v>
      </c>
      <c r="D196" s="21">
        <v>451</v>
      </c>
      <c r="E196" s="21">
        <v>460</v>
      </c>
      <c r="F196" s="21">
        <v>455</v>
      </c>
      <c r="G196" s="5">
        <v>456</v>
      </c>
      <c r="H196" s="21">
        <v>460</v>
      </c>
      <c r="I196" s="21"/>
      <c r="J196" s="5" t="s">
        <v>12</v>
      </c>
      <c r="K196" s="5"/>
      <c r="L196" s="5">
        <v>2</v>
      </c>
      <c r="M196" s="21">
        <v>470</v>
      </c>
      <c r="N196" s="21">
        <v>480</v>
      </c>
      <c r="O196" s="21">
        <v>477</v>
      </c>
      <c r="P196" s="5">
        <v>478</v>
      </c>
      <c r="Q196" s="21">
        <v>483</v>
      </c>
      <c r="R196" s="30"/>
      <c r="S196" s="5" t="s">
        <v>12</v>
      </c>
      <c r="T196" s="5"/>
      <c r="U196" s="5">
        <v>2</v>
      </c>
      <c r="V196" s="21">
        <v>471</v>
      </c>
      <c r="W196" s="21">
        <v>474</v>
      </c>
      <c r="X196" s="21">
        <v>485</v>
      </c>
      <c r="Y196" s="5">
        <v>480</v>
      </c>
      <c r="Z196" s="21">
        <v>482</v>
      </c>
    </row>
    <row r="197" spans="1:26" x14ac:dyDescent="0.35">
      <c r="B197" s="5"/>
      <c r="C197" s="5">
        <v>3</v>
      </c>
      <c r="D197" s="21">
        <v>455</v>
      </c>
      <c r="E197" s="21">
        <v>462</v>
      </c>
      <c r="F197" s="21">
        <v>458</v>
      </c>
      <c r="G197" s="5">
        <v>464</v>
      </c>
      <c r="H197" s="21">
        <v>466</v>
      </c>
      <c r="I197" s="22"/>
      <c r="J197" s="5"/>
      <c r="K197" s="5"/>
      <c r="L197" s="5">
        <v>3</v>
      </c>
      <c r="M197" s="21">
        <v>472</v>
      </c>
      <c r="N197" s="21">
        <v>475</v>
      </c>
      <c r="O197" s="21">
        <v>468</v>
      </c>
      <c r="P197" s="5">
        <v>477</v>
      </c>
      <c r="Q197" s="21">
        <v>474</v>
      </c>
      <c r="R197" s="18"/>
      <c r="S197" s="5"/>
      <c r="T197" s="5"/>
      <c r="U197" s="5">
        <v>3</v>
      </c>
      <c r="V197" s="21">
        <v>474</v>
      </c>
      <c r="W197" s="21">
        <v>476</v>
      </c>
      <c r="X197" s="21">
        <v>469</v>
      </c>
      <c r="Y197" s="5">
        <v>471</v>
      </c>
      <c r="Z197" s="21">
        <v>479</v>
      </c>
    </row>
    <row r="198" spans="1:26" x14ac:dyDescent="0.35">
      <c r="B198" s="5"/>
      <c r="C198" s="8" t="s">
        <v>7</v>
      </c>
      <c r="D198" s="24">
        <f>D192-D195+D184</f>
        <v>557</v>
      </c>
      <c r="E198" s="24">
        <f t="shared" ref="E198:G198" si="227">E192-E195+E184</f>
        <v>485</v>
      </c>
      <c r="F198" s="24">
        <f t="shared" si="227"/>
        <v>491</v>
      </c>
      <c r="G198" s="24">
        <f t="shared" si="227"/>
        <v>508</v>
      </c>
      <c r="H198" s="24">
        <f>H192-H195+H184</f>
        <v>497</v>
      </c>
      <c r="I198" s="22"/>
      <c r="J198" s="5"/>
      <c r="K198" s="5"/>
      <c r="L198" s="8" t="s">
        <v>7</v>
      </c>
      <c r="M198" s="24">
        <f>M192-M195+M184</f>
        <v>354</v>
      </c>
      <c r="N198" s="24">
        <f t="shared" ref="N198:P198" si="228">N192-N195+N184</f>
        <v>348</v>
      </c>
      <c r="O198" s="24">
        <f t="shared" si="228"/>
        <v>295</v>
      </c>
      <c r="P198" s="24">
        <f t="shared" si="228"/>
        <v>279</v>
      </c>
      <c r="Q198" s="24">
        <f>Q192-Q195+Q184</f>
        <v>292</v>
      </c>
      <c r="R198" s="18"/>
      <c r="S198" s="5"/>
      <c r="T198" s="5"/>
      <c r="U198" s="8" t="s">
        <v>7</v>
      </c>
      <c r="V198" s="24">
        <f>V192-V195+V184</f>
        <v>286</v>
      </c>
      <c r="W198" s="24">
        <f t="shared" ref="W198:Y198" si="229">W192-W195+W184</f>
        <v>349</v>
      </c>
      <c r="X198" s="24">
        <f t="shared" si="229"/>
        <v>361</v>
      </c>
      <c r="Y198" s="24">
        <f t="shared" si="229"/>
        <v>277</v>
      </c>
      <c r="Z198" s="24">
        <f>Z192-Z195+Z184</f>
        <v>307</v>
      </c>
    </row>
    <row r="199" spans="1:26" x14ac:dyDescent="0.35">
      <c r="A199" s="70" t="s">
        <v>11</v>
      </c>
      <c r="B199" s="5"/>
      <c r="C199" s="8" t="s">
        <v>8</v>
      </c>
      <c r="D199" s="24">
        <f>D192-D196+D185</f>
        <v>638</v>
      </c>
      <c r="E199" s="24">
        <f t="shared" ref="E199:H199" si="230">E192-E196+E185</f>
        <v>555</v>
      </c>
      <c r="F199" s="24">
        <f t="shared" si="230"/>
        <v>532</v>
      </c>
      <c r="G199" s="24">
        <f t="shared" si="230"/>
        <v>542</v>
      </c>
      <c r="H199" s="24">
        <f t="shared" si="230"/>
        <v>567</v>
      </c>
      <c r="I199" s="22"/>
      <c r="J199" s="5" t="s">
        <v>11</v>
      </c>
      <c r="K199" s="5"/>
      <c r="L199" s="8" t="s">
        <v>8</v>
      </c>
      <c r="M199" s="24">
        <f>M192-M196+M185</f>
        <v>408</v>
      </c>
      <c r="N199" s="24">
        <f t="shared" ref="N199:Q199" si="231">N192-N196+N185</f>
        <v>349</v>
      </c>
      <c r="O199" s="24">
        <f t="shared" si="231"/>
        <v>349</v>
      </c>
      <c r="P199" s="24">
        <f t="shared" si="231"/>
        <v>331</v>
      </c>
      <c r="Q199" s="24">
        <f t="shared" si="231"/>
        <v>319</v>
      </c>
      <c r="R199" s="18"/>
      <c r="S199" s="5" t="s">
        <v>11</v>
      </c>
      <c r="T199" s="5"/>
      <c r="U199" s="8" t="s">
        <v>8</v>
      </c>
      <c r="V199" s="24">
        <f>V192-V196+V185</f>
        <v>359</v>
      </c>
      <c r="W199" s="24">
        <f t="shared" ref="W199:Z199" si="232">W192-W196+W185</f>
        <v>344</v>
      </c>
      <c r="X199" s="24">
        <f t="shared" si="232"/>
        <v>299</v>
      </c>
      <c r="Y199" s="24">
        <f t="shared" si="232"/>
        <v>310</v>
      </c>
      <c r="Z199" s="24">
        <f t="shared" si="232"/>
        <v>322</v>
      </c>
    </row>
    <row r="200" spans="1:26" x14ac:dyDescent="0.35">
      <c r="A200" s="70" t="s">
        <v>85</v>
      </c>
      <c r="C200" s="8" t="s">
        <v>9</v>
      </c>
      <c r="D200" s="24">
        <f>D192-D197+D186</f>
        <v>595</v>
      </c>
      <c r="E200" s="24">
        <f t="shared" ref="E200:H200" si="233">E192-E197+E186</f>
        <v>550</v>
      </c>
      <c r="F200" s="24">
        <f t="shared" si="233"/>
        <v>605</v>
      </c>
      <c r="G200" s="24">
        <f t="shared" si="233"/>
        <v>485</v>
      </c>
      <c r="H200" s="24">
        <f t="shared" si="233"/>
        <v>549</v>
      </c>
      <c r="I200" s="23"/>
      <c r="J200" s="1" t="s">
        <v>85</v>
      </c>
      <c r="L200" s="8" t="s">
        <v>9</v>
      </c>
      <c r="M200" s="24">
        <f>M192-M197+M186</f>
        <v>368</v>
      </c>
      <c r="N200" s="24">
        <f t="shared" ref="N200:Q200" si="234">N192-N197+N186</f>
        <v>390</v>
      </c>
      <c r="O200" s="24">
        <f t="shared" si="234"/>
        <v>369</v>
      </c>
      <c r="P200" s="24">
        <f t="shared" si="234"/>
        <v>330</v>
      </c>
      <c r="Q200" s="24">
        <f t="shared" si="234"/>
        <v>367</v>
      </c>
      <c r="R200" s="19"/>
      <c r="S200" s="1" t="s">
        <v>85</v>
      </c>
      <c r="T200" s="1"/>
      <c r="U200" s="8" t="s">
        <v>9</v>
      </c>
      <c r="V200" s="24">
        <f>V192-V197+V186</f>
        <v>354</v>
      </c>
      <c r="W200" s="24">
        <f t="shared" ref="W200:Z200" si="235">W192-W197+W186</f>
        <v>382</v>
      </c>
      <c r="X200" s="24">
        <f t="shared" si="235"/>
        <v>373</v>
      </c>
      <c r="Y200" s="24">
        <f t="shared" si="235"/>
        <v>379</v>
      </c>
      <c r="Z200" s="24">
        <f t="shared" si="235"/>
        <v>327</v>
      </c>
    </row>
    <row r="201" spans="1:26" x14ac:dyDescent="0.35">
      <c r="C201" s="6" t="s">
        <v>4</v>
      </c>
      <c r="D201" s="25">
        <f>AVERAGE(D198:D200)</f>
        <v>596.66666666666663</v>
      </c>
      <c r="E201" s="25">
        <f>AVERAGE(E198:E200)</f>
        <v>530</v>
      </c>
      <c r="F201" s="25">
        <f>AVERAGE(F198:F200)</f>
        <v>542.66666666666663</v>
      </c>
      <c r="G201" s="25">
        <f t="shared" ref="G201:H201" si="236">AVERAGE(G198:G200)</f>
        <v>511.66666666666669</v>
      </c>
      <c r="H201" s="25">
        <f t="shared" si="236"/>
        <v>537.66666666666663</v>
      </c>
      <c r="I201" s="7"/>
      <c r="L201" s="6" t="s">
        <v>4</v>
      </c>
      <c r="M201" s="25">
        <f>AVERAGE(M198:M200)</f>
        <v>376.66666666666669</v>
      </c>
      <c r="N201" s="25">
        <f>AVERAGE(N198:N200)</f>
        <v>362.33333333333331</v>
      </c>
      <c r="O201" s="25">
        <f>AVERAGE(O198:O200)</f>
        <v>337.66666666666669</v>
      </c>
      <c r="P201" s="25">
        <f t="shared" ref="P201:Q201" si="237">AVERAGE(P198:P200)</f>
        <v>313.33333333333331</v>
      </c>
      <c r="Q201" s="25">
        <f t="shared" si="237"/>
        <v>326</v>
      </c>
      <c r="R201" s="19"/>
      <c r="T201" s="1"/>
      <c r="U201" s="6" t="s">
        <v>4</v>
      </c>
      <c r="V201" s="25">
        <f>AVERAGE(V198:V200)</f>
        <v>333</v>
      </c>
      <c r="W201" s="25">
        <f>AVERAGE(W198:W200)</f>
        <v>358.33333333333331</v>
      </c>
      <c r="X201" s="25">
        <f>AVERAGE(X198:X200)</f>
        <v>344.33333333333331</v>
      </c>
      <c r="Y201" s="25">
        <f t="shared" ref="Y201:Z201" si="238">AVERAGE(Y198:Y200)</f>
        <v>322</v>
      </c>
      <c r="Z201" s="25">
        <f t="shared" si="238"/>
        <v>318.66666666666669</v>
      </c>
    </row>
    <row r="202" spans="1:26" x14ac:dyDescent="0.35">
      <c r="C202" s="7" t="s">
        <v>5</v>
      </c>
      <c r="D202" s="26">
        <f>_xlfn.STDEV.S(D198:D200)</f>
        <v>40.525712002793156</v>
      </c>
      <c r="E202" s="26">
        <f>_xlfn.STDEV.S(E198:E200)</f>
        <v>39.05124837953327</v>
      </c>
      <c r="F202" s="26">
        <f>_xlfn.STDEV.S(F198:F200)</f>
        <v>57.743686523578781</v>
      </c>
      <c r="G202" s="26">
        <f t="shared" ref="G202:H202" si="239">_xlfn.STDEV.S(G198:G200)</f>
        <v>28.676354952004157</v>
      </c>
      <c r="H202" s="26">
        <f t="shared" si="239"/>
        <v>36.350149013908229</v>
      </c>
      <c r="I202" s="7"/>
      <c r="L202" s="7" t="s">
        <v>5</v>
      </c>
      <c r="M202" s="26">
        <f>_xlfn.STDEV.S(M198:M200)</f>
        <v>28.023799409311604</v>
      </c>
      <c r="N202" s="26">
        <f>_xlfn.STDEV.S(N198:N200)</f>
        <v>23.96525262402492</v>
      </c>
      <c r="O202" s="26">
        <f>_xlfn.STDEV.S(O198:O200)</f>
        <v>38.279672586548244</v>
      </c>
      <c r="P202" s="26">
        <f t="shared" ref="P202:Q202" si="240">_xlfn.STDEV.S(P198:P200)</f>
        <v>29.737742572921256</v>
      </c>
      <c r="Q202" s="26">
        <f t="shared" si="240"/>
        <v>37.986839826445156</v>
      </c>
      <c r="R202" s="19"/>
      <c r="T202" s="1"/>
      <c r="U202" s="7" t="s">
        <v>5</v>
      </c>
      <c r="V202" s="26">
        <f>_xlfn.STDEV.S(V198:V200)</f>
        <v>40.779897008207364</v>
      </c>
      <c r="W202" s="26">
        <f>_xlfn.STDEV.S(W198:W200)</f>
        <v>20.647840887931437</v>
      </c>
      <c r="X202" s="26">
        <f>_xlfn.STDEV.S(X198:X200)</f>
        <v>39.715656022950611</v>
      </c>
      <c r="Y202" s="26">
        <f t="shared" ref="Y202:Z202" si="241">_xlfn.STDEV.S(Y198:Y200)</f>
        <v>52.04805471869242</v>
      </c>
      <c r="Z202" s="26">
        <f t="shared" si="241"/>
        <v>10.408329997330663</v>
      </c>
    </row>
    <row r="203" spans="1:26" x14ac:dyDescent="0.35">
      <c r="C203" s="7" t="s">
        <v>6</v>
      </c>
      <c r="D203" s="26">
        <f>D202/D201*100</f>
        <v>6.7920187714178475</v>
      </c>
      <c r="E203" s="26">
        <f>E202/E201*100</f>
        <v>7.3681600716100508</v>
      </c>
      <c r="F203" s="26">
        <f>F202/F201*100</f>
        <v>10.640728474860955</v>
      </c>
      <c r="G203" s="26">
        <f t="shared" ref="G203:H203" si="242">G202/G201*100</f>
        <v>5.6044993391539064</v>
      </c>
      <c r="H203" s="26">
        <f t="shared" si="242"/>
        <v>6.7607220732625359</v>
      </c>
      <c r="L203" s="7" t="s">
        <v>6</v>
      </c>
      <c r="M203" s="26">
        <f>M202/M201*100</f>
        <v>7.4399467458349386</v>
      </c>
      <c r="N203" s="26">
        <f>N202/N201*100</f>
        <v>6.6141451584245416</v>
      </c>
      <c r="O203" s="26">
        <f>O202/O201*100</f>
        <v>11.336526925927416</v>
      </c>
      <c r="P203" s="26">
        <f t="shared" ref="P203:Q203" si="243">P202/P201*100</f>
        <v>9.4907689062514642</v>
      </c>
      <c r="Q203" s="26">
        <f t="shared" si="243"/>
        <v>11.652404854737778</v>
      </c>
      <c r="R203" s="15"/>
      <c r="T203" s="1"/>
      <c r="U203" s="7" t="s">
        <v>6</v>
      </c>
      <c r="V203" s="26">
        <f>V202/V201*100</f>
        <v>12.246215317779988</v>
      </c>
      <c r="W203" s="26">
        <f>W202/W201*100</f>
        <v>5.7621881547715645</v>
      </c>
      <c r="X203" s="26">
        <f>X202/X201*100</f>
        <v>11.534072417120218</v>
      </c>
      <c r="Y203" s="26">
        <f t="shared" ref="Y203:Z203" si="244">Y202/Y201*100</f>
        <v>16.163992148662242</v>
      </c>
      <c r="Z203" s="26">
        <f t="shared" si="244"/>
        <v>3.266212342258576</v>
      </c>
    </row>
    <row r="204" spans="1:26" x14ac:dyDescent="0.35">
      <c r="G204" s="21"/>
      <c r="H204" s="21"/>
      <c r="J204" s="3"/>
      <c r="K204" s="3"/>
      <c r="L204" s="3"/>
      <c r="M204" s="3"/>
      <c r="N204" s="3"/>
    </row>
    <row r="205" spans="1:26" x14ac:dyDescent="0.35">
      <c r="D205" s="4" t="s">
        <v>28</v>
      </c>
      <c r="E205" s="4"/>
      <c r="F205" s="4"/>
      <c r="G205" s="4"/>
      <c r="H205" s="4"/>
      <c r="M205" s="31" t="s">
        <v>29</v>
      </c>
      <c r="N205" s="31"/>
      <c r="O205" s="4"/>
      <c r="P205" s="4"/>
      <c r="Q205" s="4"/>
      <c r="R205" s="42"/>
      <c r="T205" s="1"/>
      <c r="U205" s="1"/>
      <c r="V205" s="31" t="s">
        <v>30</v>
      </c>
      <c r="W205" s="4"/>
      <c r="X205" s="4"/>
      <c r="Y205" s="4"/>
      <c r="Z205" s="4"/>
    </row>
    <row r="206" spans="1:26" x14ac:dyDescent="0.35">
      <c r="A206" s="69"/>
      <c r="B206" s="5"/>
      <c r="C206" s="5" t="s">
        <v>10</v>
      </c>
      <c r="D206" s="16">
        <v>505</v>
      </c>
      <c r="E206" s="16">
        <v>505</v>
      </c>
      <c r="F206" s="16">
        <v>505</v>
      </c>
      <c r="G206" s="16">
        <v>505</v>
      </c>
      <c r="H206" s="16">
        <v>505</v>
      </c>
      <c r="I206" s="21"/>
      <c r="K206" s="5"/>
      <c r="L206" s="5" t="s">
        <v>10</v>
      </c>
      <c r="M206" s="16">
        <v>509</v>
      </c>
      <c r="N206" s="16">
        <v>509</v>
      </c>
      <c r="O206" s="16">
        <v>509</v>
      </c>
      <c r="P206" s="16">
        <v>509</v>
      </c>
      <c r="Q206" s="16">
        <v>509</v>
      </c>
      <c r="R206" s="16"/>
      <c r="T206" s="5"/>
      <c r="U206" s="5" t="s">
        <v>10</v>
      </c>
      <c r="V206" s="16">
        <v>508</v>
      </c>
      <c r="W206" s="16">
        <v>508</v>
      </c>
      <c r="X206" s="16">
        <v>508</v>
      </c>
      <c r="Y206" s="16">
        <v>508</v>
      </c>
      <c r="Z206" s="16">
        <v>508</v>
      </c>
    </row>
    <row r="207" spans="1:26" x14ac:dyDescent="0.35">
      <c r="A207" s="70" t="s">
        <v>0</v>
      </c>
      <c r="B207" s="5" t="s">
        <v>1</v>
      </c>
      <c r="D207" s="21" t="s">
        <v>3</v>
      </c>
      <c r="E207" s="21"/>
      <c r="F207" s="21"/>
      <c r="G207" s="21"/>
      <c r="H207" s="21"/>
      <c r="I207" s="21"/>
      <c r="J207" s="5" t="s">
        <v>0</v>
      </c>
      <c r="K207" s="5" t="s">
        <v>1</v>
      </c>
      <c r="M207" s="21" t="s">
        <v>3</v>
      </c>
      <c r="N207" s="21"/>
      <c r="O207" s="21"/>
      <c r="P207" s="21"/>
      <c r="Q207" s="21"/>
      <c r="R207" s="42"/>
      <c r="S207" s="5" t="s">
        <v>0</v>
      </c>
      <c r="T207" s="5" t="s">
        <v>1</v>
      </c>
      <c r="U207" s="1"/>
      <c r="V207" s="21" t="s">
        <v>3</v>
      </c>
      <c r="W207" s="21"/>
      <c r="X207" s="21"/>
      <c r="Y207" s="21"/>
      <c r="Z207" s="21"/>
    </row>
    <row r="208" spans="1:26" x14ac:dyDescent="0.35">
      <c r="A208" s="71">
        <f>A194+1</f>
        <v>44350</v>
      </c>
      <c r="B208" s="5" t="s">
        <v>13</v>
      </c>
      <c r="C208" s="5" t="s">
        <v>2</v>
      </c>
      <c r="D208" s="5">
        <v>1</v>
      </c>
      <c r="E208" s="5">
        <v>2</v>
      </c>
      <c r="F208" s="5">
        <v>3</v>
      </c>
      <c r="G208" s="5">
        <v>4</v>
      </c>
      <c r="H208" s="21">
        <v>5</v>
      </c>
      <c r="I208" s="21"/>
      <c r="J208" s="9">
        <f>J194+1</f>
        <v>44350</v>
      </c>
      <c r="K208" s="5" t="s">
        <v>13</v>
      </c>
      <c r="L208" s="5" t="s">
        <v>2</v>
      </c>
      <c r="M208" s="5">
        <v>1</v>
      </c>
      <c r="N208" s="5">
        <v>2</v>
      </c>
      <c r="O208" s="5">
        <v>3</v>
      </c>
      <c r="P208" s="5">
        <v>4</v>
      </c>
      <c r="Q208" s="21">
        <v>5</v>
      </c>
      <c r="R208" s="42"/>
      <c r="S208" s="9">
        <f>S194+1</f>
        <v>44350</v>
      </c>
      <c r="T208" s="5" t="s">
        <v>13</v>
      </c>
      <c r="U208" s="5" t="s">
        <v>2</v>
      </c>
      <c r="V208" s="5">
        <v>1</v>
      </c>
      <c r="W208" s="5">
        <v>2</v>
      </c>
      <c r="X208" s="5">
        <v>3</v>
      </c>
      <c r="Y208" s="5">
        <v>4</v>
      </c>
      <c r="Z208" s="21">
        <v>5</v>
      </c>
    </row>
    <row r="209" spans="1:26" x14ac:dyDescent="0.35">
      <c r="B209" s="5"/>
      <c r="C209" s="5">
        <v>1</v>
      </c>
      <c r="D209" s="21">
        <v>444</v>
      </c>
      <c r="E209" s="21">
        <v>458</v>
      </c>
      <c r="F209" s="21">
        <v>454</v>
      </c>
      <c r="G209" s="5">
        <v>459</v>
      </c>
      <c r="H209" s="21">
        <v>460</v>
      </c>
      <c r="I209" s="21"/>
      <c r="J209" s="5"/>
      <c r="K209" s="5"/>
      <c r="L209" s="5">
        <v>1</v>
      </c>
      <c r="M209" s="21">
        <v>469</v>
      </c>
      <c r="N209" s="21">
        <v>472</v>
      </c>
      <c r="O209" s="21">
        <v>477</v>
      </c>
      <c r="P209" s="5">
        <v>481</v>
      </c>
      <c r="Q209" s="21">
        <v>480</v>
      </c>
      <c r="R209" s="42"/>
      <c r="S209" s="5"/>
      <c r="T209" s="5"/>
      <c r="U209" s="5">
        <v>1</v>
      </c>
      <c r="V209" s="21">
        <v>476</v>
      </c>
      <c r="W209" s="21">
        <v>473</v>
      </c>
      <c r="X209" s="21">
        <v>467</v>
      </c>
      <c r="Y209" s="5">
        <v>479</v>
      </c>
      <c r="Z209" s="21">
        <v>476</v>
      </c>
    </row>
    <row r="210" spans="1:26" x14ac:dyDescent="0.35">
      <c r="A210" s="70" t="s">
        <v>12</v>
      </c>
      <c r="B210" s="5"/>
      <c r="C210" s="5">
        <v>2</v>
      </c>
      <c r="D210" s="21">
        <v>446</v>
      </c>
      <c r="E210" s="21">
        <v>452</v>
      </c>
      <c r="F210" s="21">
        <v>451</v>
      </c>
      <c r="G210" s="5">
        <v>453</v>
      </c>
      <c r="H210" s="21">
        <v>456</v>
      </c>
      <c r="I210" s="21"/>
      <c r="J210" s="5" t="s">
        <v>12</v>
      </c>
      <c r="K210" s="5"/>
      <c r="L210" s="5">
        <v>2</v>
      </c>
      <c r="M210" s="21">
        <v>467</v>
      </c>
      <c r="N210" s="21">
        <v>475</v>
      </c>
      <c r="O210" s="21">
        <v>478</v>
      </c>
      <c r="P210" s="5">
        <v>480</v>
      </c>
      <c r="Q210" s="21">
        <v>481</v>
      </c>
      <c r="R210" s="42"/>
      <c r="S210" s="5" t="s">
        <v>12</v>
      </c>
      <c r="T210" s="5"/>
      <c r="U210" s="5">
        <v>2</v>
      </c>
      <c r="V210" s="21">
        <v>473</v>
      </c>
      <c r="W210" s="21">
        <v>472</v>
      </c>
      <c r="X210" s="21">
        <v>478</v>
      </c>
      <c r="Y210" s="5">
        <v>477</v>
      </c>
      <c r="Z210" s="21">
        <v>478</v>
      </c>
    </row>
    <row r="211" spans="1:26" x14ac:dyDescent="0.35">
      <c r="B211" s="5"/>
      <c r="C211" s="5">
        <v>3</v>
      </c>
      <c r="D211" s="21">
        <v>442</v>
      </c>
      <c r="E211" s="21">
        <v>456</v>
      </c>
      <c r="F211" s="21">
        <v>442</v>
      </c>
      <c r="G211" s="5">
        <v>459</v>
      </c>
      <c r="H211" s="21">
        <v>463</v>
      </c>
      <c r="I211" s="22"/>
      <c r="J211" s="5"/>
      <c r="K211" s="5"/>
      <c r="L211" s="5">
        <v>3</v>
      </c>
      <c r="M211" s="21">
        <v>465</v>
      </c>
      <c r="N211" s="21">
        <v>472</v>
      </c>
      <c r="O211" s="21">
        <v>473</v>
      </c>
      <c r="P211" s="5">
        <v>473</v>
      </c>
      <c r="Q211" s="21">
        <v>474</v>
      </c>
      <c r="R211" s="18"/>
      <c r="S211" s="5"/>
      <c r="T211" s="5"/>
      <c r="U211" s="5">
        <v>3</v>
      </c>
      <c r="V211" s="21">
        <v>470</v>
      </c>
      <c r="W211" s="21">
        <v>475</v>
      </c>
      <c r="X211" s="21">
        <v>467</v>
      </c>
      <c r="Y211" s="5">
        <v>474</v>
      </c>
      <c r="Z211" s="21">
        <v>478</v>
      </c>
    </row>
    <row r="212" spans="1:26" x14ac:dyDescent="0.35">
      <c r="B212" s="5"/>
      <c r="C212" s="8" t="s">
        <v>7</v>
      </c>
      <c r="D212" s="24">
        <f>D206-D209+D198</f>
        <v>618</v>
      </c>
      <c r="E212" s="24">
        <f t="shared" ref="E212:G212" si="245">E206-E209+E198</f>
        <v>532</v>
      </c>
      <c r="F212" s="24">
        <f t="shared" si="245"/>
        <v>542</v>
      </c>
      <c r="G212" s="24">
        <f t="shared" si="245"/>
        <v>554</v>
      </c>
      <c r="H212" s="24">
        <f>H206-H209+H198</f>
        <v>542</v>
      </c>
      <c r="I212" s="22"/>
      <c r="J212" s="5"/>
      <c r="K212" s="5"/>
      <c r="L212" s="8" t="s">
        <v>7</v>
      </c>
      <c r="M212" s="24">
        <f>M206-M209+M198</f>
        <v>394</v>
      </c>
      <c r="N212" s="24">
        <f t="shared" ref="N212:P212" si="246">N206-N209+N198</f>
        <v>385</v>
      </c>
      <c r="O212" s="24">
        <f t="shared" si="246"/>
        <v>327</v>
      </c>
      <c r="P212" s="24">
        <f t="shared" si="246"/>
        <v>307</v>
      </c>
      <c r="Q212" s="24">
        <f>Q206-Q209+Q198</f>
        <v>321</v>
      </c>
      <c r="R212" s="18"/>
      <c r="S212" s="5"/>
      <c r="T212" s="5"/>
      <c r="U212" s="8" t="s">
        <v>7</v>
      </c>
      <c r="V212" s="24">
        <f>V206-V209+V198</f>
        <v>318</v>
      </c>
      <c r="W212" s="24">
        <f t="shared" ref="W212:Y212" si="247">W206-W209+W198</f>
        <v>384</v>
      </c>
      <c r="X212" s="24">
        <f t="shared" si="247"/>
        <v>402</v>
      </c>
      <c r="Y212" s="24">
        <f t="shared" si="247"/>
        <v>306</v>
      </c>
      <c r="Z212" s="24">
        <f>Z206-Z209+Z198</f>
        <v>339</v>
      </c>
    </row>
    <row r="213" spans="1:26" x14ac:dyDescent="0.35">
      <c r="A213" s="70" t="s">
        <v>11</v>
      </c>
      <c r="B213" s="5"/>
      <c r="C213" s="8" t="s">
        <v>8</v>
      </c>
      <c r="D213" s="24">
        <f>D206-D210+D199</f>
        <v>697</v>
      </c>
      <c r="E213" s="24">
        <f t="shared" ref="E213:H213" si="248">E206-E210+E199</f>
        <v>608</v>
      </c>
      <c r="F213" s="24">
        <f t="shared" si="248"/>
        <v>586</v>
      </c>
      <c r="G213" s="24">
        <f t="shared" si="248"/>
        <v>594</v>
      </c>
      <c r="H213" s="24">
        <f t="shared" si="248"/>
        <v>616</v>
      </c>
      <c r="I213" s="22"/>
      <c r="J213" s="5" t="s">
        <v>11</v>
      </c>
      <c r="K213" s="5"/>
      <c r="L213" s="8" t="s">
        <v>8</v>
      </c>
      <c r="M213" s="24">
        <f>M206-M210+M199</f>
        <v>450</v>
      </c>
      <c r="N213" s="24">
        <f t="shared" ref="N213:Q213" si="249">N206-N210+N199</f>
        <v>383</v>
      </c>
      <c r="O213" s="24">
        <f t="shared" si="249"/>
        <v>380</v>
      </c>
      <c r="P213" s="24">
        <f t="shared" si="249"/>
        <v>360</v>
      </c>
      <c r="Q213" s="24">
        <f t="shared" si="249"/>
        <v>347</v>
      </c>
      <c r="R213" s="18"/>
      <c r="S213" s="5" t="s">
        <v>11</v>
      </c>
      <c r="T213" s="5"/>
      <c r="U213" s="8" t="s">
        <v>8</v>
      </c>
      <c r="V213" s="24">
        <f>V206-V210+V199</f>
        <v>394</v>
      </c>
      <c r="W213" s="24">
        <f t="shared" ref="W213:Z213" si="250">W206-W210+W199</f>
        <v>380</v>
      </c>
      <c r="X213" s="24">
        <f t="shared" si="250"/>
        <v>329</v>
      </c>
      <c r="Y213" s="24">
        <f t="shared" si="250"/>
        <v>341</v>
      </c>
      <c r="Z213" s="24">
        <f t="shared" si="250"/>
        <v>352</v>
      </c>
    </row>
    <row r="214" spans="1:26" x14ac:dyDescent="0.35">
      <c r="A214" s="70" t="s">
        <v>85</v>
      </c>
      <c r="C214" s="8" t="s">
        <v>9</v>
      </c>
      <c r="D214" s="24">
        <f>D206-D211+D200</f>
        <v>658</v>
      </c>
      <c r="E214" s="24">
        <f t="shared" ref="E214:H214" si="251">E206-E211+E200</f>
        <v>599</v>
      </c>
      <c r="F214" s="24">
        <f t="shared" si="251"/>
        <v>668</v>
      </c>
      <c r="G214" s="24">
        <f t="shared" si="251"/>
        <v>531</v>
      </c>
      <c r="H214" s="24">
        <f t="shared" si="251"/>
        <v>591</v>
      </c>
      <c r="I214" s="23"/>
      <c r="J214" s="1" t="s">
        <v>85</v>
      </c>
      <c r="L214" s="8" t="s">
        <v>9</v>
      </c>
      <c r="M214" s="24">
        <f>M206-M211+M200</f>
        <v>412</v>
      </c>
      <c r="N214" s="24">
        <f t="shared" ref="N214:Q214" si="252">N206-N211+N200</f>
        <v>427</v>
      </c>
      <c r="O214" s="24">
        <f t="shared" si="252"/>
        <v>405</v>
      </c>
      <c r="P214" s="24">
        <f t="shared" si="252"/>
        <v>366</v>
      </c>
      <c r="Q214" s="24">
        <f t="shared" si="252"/>
        <v>402</v>
      </c>
      <c r="R214" s="19"/>
      <c r="S214" s="1" t="s">
        <v>85</v>
      </c>
      <c r="T214" s="1"/>
      <c r="U214" s="8" t="s">
        <v>9</v>
      </c>
      <c r="V214" s="24">
        <f>V206-V211+V200</f>
        <v>392</v>
      </c>
      <c r="W214" s="24">
        <f t="shared" ref="W214:Z214" si="253">W206-W211+W200</f>
        <v>415</v>
      </c>
      <c r="X214" s="24">
        <f t="shared" si="253"/>
        <v>414</v>
      </c>
      <c r="Y214" s="24">
        <f t="shared" si="253"/>
        <v>413</v>
      </c>
      <c r="Z214" s="24">
        <f t="shared" si="253"/>
        <v>357</v>
      </c>
    </row>
    <row r="215" spans="1:26" x14ac:dyDescent="0.35">
      <c r="C215" s="6" t="s">
        <v>4</v>
      </c>
      <c r="D215" s="25">
        <f>AVERAGE(D212:D214)</f>
        <v>657.66666666666663</v>
      </c>
      <c r="E215" s="25">
        <f>AVERAGE(E212:E214)</f>
        <v>579.66666666666663</v>
      </c>
      <c r="F215" s="25">
        <f>AVERAGE(F212:F214)</f>
        <v>598.66666666666663</v>
      </c>
      <c r="G215" s="25">
        <f t="shared" ref="G215:H215" si="254">AVERAGE(G212:G214)</f>
        <v>559.66666666666663</v>
      </c>
      <c r="H215" s="25">
        <f t="shared" si="254"/>
        <v>583</v>
      </c>
      <c r="I215" s="7"/>
      <c r="L215" s="6" t="s">
        <v>4</v>
      </c>
      <c r="M215" s="25">
        <f>AVERAGE(M212:M214)</f>
        <v>418.66666666666669</v>
      </c>
      <c r="N215" s="25">
        <f>AVERAGE(N212:N214)</f>
        <v>398.33333333333331</v>
      </c>
      <c r="O215" s="25">
        <f>AVERAGE(O212:O214)</f>
        <v>370.66666666666669</v>
      </c>
      <c r="P215" s="25">
        <f t="shared" ref="P215:Q215" si="255">AVERAGE(P212:P214)</f>
        <v>344.33333333333331</v>
      </c>
      <c r="Q215" s="25">
        <f t="shared" si="255"/>
        <v>356.66666666666669</v>
      </c>
      <c r="R215" s="19"/>
      <c r="T215" s="1"/>
      <c r="U215" s="6" t="s">
        <v>4</v>
      </c>
      <c r="V215" s="25">
        <f>AVERAGE(V212:V214)</f>
        <v>368</v>
      </c>
      <c r="W215" s="25">
        <f>AVERAGE(W212:W214)</f>
        <v>393</v>
      </c>
      <c r="X215" s="25">
        <f>AVERAGE(X212:X214)</f>
        <v>381.66666666666669</v>
      </c>
      <c r="Y215" s="25">
        <f t="shared" ref="Y215:Z215" si="256">AVERAGE(Y212:Y214)</f>
        <v>353.33333333333331</v>
      </c>
      <c r="Z215" s="25">
        <f t="shared" si="256"/>
        <v>349.33333333333331</v>
      </c>
    </row>
    <row r="216" spans="1:26" x14ac:dyDescent="0.35">
      <c r="C216" s="7" t="s">
        <v>5</v>
      </c>
      <c r="D216" s="26">
        <f>_xlfn.STDEV.S(D212:D214)</f>
        <v>39.501054838236072</v>
      </c>
      <c r="E216" s="26">
        <f>_xlfn.STDEV.S(E212:E214)</f>
        <v>41.525092815469222</v>
      </c>
      <c r="F216" s="26">
        <f>_xlfn.STDEV.S(F212:F214)</f>
        <v>63.947895456639806</v>
      </c>
      <c r="G216" s="26">
        <f t="shared" ref="G216:H216" si="257">_xlfn.STDEV.S(G212:G214)</f>
        <v>31.879983270593687</v>
      </c>
      <c r="H216" s="26">
        <f t="shared" si="257"/>
        <v>37.643060449437421</v>
      </c>
      <c r="I216" s="7"/>
      <c r="L216" s="7" t="s">
        <v>5</v>
      </c>
      <c r="M216" s="26">
        <f>_xlfn.STDEV.S(M212:M214)</f>
        <v>28.589042189855423</v>
      </c>
      <c r="N216" s="26">
        <f>_xlfn.STDEV.S(N212:N214)</f>
        <v>24.846193538112296</v>
      </c>
      <c r="O216" s="26">
        <f>_xlfn.STDEV.S(O212:O214)</f>
        <v>39.828800299950458</v>
      </c>
      <c r="P216" s="26">
        <f t="shared" ref="P216:Q216" si="258">_xlfn.STDEV.S(P212:P214)</f>
        <v>32.470499431535288</v>
      </c>
      <c r="Q216" s="26">
        <f t="shared" si="258"/>
        <v>41.356176483487125</v>
      </c>
      <c r="R216" s="19"/>
      <c r="T216" s="1"/>
      <c r="U216" s="7" t="s">
        <v>5</v>
      </c>
      <c r="V216" s="26">
        <f>_xlfn.STDEV.S(V212:V214)</f>
        <v>43.312815655415427</v>
      </c>
      <c r="W216" s="26">
        <f>_xlfn.STDEV.S(W212:W214)</f>
        <v>19.157244060668017</v>
      </c>
      <c r="X216" s="26">
        <f>_xlfn.STDEV.S(X212:X214)</f>
        <v>46.003623045726883</v>
      </c>
      <c r="Y216" s="26">
        <f t="shared" ref="Y216:Z216" si="259">_xlfn.STDEV.S(Y212:Y214)</f>
        <v>54.555781850628286</v>
      </c>
      <c r="Z216" s="26">
        <f t="shared" si="259"/>
        <v>9.2915732431775702</v>
      </c>
    </row>
    <row r="217" spans="1:26" x14ac:dyDescent="0.35">
      <c r="C217" s="7" t="s">
        <v>6</v>
      </c>
      <c r="D217" s="26">
        <f>D216/D215*100</f>
        <v>6.0062424994783692</v>
      </c>
      <c r="E217" s="26">
        <f>E216/E215*100</f>
        <v>7.16361578185208</v>
      </c>
      <c r="F217" s="26">
        <f>F216/F215*100</f>
        <v>10.681719731064558</v>
      </c>
      <c r="G217" s="26">
        <f t="shared" ref="G217:H217" si="260">G216/G215*100</f>
        <v>5.6962447773544413</v>
      </c>
      <c r="H217" s="26">
        <f t="shared" si="260"/>
        <v>6.4567856688571901</v>
      </c>
      <c r="L217" s="7" t="s">
        <v>6</v>
      </c>
      <c r="M217" s="26">
        <f>M216/M215*100</f>
        <v>6.828592879742537</v>
      </c>
      <c r="N217" s="26">
        <f>N216/N215*100</f>
        <v>6.2375381267227521</v>
      </c>
      <c r="O217" s="26">
        <f>O216/O215*100</f>
        <v>10.745179937036992</v>
      </c>
      <c r="P217" s="26">
        <f t="shared" ref="P217:Q217" si="261">P216/P215*100</f>
        <v>9.4299611127401608</v>
      </c>
      <c r="Q217" s="26">
        <f t="shared" si="261"/>
        <v>11.595189668267418</v>
      </c>
      <c r="R217" s="15"/>
      <c r="T217" s="1"/>
      <c r="U217" s="7" t="s">
        <v>6</v>
      </c>
      <c r="V217" s="26">
        <f>V216/V215*100</f>
        <v>11.769786862884626</v>
      </c>
      <c r="W217" s="26">
        <f>W216/W215*100</f>
        <v>4.8746168093302842</v>
      </c>
      <c r="X217" s="26">
        <f>X216/X215*100</f>
        <v>12.053351016347655</v>
      </c>
      <c r="Y217" s="26">
        <f t="shared" ref="Y217:Z217" si="262">Y216/Y215*100</f>
        <v>15.440315618102346</v>
      </c>
      <c r="Z217" s="26">
        <f t="shared" si="262"/>
        <v>2.6598015009096097</v>
      </c>
    </row>
    <row r="218" spans="1:26" x14ac:dyDescent="0.35">
      <c r="C218" s="7"/>
      <c r="D218" s="26"/>
      <c r="E218" s="26"/>
      <c r="F218" s="26"/>
      <c r="G218" s="26"/>
      <c r="H218" s="26"/>
      <c r="I218" s="7"/>
      <c r="L218" s="7"/>
      <c r="M218" s="26"/>
      <c r="N218" s="26"/>
      <c r="O218" s="26"/>
      <c r="P218" s="26"/>
      <c r="Q218" s="26"/>
      <c r="R218" s="19"/>
      <c r="T218" s="1"/>
      <c r="U218" s="7"/>
      <c r="V218" s="26"/>
      <c r="W218" s="26"/>
      <c r="X218" s="26"/>
      <c r="Y218" s="26"/>
      <c r="Z218" s="26"/>
    </row>
    <row r="219" spans="1:26" x14ac:dyDescent="0.35">
      <c r="D219" s="4" t="s">
        <v>28</v>
      </c>
      <c r="E219" s="4"/>
      <c r="F219" s="4"/>
      <c r="G219" s="4"/>
      <c r="H219" s="4"/>
      <c r="M219" s="31" t="s">
        <v>29</v>
      </c>
      <c r="N219" s="31"/>
      <c r="O219" s="4"/>
      <c r="P219" s="4"/>
      <c r="Q219" s="4"/>
      <c r="R219" s="42"/>
      <c r="T219" s="1"/>
      <c r="U219" s="1"/>
      <c r="V219" s="31" t="s">
        <v>30</v>
      </c>
      <c r="W219" s="4"/>
      <c r="X219" s="4"/>
      <c r="Y219" s="4"/>
      <c r="Z219" s="4"/>
    </row>
    <row r="220" spans="1:26" x14ac:dyDescent="0.35">
      <c r="A220" s="69"/>
      <c r="B220" s="5"/>
      <c r="C220" s="5" t="s">
        <v>10</v>
      </c>
      <c r="D220" s="16">
        <v>505</v>
      </c>
      <c r="E220" s="16">
        <v>505</v>
      </c>
      <c r="F220" s="16">
        <v>505</v>
      </c>
      <c r="G220" s="16">
        <v>505</v>
      </c>
      <c r="H220" s="16">
        <v>505</v>
      </c>
      <c r="I220" s="21"/>
      <c r="K220" s="5"/>
      <c r="L220" s="5" t="s">
        <v>10</v>
      </c>
      <c r="M220" s="16">
        <v>509</v>
      </c>
      <c r="N220" s="16">
        <v>509</v>
      </c>
      <c r="O220" s="16">
        <v>509</v>
      </c>
      <c r="P220" s="16">
        <v>509</v>
      </c>
      <c r="Q220" s="16">
        <v>509</v>
      </c>
      <c r="R220" s="16"/>
      <c r="T220" s="5"/>
      <c r="U220" s="5" t="s">
        <v>10</v>
      </c>
      <c r="V220" s="16">
        <v>508</v>
      </c>
      <c r="W220" s="16">
        <v>508</v>
      </c>
      <c r="X220" s="16">
        <v>508</v>
      </c>
      <c r="Y220" s="16">
        <v>508</v>
      </c>
      <c r="Z220" s="16">
        <v>508</v>
      </c>
    </row>
    <row r="221" spans="1:26" x14ac:dyDescent="0.35">
      <c r="A221" s="70" t="s">
        <v>0</v>
      </c>
      <c r="B221" s="5" t="s">
        <v>1</v>
      </c>
      <c r="D221" s="21" t="s">
        <v>3</v>
      </c>
      <c r="E221" s="21"/>
      <c r="F221" s="21"/>
      <c r="G221" s="21"/>
      <c r="H221" s="21"/>
      <c r="I221" s="21"/>
      <c r="J221" s="5" t="s">
        <v>0</v>
      </c>
      <c r="K221" s="5" t="s">
        <v>1</v>
      </c>
      <c r="M221" s="21" t="s">
        <v>3</v>
      </c>
      <c r="N221" s="21"/>
      <c r="O221" s="21"/>
      <c r="P221" s="21"/>
      <c r="Q221" s="21"/>
      <c r="R221" s="42"/>
      <c r="S221" s="5" t="s">
        <v>0</v>
      </c>
      <c r="T221" s="5" t="s">
        <v>1</v>
      </c>
      <c r="U221" s="1"/>
      <c r="V221" s="21" t="s">
        <v>3</v>
      </c>
      <c r="W221" s="21"/>
      <c r="X221" s="21"/>
      <c r="Y221" s="21"/>
      <c r="Z221" s="21"/>
    </row>
    <row r="222" spans="1:26" x14ac:dyDescent="0.35">
      <c r="A222" s="71">
        <f>A208+1</f>
        <v>44351</v>
      </c>
      <c r="B222" s="5" t="s">
        <v>13</v>
      </c>
      <c r="C222" s="5" t="s">
        <v>2</v>
      </c>
      <c r="D222" s="5">
        <v>1</v>
      </c>
      <c r="E222" s="5">
        <v>2</v>
      </c>
      <c r="F222" s="5">
        <v>3</v>
      </c>
      <c r="G222" s="5">
        <v>4</v>
      </c>
      <c r="H222" s="21">
        <v>5</v>
      </c>
      <c r="I222" s="21"/>
      <c r="J222" s="9">
        <f>J208+1</f>
        <v>44351</v>
      </c>
      <c r="K222" s="5" t="s">
        <v>13</v>
      </c>
      <c r="L222" s="5" t="s">
        <v>2</v>
      </c>
      <c r="M222" s="5">
        <v>1</v>
      </c>
      <c r="N222" s="5">
        <v>2</v>
      </c>
      <c r="O222" s="5">
        <v>3</v>
      </c>
      <c r="P222" s="5">
        <v>4</v>
      </c>
      <c r="Q222" s="21">
        <v>5</v>
      </c>
      <c r="R222" s="42"/>
      <c r="S222" s="9">
        <f>S208+1</f>
        <v>44351</v>
      </c>
      <c r="T222" s="5" t="s">
        <v>13</v>
      </c>
      <c r="U222" s="5" t="s">
        <v>2</v>
      </c>
      <c r="V222" s="5">
        <v>1</v>
      </c>
      <c r="W222" s="5">
        <v>2</v>
      </c>
      <c r="X222" s="5">
        <v>3</v>
      </c>
      <c r="Y222" s="5">
        <v>4</v>
      </c>
      <c r="Z222" s="21">
        <v>5</v>
      </c>
    </row>
    <row r="223" spans="1:26" x14ac:dyDescent="0.35">
      <c r="B223" s="5"/>
      <c r="C223" s="5">
        <v>1</v>
      </c>
      <c r="D223" s="21">
        <v>462</v>
      </c>
      <c r="E223" s="21">
        <v>475</v>
      </c>
      <c r="F223" s="21">
        <v>469</v>
      </c>
      <c r="G223" s="5">
        <v>477</v>
      </c>
      <c r="H223" s="21">
        <v>474</v>
      </c>
      <c r="I223" s="21"/>
      <c r="J223" s="5"/>
      <c r="K223" s="5"/>
      <c r="L223" s="5">
        <v>1</v>
      </c>
      <c r="M223" s="21">
        <v>482</v>
      </c>
      <c r="N223" s="21">
        <v>486</v>
      </c>
      <c r="O223" s="21">
        <v>490</v>
      </c>
      <c r="P223" s="5">
        <v>491</v>
      </c>
      <c r="Q223" s="21">
        <v>491</v>
      </c>
      <c r="R223" s="42"/>
      <c r="S223" s="5"/>
      <c r="T223" s="5"/>
      <c r="U223" s="5">
        <v>1</v>
      </c>
      <c r="V223" s="21">
        <v>485</v>
      </c>
      <c r="W223" s="21">
        <v>487</v>
      </c>
      <c r="X223" s="21">
        <v>485</v>
      </c>
      <c r="Y223" s="5">
        <v>489</v>
      </c>
      <c r="Z223" s="21">
        <v>487</v>
      </c>
    </row>
    <row r="224" spans="1:26" x14ac:dyDescent="0.35">
      <c r="A224" s="70" t="s">
        <v>12</v>
      </c>
      <c r="B224" s="5"/>
      <c r="C224" s="5">
        <v>2</v>
      </c>
      <c r="D224" s="21">
        <v>465</v>
      </c>
      <c r="E224" s="21">
        <v>467</v>
      </c>
      <c r="F224" s="21">
        <v>466</v>
      </c>
      <c r="G224" s="5">
        <v>470</v>
      </c>
      <c r="H224" s="21">
        <v>471</v>
      </c>
      <c r="I224" s="21"/>
      <c r="J224" s="5" t="s">
        <v>12</v>
      </c>
      <c r="K224" s="5"/>
      <c r="L224" s="5">
        <v>2</v>
      </c>
      <c r="M224" s="21">
        <v>481</v>
      </c>
      <c r="N224" s="21">
        <v>487</v>
      </c>
      <c r="O224" s="21">
        <v>489</v>
      </c>
      <c r="P224" s="5">
        <v>490</v>
      </c>
      <c r="Q224" s="21">
        <v>489</v>
      </c>
      <c r="R224" s="42"/>
      <c r="S224" s="5" t="s">
        <v>12</v>
      </c>
      <c r="T224" s="5"/>
      <c r="U224" s="5">
        <v>2</v>
      </c>
      <c r="V224" s="21">
        <v>481</v>
      </c>
      <c r="W224" s="21">
        <v>487</v>
      </c>
      <c r="X224" s="21">
        <v>493</v>
      </c>
      <c r="Y224" s="5">
        <v>490</v>
      </c>
      <c r="Z224" s="21">
        <v>490</v>
      </c>
    </row>
    <row r="225" spans="1:26" x14ac:dyDescent="0.35">
      <c r="B225" s="5"/>
      <c r="C225" s="5">
        <v>3</v>
      </c>
      <c r="D225" s="21">
        <v>466</v>
      </c>
      <c r="E225" s="21">
        <v>472</v>
      </c>
      <c r="F225" s="21">
        <v>460</v>
      </c>
      <c r="G225" s="5">
        <v>475</v>
      </c>
      <c r="H225" s="21">
        <v>476</v>
      </c>
      <c r="I225" s="22"/>
      <c r="J225" s="5"/>
      <c r="K225" s="5"/>
      <c r="L225" s="5">
        <v>3</v>
      </c>
      <c r="M225" s="21">
        <v>479</v>
      </c>
      <c r="N225" s="21">
        <v>491</v>
      </c>
      <c r="O225" s="21">
        <v>485</v>
      </c>
      <c r="P225" s="5">
        <v>485</v>
      </c>
      <c r="Q225" s="21">
        <v>485</v>
      </c>
      <c r="R225" s="18"/>
      <c r="S225" s="5"/>
      <c r="T225" s="5"/>
      <c r="U225" s="5">
        <v>3</v>
      </c>
      <c r="V225" s="21">
        <v>483</v>
      </c>
      <c r="W225" s="21">
        <v>489</v>
      </c>
      <c r="X225" s="21">
        <v>482</v>
      </c>
      <c r="Y225" s="5">
        <v>485</v>
      </c>
      <c r="Z225" s="21">
        <v>486</v>
      </c>
    </row>
    <row r="226" spans="1:26" x14ac:dyDescent="0.35">
      <c r="B226" s="5"/>
      <c r="C226" s="8" t="s">
        <v>7</v>
      </c>
      <c r="D226" s="24">
        <f>D220-D223+D212</f>
        <v>661</v>
      </c>
      <c r="E226" s="24">
        <f t="shared" ref="E226:G226" si="263">E220-E223+E212</f>
        <v>562</v>
      </c>
      <c r="F226" s="24">
        <f t="shared" si="263"/>
        <v>578</v>
      </c>
      <c r="G226" s="24">
        <f t="shared" si="263"/>
        <v>582</v>
      </c>
      <c r="H226" s="24">
        <f>H220-H223+H212</f>
        <v>573</v>
      </c>
      <c r="I226" s="22"/>
      <c r="J226" s="5"/>
      <c r="K226" s="5"/>
      <c r="L226" s="8" t="s">
        <v>7</v>
      </c>
      <c r="M226" s="24">
        <f>M220-M223+M212</f>
        <v>421</v>
      </c>
      <c r="N226" s="24">
        <f t="shared" ref="N226:P226" si="264">N220-N223+N212</f>
        <v>408</v>
      </c>
      <c r="O226" s="24">
        <f t="shared" si="264"/>
        <v>346</v>
      </c>
      <c r="P226" s="24">
        <f t="shared" si="264"/>
        <v>325</v>
      </c>
      <c r="Q226" s="24">
        <f>Q220-Q223+Q212</f>
        <v>339</v>
      </c>
      <c r="R226" s="18"/>
      <c r="S226" s="5"/>
      <c r="T226" s="5"/>
      <c r="U226" s="8" t="s">
        <v>7</v>
      </c>
      <c r="V226" s="24">
        <f>V220-V223+V212</f>
        <v>341</v>
      </c>
      <c r="W226" s="24">
        <f t="shared" ref="W226:Y226" si="265">W220-W223+W212</f>
        <v>405</v>
      </c>
      <c r="X226" s="24">
        <f t="shared" si="265"/>
        <v>425</v>
      </c>
      <c r="Y226" s="24">
        <f t="shared" si="265"/>
        <v>325</v>
      </c>
      <c r="Z226" s="24">
        <f>Z220-Z223+Z212</f>
        <v>360</v>
      </c>
    </row>
    <row r="227" spans="1:26" x14ac:dyDescent="0.35">
      <c r="A227" s="70" t="s">
        <v>11</v>
      </c>
      <c r="B227" s="5"/>
      <c r="C227" s="8" t="s">
        <v>8</v>
      </c>
      <c r="D227" s="24">
        <f>D220-D224+D213</f>
        <v>737</v>
      </c>
      <c r="E227" s="24">
        <f t="shared" ref="E227:H227" si="266">E220-E224+E213</f>
        <v>646</v>
      </c>
      <c r="F227" s="24">
        <f t="shared" si="266"/>
        <v>625</v>
      </c>
      <c r="G227" s="24">
        <f t="shared" si="266"/>
        <v>629</v>
      </c>
      <c r="H227" s="24">
        <f t="shared" si="266"/>
        <v>650</v>
      </c>
      <c r="I227" s="22"/>
      <c r="J227" s="5" t="s">
        <v>11</v>
      </c>
      <c r="K227" s="5"/>
      <c r="L227" s="8" t="s">
        <v>8</v>
      </c>
      <c r="M227" s="24">
        <f>M220-M224+M213</f>
        <v>478</v>
      </c>
      <c r="N227" s="24">
        <f t="shared" ref="N227:Q227" si="267">N220-N224+N213</f>
        <v>405</v>
      </c>
      <c r="O227" s="24">
        <f t="shared" si="267"/>
        <v>400</v>
      </c>
      <c r="P227" s="24">
        <f t="shared" si="267"/>
        <v>379</v>
      </c>
      <c r="Q227" s="24">
        <f t="shared" si="267"/>
        <v>367</v>
      </c>
      <c r="R227" s="18"/>
      <c r="S227" s="5" t="s">
        <v>11</v>
      </c>
      <c r="T227" s="5"/>
      <c r="U227" s="8" t="s">
        <v>8</v>
      </c>
      <c r="V227" s="24">
        <f>V220-V224+V213</f>
        <v>421</v>
      </c>
      <c r="W227" s="24">
        <f t="shared" ref="W227:Z227" si="268">W220-W224+W213</f>
        <v>401</v>
      </c>
      <c r="X227" s="24">
        <f t="shared" si="268"/>
        <v>344</v>
      </c>
      <c r="Y227" s="24">
        <f t="shared" si="268"/>
        <v>359</v>
      </c>
      <c r="Z227" s="24">
        <f t="shared" si="268"/>
        <v>370</v>
      </c>
    </row>
    <row r="228" spans="1:26" x14ac:dyDescent="0.35">
      <c r="A228" s="70" t="s">
        <v>85</v>
      </c>
      <c r="C228" s="8" t="s">
        <v>9</v>
      </c>
      <c r="D228" s="24">
        <f>D220-D225+D214</f>
        <v>697</v>
      </c>
      <c r="E228" s="24">
        <f t="shared" ref="E228:H228" si="269">E220-E225+E214</f>
        <v>632</v>
      </c>
      <c r="F228" s="24">
        <f t="shared" si="269"/>
        <v>713</v>
      </c>
      <c r="G228" s="24">
        <f t="shared" si="269"/>
        <v>561</v>
      </c>
      <c r="H228" s="24">
        <f t="shared" si="269"/>
        <v>620</v>
      </c>
      <c r="I228" s="23"/>
      <c r="J228" s="1" t="s">
        <v>85</v>
      </c>
      <c r="L228" s="8" t="s">
        <v>9</v>
      </c>
      <c r="M228" s="24">
        <f>M220-M225+M214</f>
        <v>442</v>
      </c>
      <c r="N228" s="24">
        <f t="shared" ref="N228:Q228" si="270">N220-N225+N214</f>
        <v>445</v>
      </c>
      <c r="O228" s="24">
        <f t="shared" si="270"/>
        <v>429</v>
      </c>
      <c r="P228" s="24">
        <f t="shared" si="270"/>
        <v>390</v>
      </c>
      <c r="Q228" s="24">
        <f t="shared" si="270"/>
        <v>426</v>
      </c>
      <c r="R228" s="19"/>
      <c r="S228" s="1" t="s">
        <v>85</v>
      </c>
      <c r="T228" s="1"/>
      <c r="U228" s="8" t="s">
        <v>9</v>
      </c>
      <c r="V228" s="24">
        <f>V220-V225+V214</f>
        <v>417</v>
      </c>
      <c r="W228" s="24">
        <f t="shared" ref="W228:Z228" si="271">W220-W225+W214</f>
        <v>434</v>
      </c>
      <c r="X228" s="24">
        <f t="shared" si="271"/>
        <v>440</v>
      </c>
      <c r="Y228" s="24">
        <f t="shared" si="271"/>
        <v>436</v>
      </c>
      <c r="Z228" s="24">
        <f t="shared" si="271"/>
        <v>379</v>
      </c>
    </row>
    <row r="229" spans="1:26" x14ac:dyDescent="0.35">
      <c r="C229" s="6" t="s">
        <v>4</v>
      </c>
      <c r="D229" s="25">
        <f>AVERAGE(D226:D228)</f>
        <v>698.33333333333337</v>
      </c>
      <c r="E229" s="25">
        <f>AVERAGE(E226:E228)</f>
        <v>613.33333333333337</v>
      </c>
      <c r="F229" s="25">
        <f>AVERAGE(F226:F228)</f>
        <v>638.66666666666663</v>
      </c>
      <c r="G229" s="25">
        <f t="shared" ref="G229:H229" si="272">AVERAGE(G226:G228)</f>
        <v>590.66666666666663</v>
      </c>
      <c r="H229" s="25">
        <f t="shared" si="272"/>
        <v>614.33333333333337</v>
      </c>
      <c r="I229" s="7"/>
      <c r="L229" s="6" t="s">
        <v>4</v>
      </c>
      <c r="M229" s="25">
        <f>AVERAGE(M226:M228)</f>
        <v>447</v>
      </c>
      <c r="N229" s="25">
        <f>AVERAGE(N226:N228)</f>
        <v>419.33333333333331</v>
      </c>
      <c r="O229" s="25">
        <f>AVERAGE(O226:O228)</f>
        <v>391.66666666666669</v>
      </c>
      <c r="P229" s="25">
        <f t="shared" ref="P229:Q229" si="273">AVERAGE(P226:P228)</f>
        <v>364.66666666666669</v>
      </c>
      <c r="Q229" s="25">
        <f t="shared" si="273"/>
        <v>377.33333333333331</v>
      </c>
      <c r="R229" s="19"/>
      <c r="T229" s="1"/>
      <c r="U229" s="6" t="s">
        <v>4</v>
      </c>
      <c r="V229" s="25">
        <f>AVERAGE(V226:V228)</f>
        <v>393</v>
      </c>
      <c r="W229" s="25">
        <f>AVERAGE(W226:W228)</f>
        <v>413.33333333333331</v>
      </c>
      <c r="X229" s="25">
        <f>AVERAGE(X226:X228)</f>
        <v>403</v>
      </c>
      <c r="Y229" s="25">
        <f t="shared" ref="Y229:Z229" si="274">AVERAGE(Y226:Y228)</f>
        <v>373.33333333333331</v>
      </c>
      <c r="Z229" s="25">
        <f t="shared" si="274"/>
        <v>369.66666666666669</v>
      </c>
    </row>
    <row r="230" spans="1:26" x14ac:dyDescent="0.35">
      <c r="C230" s="7" t="s">
        <v>5</v>
      </c>
      <c r="D230" s="26">
        <f>_xlfn.STDEV.S(D226:D228)</f>
        <v>38.017539811688671</v>
      </c>
      <c r="E230" s="26">
        <f>_xlfn.STDEV.S(E226:E228)</f>
        <v>45.003703551300454</v>
      </c>
      <c r="F230" s="26">
        <f>_xlfn.STDEV.S(F226:F228)</f>
        <v>68.529798871245291</v>
      </c>
      <c r="G230" s="26">
        <f t="shared" ref="G230:H230" si="275">_xlfn.STDEV.S(G226:G228)</f>
        <v>34.81857741685225</v>
      </c>
      <c r="H230" s="26">
        <f t="shared" si="275"/>
        <v>38.811510320178641</v>
      </c>
      <c r="I230" s="7"/>
      <c r="L230" s="7" t="s">
        <v>5</v>
      </c>
      <c r="M230" s="26">
        <f>_xlfn.STDEV.S(M226:M228)</f>
        <v>28.827070610799147</v>
      </c>
      <c r="N230" s="26">
        <f>_xlfn.STDEV.S(N226:N228)</f>
        <v>22.278539748675929</v>
      </c>
      <c r="O230" s="26">
        <f>_xlfn.STDEV.S(O226:O228)</f>
        <v>42.12283624512164</v>
      </c>
      <c r="P230" s="26">
        <f t="shared" ref="P230:Q230" si="276">_xlfn.STDEV.S(P226:P228)</f>
        <v>34.789845261704357</v>
      </c>
      <c r="Q230" s="26">
        <f t="shared" si="276"/>
        <v>44.410959608336917</v>
      </c>
      <c r="R230" s="19"/>
      <c r="T230" s="1"/>
      <c r="U230" s="7" t="s">
        <v>5</v>
      </c>
      <c r="V230" s="26">
        <f>_xlfn.STDEV.S(V226:V228)</f>
        <v>45.077710678338576</v>
      </c>
      <c r="W230" s="26">
        <f>_xlfn.STDEV.S(W226:W228)</f>
        <v>18.009256878986797</v>
      </c>
      <c r="X230" s="26">
        <f>_xlfn.STDEV.S(X226:X228)</f>
        <v>51.643005334701428</v>
      </c>
      <c r="Y230" s="26">
        <f t="shared" ref="Y230:Z230" si="277">_xlfn.STDEV.S(Y226:Y228)</f>
        <v>56.871199506721702</v>
      </c>
      <c r="Z230" s="26">
        <f t="shared" si="277"/>
        <v>9.5043849529221696</v>
      </c>
    </row>
    <row r="231" spans="1:26" x14ac:dyDescent="0.35">
      <c r="C231" s="7" t="s">
        <v>6</v>
      </c>
      <c r="D231" s="26">
        <f>D230/D229*100</f>
        <v>5.4440391138456325</v>
      </c>
      <c r="E231" s="26">
        <f>E230/E229*100</f>
        <v>7.3375603616250746</v>
      </c>
      <c r="F231" s="26">
        <f>F230/F229*100</f>
        <v>10.730135522637573</v>
      </c>
      <c r="G231" s="26">
        <f t="shared" ref="G231:H231" si="278">G230/G229*100</f>
        <v>5.8947930163971085</v>
      </c>
      <c r="H231" s="26">
        <f t="shared" si="278"/>
        <v>6.3176631014940812</v>
      </c>
      <c r="L231" s="7" t="s">
        <v>6</v>
      </c>
      <c r="M231" s="26">
        <f>M230/M229*100</f>
        <v>6.4490090851899664</v>
      </c>
      <c r="N231" s="26">
        <f>N230/N229*100</f>
        <v>5.3128473168543549</v>
      </c>
      <c r="O231" s="26">
        <f>O230/O229*100</f>
        <v>10.75476670088212</v>
      </c>
      <c r="P231" s="26">
        <f t="shared" ref="P231:Q231" si="279">P230/P229*100</f>
        <v>9.5401769456227665</v>
      </c>
      <c r="Q231" s="26">
        <f t="shared" si="279"/>
        <v>11.769688942138758</v>
      </c>
      <c r="R231" s="15"/>
      <c r="T231" s="1"/>
      <c r="U231" s="7" t="s">
        <v>6</v>
      </c>
      <c r="V231" s="26">
        <f>V230/V229*100</f>
        <v>11.470155388890223</v>
      </c>
      <c r="W231" s="26">
        <f>W230/W229*100</f>
        <v>4.3570782771742254</v>
      </c>
      <c r="X231" s="26">
        <f>X230/X229*100</f>
        <v>12.81464152225842</v>
      </c>
      <c r="Y231" s="26">
        <f t="shared" ref="Y231:Z231" si="280">Y230/Y229*100</f>
        <v>15.233357010729028</v>
      </c>
      <c r="Z231" s="26">
        <f t="shared" si="280"/>
        <v>2.5710689683288104</v>
      </c>
    </row>
    <row r="232" spans="1:26" x14ac:dyDescent="0.35">
      <c r="G232" s="21"/>
      <c r="H232" s="21"/>
      <c r="J232" s="3"/>
      <c r="K232" s="3"/>
      <c r="L232" s="3"/>
      <c r="M232" s="3"/>
      <c r="N232" s="3"/>
    </row>
    <row r="233" spans="1:26" x14ac:dyDescent="0.35">
      <c r="D233" s="4" t="s">
        <v>28</v>
      </c>
      <c r="E233" s="4"/>
      <c r="F233" s="4"/>
      <c r="G233" s="4"/>
      <c r="H233" s="4"/>
      <c r="M233" s="31" t="s">
        <v>29</v>
      </c>
      <c r="N233" s="31"/>
      <c r="O233" s="4"/>
      <c r="P233" s="4"/>
      <c r="Q233" s="4"/>
      <c r="R233" s="42"/>
      <c r="T233" s="1"/>
      <c r="U233" s="1"/>
      <c r="V233" s="31" t="s">
        <v>30</v>
      </c>
      <c r="W233" s="4"/>
      <c r="X233" s="4"/>
      <c r="Y233" s="4"/>
      <c r="Z233" s="4"/>
    </row>
    <row r="234" spans="1:26" x14ac:dyDescent="0.35">
      <c r="A234" s="69"/>
      <c r="B234" s="5"/>
      <c r="C234" s="5" t="s">
        <v>10</v>
      </c>
      <c r="D234" s="16">
        <v>505</v>
      </c>
      <c r="E234" s="16">
        <v>505</v>
      </c>
      <c r="F234" s="16">
        <v>505</v>
      </c>
      <c r="G234" s="16">
        <v>505</v>
      </c>
      <c r="H234" s="16">
        <v>505</v>
      </c>
      <c r="I234" s="21"/>
      <c r="K234" s="5"/>
      <c r="L234" s="5" t="s">
        <v>10</v>
      </c>
      <c r="M234" s="16">
        <v>509</v>
      </c>
      <c r="N234" s="16">
        <v>509</v>
      </c>
      <c r="O234" s="16">
        <v>509</v>
      </c>
      <c r="P234" s="16">
        <v>509</v>
      </c>
      <c r="Q234" s="16">
        <v>509</v>
      </c>
      <c r="R234" s="16"/>
      <c r="T234" s="5"/>
      <c r="U234" s="5" t="s">
        <v>10</v>
      </c>
      <c r="V234" s="16">
        <v>508</v>
      </c>
      <c r="W234" s="16">
        <v>508</v>
      </c>
      <c r="X234" s="16">
        <v>508</v>
      </c>
      <c r="Y234" s="16">
        <v>508</v>
      </c>
      <c r="Z234" s="16">
        <v>508</v>
      </c>
    </row>
    <row r="235" spans="1:26" x14ac:dyDescent="0.35">
      <c r="A235" s="70" t="s">
        <v>0</v>
      </c>
      <c r="B235" s="5" t="s">
        <v>1</v>
      </c>
      <c r="D235" s="21" t="s">
        <v>3</v>
      </c>
      <c r="E235" s="21"/>
      <c r="F235" s="21"/>
      <c r="G235" s="21"/>
      <c r="H235" s="21"/>
      <c r="I235" s="21"/>
      <c r="J235" s="5" t="s">
        <v>0</v>
      </c>
      <c r="K235" s="5" t="s">
        <v>1</v>
      </c>
      <c r="M235" s="21" t="s">
        <v>3</v>
      </c>
      <c r="N235" s="21"/>
      <c r="O235" s="21"/>
      <c r="P235" s="21"/>
      <c r="Q235" s="21"/>
      <c r="R235" s="42"/>
      <c r="S235" s="5" t="s">
        <v>0</v>
      </c>
      <c r="T235" s="5" t="s">
        <v>1</v>
      </c>
      <c r="U235" s="1"/>
      <c r="V235" s="21" t="s">
        <v>3</v>
      </c>
      <c r="W235" s="21"/>
      <c r="X235" s="21"/>
      <c r="Y235" s="21"/>
      <c r="Z235" s="21"/>
    </row>
    <row r="236" spans="1:26" x14ac:dyDescent="0.35">
      <c r="A236" s="71">
        <f>A222+1</f>
        <v>44352</v>
      </c>
      <c r="B236" s="5" t="s">
        <v>13</v>
      </c>
      <c r="C236" s="5" t="s">
        <v>2</v>
      </c>
      <c r="D236" s="5">
        <v>1</v>
      </c>
      <c r="E236" s="5">
        <v>2</v>
      </c>
      <c r="F236" s="5">
        <v>3</v>
      </c>
      <c r="G236" s="5">
        <v>4</v>
      </c>
      <c r="H236" s="21">
        <v>5</v>
      </c>
      <c r="I236" s="21"/>
      <c r="J236" s="9">
        <f>J222+1</f>
        <v>44352</v>
      </c>
      <c r="K236" s="5" t="s">
        <v>13</v>
      </c>
      <c r="L236" s="5" t="s">
        <v>2</v>
      </c>
      <c r="M236" s="5">
        <v>1</v>
      </c>
      <c r="N236" s="5">
        <v>2</v>
      </c>
      <c r="O236" s="5">
        <v>3</v>
      </c>
      <c r="P236" s="5">
        <v>4</v>
      </c>
      <c r="Q236" s="21">
        <v>5</v>
      </c>
      <c r="R236" s="42"/>
      <c r="S236" s="9">
        <f>S222+1</f>
        <v>44352</v>
      </c>
      <c r="T236" s="5" t="s">
        <v>13</v>
      </c>
      <c r="U236" s="5" t="s">
        <v>2</v>
      </c>
      <c r="V236" s="5">
        <v>1</v>
      </c>
      <c r="W236" s="5">
        <v>2</v>
      </c>
      <c r="X236" s="5">
        <v>3</v>
      </c>
      <c r="Y236" s="5">
        <v>4</v>
      </c>
      <c r="Z236" s="21">
        <v>5</v>
      </c>
    </row>
    <row r="237" spans="1:26" x14ac:dyDescent="0.35">
      <c r="B237" s="5"/>
      <c r="C237" s="5">
        <v>1</v>
      </c>
      <c r="D237" s="21">
        <v>447</v>
      </c>
      <c r="E237" s="21">
        <v>468</v>
      </c>
      <c r="F237" s="21">
        <v>455</v>
      </c>
      <c r="G237" s="5">
        <v>460</v>
      </c>
      <c r="H237" s="21">
        <v>460</v>
      </c>
      <c r="I237" s="21"/>
      <c r="J237" s="5"/>
      <c r="K237" s="5"/>
      <c r="L237" s="5">
        <v>1</v>
      </c>
      <c r="M237" s="21">
        <v>475</v>
      </c>
      <c r="N237" s="21">
        <v>477</v>
      </c>
      <c r="O237" s="21">
        <v>484</v>
      </c>
      <c r="P237" s="5">
        <v>488</v>
      </c>
      <c r="Q237" s="21">
        <v>481</v>
      </c>
      <c r="R237" s="42"/>
      <c r="S237" s="5"/>
      <c r="T237" s="5"/>
      <c r="U237" s="5">
        <v>1</v>
      </c>
      <c r="V237" s="21">
        <v>481</v>
      </c>
      <c r="W237" s="21">
        <v>476</v>
      </c>
      <c r="X237" s="21">
        <v>474</v>
      </c>
      <c r="Y237" s="5">
        <v>481</v>
      </c>
      <c r="Z237" s="21">
        <v>481</v>
      </c>
    </row>
    <row r="238" spans="1:26" x14ac:dyDescent="0.35">
      <c r="A238" s="70" t="s">
        <v>12</v>
      </c>
      <c r="B238" s="5"/>
      <c r="C238" s="5">
        <v>2</v>
      </c>
      <c r="D238" s="21">
        <v>443</v>
      </c>
      <c r="E238" s="21">
        <v>448</v>
      </c>
      <c r="F238" s="21">
        <v>449</v>
      </c>
      <c r="G238" s="5">
        <v>451</v>
      </c>
      <c r="H238" s="21">
        <v>458</v>
      </c>
      <c r="I238" s="21"/>
      <c r="J238" s="5" t="s">
        <v>12</v>
      </c>
      <c r="K238" s="5"/>
      <c r="L238" s="5">
        <v>2</v>
      </c>
      <c r="M238" s="21">
        <v>469</v>
      </c>
      <c r="N238" s="21">
        <v>479</v>
      </c>
      <c r="O238" s="21">
        <v>479</v>
      </c>
      <c r="P238" s="5">
        <v>480</v>
      </c>
      <c r="Q238" s="21">
        <v>482</v>
      </c>
      <c r="R238" s="42"/>
      <c r="S238" s="5" t="s">
        <v>12</v>
      </c>
      <c r="T238" s="5"/>
      <c r="U238" s="5">
        <v>2</v>
      </c>
      <c r="V238" s="21">
        <v>469</v>
      </c>
      <c r="W238" s="21">
        <v>473</v>
      </c>
      <c r="X238" s="21">
        <v>483</v>
      </c>
      <c r="Y238" s="5">
        <v>476</v>
      </c>
      <c r="Z238" s="21">
        <v>482</v>
      </c>
    </row>
    <row r="239" spans="1:26" x14ac:dyDescent="0.35">
      <c r="B239" s="5"/>
      <c r="C239" s="5">
        <v>3</v>
      </c>
      <c r="D239" s="21">
        <v>447</v>
      </c>
      <c r="E239" s="21">
        <v>452</v>
      </c>
      <c r="F239" s="21">
        <v>445</v>
      </c>
      <c r="G239" s="5">
        <v>456</v>
      </c>
      <c r="H239" s="21">
        <v>461</v>
      </c>
      <c r="I239" s="22"/>
      <c r="J239" s="5"/>
      <c r="K239" s="5"/>
      <c r="L239" s="5">
        <v>3</v>
      </c>
      <c r="M239" s="21">
        <v>467</v>
      </c>
      <c r="N239" s="21">
        <v>469</v>
      </c>
      <c r="O239" s="21">
        <v>471</v>
      </c>
      <c r="P239" s="5">
        <v>481</v>
      </c>
      <c r="Q239" s="21">
        <v>478</v>
      </c>
      <c r="R239" s="18"/>
      <c r="S239" s="5"/>
      <c r="T239" s="5"/>
      <c r="U239" s="5">
        <v>3</v>
      </c>
      <c r="V239" s="21">
        <v>473</v>
      </c>
      <c r="W239" s="21">
        <v>477</v>
      </c>
      <c r="X239" s="21">
        <v>464</v>
      </c>
      <c r="Y239" s="5">
        <v>467</v>
      </c>
      <c r="Z239" s="21">
        <v>478</v>
      </c>
    </row>
    <row r="240" spans="1:26" x14ac:dyDescent="0.35">
      <c r="B240" s="5"/>
      <c r="C240" s="8" t="s">
        <v>7</v>
      </c>
      <c r="D240" s="24">
        <f>D234-D237+D226</f>
        <v>719</v>
      </c>
      <c r="E240" s="24">
        <f t="shared" ref="E240:G240" si="281">E234-E237+E226</f>
        <v>599</v>
      </c>
      <c r="F240" s="24">
        <f t="shared" si="281"/>
        <v>628</v>
      </c>
      <c r="G240" s="24">
        <f t="shared" si="281"/>
        <v>627</v>
      </c>
      <c r="H240" s="24">
        <f>H234-H237+H226</f>
        <v>618</v>
      </c>
      <c r="I240" s="22"/>
      <c r="J240" s="5"/>
      <c r="K240" s="5"/>
      <c r="L240" s="8" t="s">
        <v>7</v>
      </c>
      <c r="M240" s="24">
        <f>M234-M237+M226</f>
        <v>455</v>
      </c>
      <c r="N240" s="24">
        <f t="shared" ref="N240:P240" si="282">N234-N237+N226</f>
        <v>440</v>
      </c>
      <c r="O240" s="24">
        <f t="shared" si="282"/>
        <v>371</v>
      </c>
      <c r="P240" s="24">
        <f t="shared" si="282"/>
        <v>346</v>
      </c>
      <c r="Q240" s="24">
        <f>Q234-Q237+Q226</f>
        <v>367</v>
      </c>
      <c r="R240" s="18"/>
      <c r="S240" s="5"/>
      <c r="T240" s="5"/>
      <c r="U240" s="8" t="s">
        <v>7</v>
      </c>
      <c r="V240" s="24">
        <f>V234-V237+V226</f>
        <v>368</v>
      </c>
      <c r="W240" s="24">
        <f t="shared" ref="W240:Y240" si="283">W234-W237+W226</f>
        <v>437</v>
      </c>
      <c r="X240" s="24">
        <f t="shared" si="283"/>
        <v>459</v>
      </c>
      <c r="Y240" s="24">
        <f t="shared" si="283"/>
        <v>352</v>
      </c>
      <c r="Z240" s="24">
        <f>Z234-Z237+Z226</f>
        <v>387</v>
      </c>
    </row>
    <row r="241" spans="1:26" x14ac:dyDescent="0.35">
      <c r="A241" s="70" t="s">
        <v>11</v>
      </c>
      <c r="B241" s="5"/>
      <c r="C241" s="8" t="s">
        <v>8</v>
      </c>
      <c r="D241" s="24">
        <f>D234-D238+D227</f>
        <v>799</v>
      </c>
      <c r="E241" s="24">
        <f t="shared" ref="E241:H241" si="284">E234-E238+E227</f>
        <v>703</v>
      </c>
      <c r="F241" s="24">
        <f t="shared" si="284"/>
        <v>681</v>
      </c>
      <c r="G241" s="24">
        <f t="shared" si="284"/>
        <v>683</v>
      </c>
      <c r="H241" s="24">
        <f t="shared" si="284"/>
        <v>697</v>
      </c>
      <c r="I241" s="22"/>
      <c r="J241" s="5" t="s">
        <v>11</v>
      </c>
      <c r="K241" s="5"/>
      <c r="L241" s="8" t="s">
        <v>8</v>
      </c>
      <c r="M241" s="24">
        <f>M234-M238+M227</f>
        <v>518</v>
      </c>
      <c r="N241" s="24">
        <f t="shared" ref="N241:Q241" si="285">N234-N238+N227</f>
        <v>435</v>
      </c>
      <c r="O241" s="24">
        <f t="shared" si="285"/>
        <v>430</v>
      </c>
      <c r="P241" s="24">
        <f t="shared" si="285"/>
        <v>408</v>
      </c>
      <c r="Q241" s="24">
        <f t="shared" si="285"/>
        <v>394</v>
      </c>
      <c r="R241" s="18"/>
      <c r="S241" s="5" t="s">
        <v>11</v>
      </c>
      <c r="T241" s="5"/>
      <c r="U241" s="8" t="s">
        <v>8</v>
      </c>
      <c r="V241" s="24">
        <f>V234-V238+V227</f>
        <v>460</v>
      </c>
      <c r="W241" s="24">
        <f t="shared" ref="W241:Z241" si="286">W234-W238+W227</f>
        <v>436</v>
      </c>
      <c r="X241" s="24">
        <f t="shared" si="286"/>
        <v>369</v>
      </c>
      <c r="Y241" s="24">
        <f t="shared" si="286"/>
        <v>391</v>
      </c>
      <c r="Z241" s="24">
        <f t="shared" si="286"/>
        <v>396</v>
      </c>
    </row>
    <row r="242" spans="1:26" x14ac:dyDescent="0.35">
      <c r="A242" s="70" t="s">
        <v>85</v>
      </c>
      <c r="C242" s="8" t="s">
        <v>9</v>
      </c>
      <c r="D242" s="24">
        <f>D234-D239+D228</f>
        <v>755</v>
      </c>
      <c r="E242" s="24">
        <f t="shared" ref="E242:H242" si="287">E234-E239+E228</f>
        <v>685</v>
      </c>
      <c r="F242" s="24">
        <f t="shared" si="287"/>
        <v>773</v>
      </c>
      <c r="G242" s="24">
        <f t="shared" si="287"/>
        <v>610</v>
      </c>
      <c r="H242" s="24">
        <f t="shared" si="287"/>
        <v>664</v>
      </c>
      <c r="I242" s="23"/>
      <c r="J242" s="1" t="s">
        <v>85</v>
      </c>
      <c r="L242" s="8" t="s">
        <v>9</v>
      </c>
      <c r="M242" s="24">
        <f>M234-M239+M228</f>
        <v>484</v>
      </c>
      <c r="N242" s="24">
        <f t="shared" ref="N242:Q242" si="288">N234-N239+N228</f>
        <v>485</v>
      </c>
      <c r="O242" s="24">
        <f t="shared" si="288"/>
        <v>467</v>
      </c>
      <c r="P242" s="24">
        <f t="shared" si="288"/>
        <v>418</v>
      </c>
      <c r="Q242" s="24">
        <f t="shared" si="288"/>
        <v>457</v>
      </c>
      <c r="R242" s="19"/>
      <c r="S242" s="1" t="s">
        <v>85</v>
      </c>
      <c r="T242" s="1"/>
      <c r="U242" s="8" t="s">
        <v>9</v>
      </c>
      <c r="V242" s="24">
        <f>V234-V239+V228</f>
        <v>452</v>
      </c>
      <c r="W242" s="24">
        <f t="shared" ref="W242:Z242" si="289">W234-W239+W228</f>
        <v>465</v>
      </c>
      <c r="X242" s="24">
        <f t="shared" si="289"/>
        <v>484</v>
      </c>
      <c r="Y242" s="24">
        <f t="shared" si="289"/>
        <v>477</v>
      </c>
      <c r="Z242" s="24">
        <f t="shared" si="289"/>
        <v>409</v>
      </c>
    </row>
    <row r="243" spans="1:26" x14ac:dyDescent="0.35">
      <c r="C243" s="6" t="s">
        <v>4</v>
      </c>
      <c r="D243" s="25">
        <f>AVERAGE(D240:D242)</f>
        <v>757.66666666666663</v>
      </c>
      <c r="E243" s="25">
        <f>AVERAGE(E240:E242)</f>
        <v>662.33333333333337</v>
      </c>
      <c r="F243" s="25">
        <f>AVERAGE(F240:F242)</f>
        <v>694</v>
      </c>
      <c r="G243" s="25">
        <f t="shared" ref="G243:H243" si="290">AVERAGE(G240:G242)</f>
        <v>640</v>
      </c>
      <c r="H243" s="25">
        <f t="shared" si="290"/>
        <v>659.66666666666663</v>
      </c>
      <c r="I243" s="7"/>
      <c r="L243" s="6" t="s">
        <v>4</v>
      </c>
      <c r="M243" s="25">
        <f>AVERAGE(M240:M242)</f>
        <v>485.66666666666669</v>
      </c>
      <c r="N243" s="25">
        <f>AVERAGE(N240:N242)</f>
        <v>453.33333333333331</v>
      </c>
      <c r="O243" s="25">
        <f>AVERAGE(O240:O242)</f>
        <v>422.66666666666669</v>
      </c>
      <c r="P243" s="25">
        <f t="shared" ref="P243:Q243" si="291">AVERAGE(P240:P242)</f>
        <v>390.66666666666669</v>
      </c>
      <c r="Q243" s="25">
        <f t="shared" si="291"/>
        <v>406</v>
      </c>
      <c r="R243" s="19"/>
      <c r="T243" s="1"/>
      <c r="U243" s="6" t="s">
        <v>4</v>
      </c>
      <c r="V243" s="25">
        <f>AVERAGE(V240:V242)</f>
        <v>426.66666666666669</v>
      </c>
      <c r="W243" s="25">
        <f>AVERAGE(W240:W242)</f>
        <v>446</v>
      </c>
      <c r="X243" s="25">
        <f>AVERAGE(X240:X242)</f>
        <v>437.33333333333331</v>
      </c>
      <c r="Y243" s="25">
        <f t="shared" ref="Y243:Z243" si="292">AVERAGE(Y240:Y242)</f>
        <v>406.66666666666669</v>
      </c>
      <c r="Z243" s="25">
        <f t="shared" si="292"/>
        <v>397.33333333333331</v>
      </c>
    </row>
    <row r="244" spans="1:26" x14ac:dyDescent="0.35">
      <c r="C244" s="7" t="s">
        <v>5</v>
      </c>
      <c r="D244" s="26">
        <f>_xlfn.STDEV.S(D240:D242)</f>
        <v>40.06661120351125</v>
      </c>
      <c r="E244" s="26">
        <f>_xlfn.STDEV.S(E240:E242)</f>
        <v>55.581771592252551</v>
      </c>
      <c r="F244" s="26">
        <f>_xlfn.STDEV.S(F240:F242)</f>
        <v>73.368930754100546</v>
      </c>
      <c r="G244" s="26">
        <f t="shared" ref="G244:H244" si="293">_xlfn.STDEV.S(G240:G242)</f>
        <v>38.196858509568557</v>
      </c>
      <c r="H244" s="26">
        <f t="shared" si="293"/>
        <v>39.67786956646404</v>
      </c>
      <c r="I244" s="7"/>
      <c r="L244" s="7" t="s">
        <v>5</v>
      </c>
      <c r="M244" s="26">
        <f>_xlfn.STDEV.S(M240:M242)</f>
        <v>31.533051443419385</v>
      </c>
      <c r="N244" s="26">
        <f>_xlfn.STDEV.S(N240:N242)</f>
        <v>27.537852736430509</v>
      </c>
      <c r="O244" s="26">
        <f>_xlfn.STDEV.S(O240:O242)</f>
        <v>48.418316093533583</v>
      </c>
      <c r="P244" s="26">
        <f t="shared" ref="P244:Q244" si="294">_xlfn.STDEV.S(P240:P242)</f>
        <v>39.004273270160198</v>
      </c>
      <c r="Q244" s="26">
        <f t="shared" si="294"/>
        <v>46.184412955021955</v>
      </c>
      <c r="R244" s="19"/>
      <c r="T244" s="1"/>
      <c r="U244" s="7" t="s">
        <v>5</v>
      </c>
      <c r="V244" s="26">
        <f>_xlfn.STDEV.S(V240:V242)</f>
        <v>50.964039609643713</v>
      </c>
      <c r="W244" s="26">
        <f>_xlfn.STDEV.S(W240:W242)</f>
        <v>16.46207763315433</v>
      </c>
      <c r="X244" s="26">
        <f>_xlfn.STDEV.S(X240:X242)</f>
        <v>60.484157705413359</v>
      </c>
      <c r="Y244" s="26">
        <f t="shared" ref="Y244:Z244" si="295">_xlfn.STDEV.S(Y240:Y242)</f>
        <v>63.955713844294969</v>
      </c>
      <c r="Z244" s="26">
        <f t="shared" si="295"/>
        <v>11.060440015358038</v>
      </c>
    </row>
    <row r="245" spans="1:26" x14ac:dyDescent="0.35">
      <c r="C245" s="7" t="s">
        <v>6</v>
      </c>
      <c r="D245" s="26">
        <f>D244/D243*100</f>
        <v>5.2881580998914979</v>
      </c>
      <c r="E245" s="26">
        <f>E244/E243*100</f>
        <v>8.3918125202193075</v>
      </c>
      <c r="F245" s="26">
        <f>F244/F243*100</f>
        <v>10.571892039495756</v>
      </c>
      <c r="G245" s="26">
        <f t="shared" ref="G245:H245" si="296">G244/G243*100</f>
        <v>5.968259142120087</v>
      </c>
      <c r="H245" s="26">
        <f t="shared" si="296"/>
        <v>6.0148362152295158</v>
      </c>
      <c r="L245" s="7" t="s">
        <v>6</v>
      </c>
      <c r="M245" s="26">
        <f>M244/M243*100</f>
        <v>6.4927353692696057</v>
      </c>
      <c r="N245" s="26">
        <f>N244/N243*100</f>
        <v>6.0745263389184947</v>
      </c>
      <c r="O245" s="26">
        <f>O244/O243*100</f>
        <v>11.455437561561572</v>
      </c>
      <c r="P245" s="26">
        <f t="shared" ref="P245:Q245" si="297">P244/P243*100</f>
        <v>9.9840289940683107</v>
      </c>
      <c r="Q245" s="26">
        <f t="shared" si="297"/>
        <v>11.375471171187673</v>
      </c>
      <c r="R245" s="15"/>
      <c r="T245" s="1"/>
      <c r="U245" s="7" t="s">
        <v>6</v>
      </c>
      <c r="V245" s="26">
        <f>V244/V243*100</f>
        <v>11.944696783510246</v>
      </c>
      <c r="W245" s="26">
        <f>W244/W243*100</f>
        <v>3.6910487966713741</v>
      </c>
      <c r="X245" s="26">
        <f>X244/X243*100</f>
        <v>13.8302189875183</v>
      </c>
      <c r="Y245" s="26">
        <f t="shared" ref="Y245:Z245" si="298">Y244/Y243*100</f>
        <v>15.726814879744664</v>
      </c>
      <c r="Z245" s="26">
        <f t="shared" si="298"/>
        <v>2.7836677891001775</v>
      </c>
    </row>
    <row r="246" spans="1:26" x14ac:dyDescent="0.35">
      <c r="G246" s="21"/>
      <c r="H246" s="21"/>
      <c r="J246" s="3"/>
      <c r="K246" s="3"/>
      <c r="L246" s="3"/>
      <c r="M246" s="3"/>
      <c r="N246" s="3"/>
    </row>
    <row r="247" spans="1:26" x14ac:dyDescent="0.35">
      <c r="D247" s="4" t="s">
        <v>28</v>
      </c>
      <c r="E247" s="4"/>
      <c r="F247" s="4"/>
      <c r="G247" s="4"/>
      <c r="H247" s="4"/>
      <c r="M247" s="31" t="s">
        <v>29</v>
      </c>
      <c r="N247" s="31"/>
      <c r="O247" s="4"/>
      <c r="P247" s="4"/>
      <c r="Q247" s="4"/>
      <c r="R247" s="42"/>
      <c r="T247" s="1"/>
      <c r="U247" s="1"/>
      <c r="V247" s="31" t="s">
        <v>30</v>
      </c>
      <c r="W247" s="4"/>
      <c r="X247" s="4"/>
      <c r="Y247" s="4"/>
      <c r="Z247" s="4"/>
    </row>
    <row r="248" spans="1:26" x14ac:dyDescent="0.35">
      <c r="A248" s="69"/>
      <c r="B248" s="5"/>
      <c r="C248" s="5" t="s">
        <v>10</v>
      </c>
      <c r="D248" s="16">
        <v>505</v>
      </c>
      <c r="E248" s="16">
        <v>505</v>
      </c>
      <c r="F248" s="16">
        <v>505</v>
      </c>
      <c r="G248" s="16">
        <v>505</v>
      </c>
      <c r="H248" s="16">
        <v>505</v>
      </c>
      <c r="I248" s="21"/>
      <c r="K248" s="5"/>
      <c r="L248" s="5" t="s">
        <v>10</v>
      </c>
      <c r="M248" s="16">
        <v>509</v>
      </c>
      <c r="N248" s="16">
        <v>509</v>
      </c>
      <c r="O248" s="16">
        <v>509</v>
      </c>
      <c r="P248" s="16">
        <v>509</v>
      </c>
      <c r="Q248" s="16">
        <v>509</v>
      </c>
      <c r="R248" s="16"/>
      <c r="T248" s="5"/>
      <c r="U248" s="5" t="s">
        <v>10</v>
      </c>
      <c r="V248" s="16">
        <v>508</v>
      </c>
      <c r="W248" s="16">
        <v>508</v>
      </c>
      <c r="X248" s="16">
        <v>508</v>
      </c>
      <c r="Y248" s="16">
        <v>508</v>
      </c>
      <c r="Z248" s="16">
        <v>508</v>
      </c>
    </row>
    <row r="249" spans="1:26" x14ac:dyDescent="0.35">
      <c r="A249" s="70" t="s">
        <v>0</v>
      </c>
      <c r="B249" s="5" t="s">
        <v>1</v>
      </c>
      <c r="D249" s="21" t="s">
        <v>3</v>
      </c>
      <c r="E249" s="21"/>
      <c r="F249" s="21"/>
      <c r="G249" s="21"/>
      <c r="H249" s="21"/>
      <c r="I249" s="21"/>
      <c r="J249" s="5" t="s">
        <v>0</v>
      </c>
      <c r="K249" s="5" t="s">
        <v>1</v>
      </c>
      <c r="M249" s="21" t="s">
        <v>3</v>
      </c>
      <c r="N249" s="21"/>
      <c r="O249" s="21"/>
      <c r="P249" s="21"/>
      <c r="Q249" s="21"/>
      <c r="R249" s="42"/>
      <c r="S249" s="5" t="s">
        <v>0</v>
      </c>
      <c r="T249" s="5" t="s">
        <v>1</v>
      </c>
      <c r="U249" s="1"/>
      <c r="V249" s="21" t="s">
        <v>3</v>
      </c>
      <c r="W249" s="21"/>
      <c r="X249" s="21"/>
      <c r="Y249" s="21"/>
      <c r="Z249" s="21"/>
    </row>
    <row r="250" spans="1:26" x14ac:dyDescent="0.35">
      <c r="A250" s="71">
        <f>A236+1</f>
        <v>44353</v>
      </c>
      <c r="B250" s="5" t="s">
        <v>13</v>
      </c>
      <c r="C250" s="5" t="s">
        <v>2</v>
      </c>
      <c r="D250" s="5">
        <v>1</v>
      </c>
      <c r="E250" s="5">
        <v>2</v>
      </c>
      <c r="F250" s="5">
        <v>3</v>
      </c>
      <c r="G250" s="5">
        <v>4</v>
      </c>
      <c r="H250" s="21">
        <v>5</v>
      </c>
      <c r="I250" s="21"/>
      <c r="J250" s="9">
        <f>J236+1</f>
        <v>44353</v>
      </c>
      <c r="K250" s="5" t="s">
        <v>13</v>
      </c>
      <c r="L250" s="5" t="s">
        <v>2</v>
      </c>
      <c r="M250" s="5">
        <v>1</v>
      </c>
      <c r="N250" s="5">
        <v>2</v>
      </c>
      <c r="O250" s="5">
        <v>3</v>
      </c>
      <c r="P250" s="5">
        <v>4</v>
      </c>
      <c r="Q250" s="21">
        <v>5</v>
      </c>
      <c r="R250" s="42"/>
      <c r="S250" s="9">
        <f>S236+1</f>
        <v>44353</v>
      </c>
      <c r="T250" s="5" t="s">
        <v>13</v>
      </c>
      <c r="U250" s="5" t="s">
        <v>2</v>
      </c>
      <c r="V250" s="5">
        <v>1</v>
      </c>
      <c r="W250" s="5">
        <v>2</v>
      </c>
      <c r="X250" s="5">
        <v>3</v>
      </c>
      <c r="Y250" s="5">
        <v>4</v>
      </c>
      <c r="Z250" s="21">
        <v>5</v>
      </c>
    </row>
    <row r="251" spans="1:26" x14ac:dyDescent="0.35">
      <c r="B251" s="5"/>
      <c r="C251" s="5">
        <v>1</v>
      </c>
      <c r="D251" s="21">
        <v>447</v>
      </c>
      <c r="E251" s="21">
        <v>453</v>
      </c>
      <c r="F251" s="21">
        <v>450</v>
      </c>
      <c r="G251" s="5">
        <v>457</v>
      </c>
      <c r="H251" s="21">
        <v>459</v>
      </c>
      <c r="I251" s="21"/>
      <c r="J251" s="5"/>
      <c r="K251" s="5"/>
      <c r="L251" s="5">
        <v>1</v>
      </c>
      <c r="M251" s="21">
        <v>470</v>
      </c>
      <c r="N251" s="21">
        <v>472</v>
      </c>
      <c r="O251" s="21">
        <v>478</v>
      </c>
      <c r="P251" s="5">
        <v>485</v>
      </c>
      <c r="Q251" s="21">
        <v>482</v>
      </c>
      <c r="R251" s="42"/>
      <c r="S251" s="5"/>
      <c r="T251" s="5"/>
      <c r="U251" s="5">
        <v>1</v>
      </c>
      <c r="V251" s="21">
        <v>478</v>
      </c>
      <c r="W251" s="21">
        <v>471</v>
      </c>
      <c r="X251" s="21">
        <v>470</v>
      </c>
      <c r="Y251" s="5">
        <v>479</v>
      </c>
      <c r="Z251" s="21">
        <v>476</v>
      </c>
    </row>
    <row r="252" spans="1:26" x14ac:dyDescent="0.35">
      <c r="A252" s="70" t="s">
        <v>12</v>
      </c>
      <c r="B252" s="5"/>
      <c r="C252" s="5">
        <v>2</v>
      </c>
      <c r="D252" s="21">
        <v>436</v>
      </c>
      <c r="E252" s="21">
        <v>448</v>
      </c>
      <c r="F252" s="21">
        <v>450</v>
      </c>
      <c r="G252" s="5">
        <v>450</v>
      </c>
      <c r="H252" s="21">
        <v>455</v>
      </c>
      <c r="I252" s="21"/>
      <c r="J252" s="5" t="s">
        <v>12</v>
      </c>
      <c r="K252" s="5"/>
      <c r="L252" s="5">
        <v>2</v>
      </c>
      <c r="M252" s="21">
        <v>463</v>
      </c>
      <c r="N252" s="21">
        <v>474</v>
      </c>
      <c r="O252" s="21">
        <v>474</v>
      </c>
      <c r="P252" s="5">
        <v>478</v>
      </c>
      <c r="Q252" s="21">
        <v>481</v>
      </c>
      <c r="R252" s="42"/>
      <c r="S252" s="5" t="s">
        <v>12</v>
      </c>
      <c r="T252" s="5"/>
      <c r="U252" s="5">
        <v>2</v>
      </c>
      <c r="V252" s="21">
        <v>470</v>
      </c>
      <c r="W252" s="21">
        <v>471</v>
      </c>
      <c r="X252" s="21">
        <v>479</v>
      </c>
      <c r="Y252" s="5">
        <v>475</v>
      </c>
      <c r="Z252" s="21">
        <v>474</v>
      </c>
    </row>
    <row r="253" spans="1:26" x14ac:dyDescent="0.35">
      <c r="B253" s="5"/>
      <c r="C253" s="5">
        <v>3</v>
      </c>
      <c r="D253" s="21">
        <v>443</v>
      </c>
      <c r="E253" s="21">
        <v>474</v>
      </c>
      <c r="F253" s="21">
        <v>440</v>
      </c>
      <c r="G253" s="5">
        <v>457</v>
      </c>
      <c r="H253" s="21">
        <v>464</v>
      </c>
      <c r="I253" s="22"/>
      <c r="J253" s="5"/>
      <c r="K253" s="5"/>
      <c r="L253" s="5">
        <v>3</v>
      </c>
      <c r="M253" s="21">
        <v>460</v>
      </c>
      <c r="N253" s="21">
        <v>466</v>
      </c>
      <c r="O253" s="21">
        <v>466</v>
      </c>
      <c r="P253" s="5">
        <v>481</v>
      </c>
      <c r="Q253" s="21">
        <v>478</v>
      </c>
      <c r="R253" s="18"/>
      <c r="S253" s="5"/>
      <c r="T253" s="5"/>
      <c r="U253" s="5">
        <v>3</v>
      </c>
      <c r="V253" s="21">
        <v>468</v>
      </c>
      <c r="W253" s="21">
        <v>473</v>
      </c>
      <c r="X253" s="21">
        <v>462</v>
      </c>
      <c r="Y253" s="5">
        <v>468</v>
      </c>
      <c r="Z253" s="21">
        <v>473</v>
      </c>
    </row>
    <row r="254" spans="1:26" x14ac:dyDescent="0.35">
      <c r="B254" s="5"/>
      <c r="C254" s="8" t="s">
        <v>7</v>
      </c>
      <c r="D254" s="24">
        <f>D248-D251+D240</f>
        <v>777</v>
      </c>
      <c r="E254" s="24">
        <f t="shared" ref="E254:G254" si="299">E248-E251+E240</f>
        <v>651</v>
      </c>
      <c r="F254" s="24">
        <f t="shared" si="299"/>
        <v>683</v>
      </c>
      <c r="G254" s="24">
        <f t="shared" si="299"/>
        <v>675</v>
      </c>
      <c r="H254" s="24">
        <f>H248-H251+H240</f>
        <v>664</v>
      </c>
      <c r="I254" s="22"/>
      <c r="J254" s="5"/>
      <c r="K254" s="5"/>
      <c r="L254" s="8" t="s">
        <v>7</v>
      </c>
      <c r="M254" s="24">
        <f>M248-M251+M240</f>
        <v>494</v>
      </c>
      <c r="N254" s="24">
        <f t="shared" ref="N254:P254" si="300">N248-N251+N240</f>
        <v>477</v>
      </c>
      <c r="O254" s="24">
        <f t="shared" si="300"/>
        <v>402</v>
      </c>
      <c r="P254" s="24">
        <f t="shared" si="300"/>
        <v>370</v>
      </c>
      <c r="Q254" s="24">
        <f>Q248-Q251+Q240</f>
        <v>394</v>
      </c>
      <c r="R254" s="18"/>
      <c r="S254" s="5"/>
      <c r="T254" s="5"/>
      <c r="U254" s="8" t="s">
        <v>7</v>
      </c>
      <c r="V254" s="24">
        <f>V248-V251+V240</f>
        <v>398</v>
      </c>
      <c r="W254" s="24">
        <f t="shared" ref="W254:Y254" si="301">W248-W251+W240</f>
        <v>474</v>
      </c>
      <c r="X254" s="24">
        <f t="shared" si="301"/>
        <v>497</v>
      </c>
      <c r="Y254" s="24">
        <f t="shared" si="301"/>
        <v>381</v>
      </c>
      <c r="Z254" s="24">
        <f>Z248-Z251+Z240</f>
        <v>419</v>
      </c>
    </row>
    <row r="255" spans="1:26" x14ac:dyDescent="0.35">
      <c r="A255" s="70" t="s">
        <v>11</v>
      </c>
      <c r="B255" s="5"/>
      <c r="C255" s="8" t="s">
        <v>8</v>
      </c>
      <c r="D255" s="24">
        <f>D248-D252+D241</f>
        <v>868</v>
      </c>
      <c r="E255" s="24">
        <f t="shared" ref="E255:H255" si="302">E248-E252+E241</f>
        <v>760</v>
      </c>
      <c r="F255" s="24">
        <f t="shared" si="302"/>
        <v>736</v>
      </c>
      <c r="G255" s="24">
        <f t="shared" si="302"/>
        <v>738</v>
      </c>
      <c r="H255" s="24">
        <f t="shared" si="302"/>
        <v>747</v>
      </c>
      <c r="I255" s="22"/>
      <c r="J255" s="5" t="s">
        <v>11</v>
      </c>
      <c r="K255" s="5"/>
      <c r="L255" s="8" t="s">
        <v>8</v>
      </c>
      <c r="M255" s="24">
        <f>M248-M252+M241</f>
        <v>564</v>
      </c>
      <c r="N255" s="24">
        <f t="shared" ref="N255:Q255" si="303">N248-N252+N241</f>
        <v>470</v>
      </c>
      <c r="O255" s="24">
        <f t="shared" si="303"/>
        <v>465</v>
      </c>
      <c r="P255" s="24">
        <f t="shared" si="303"/>
        <v>439</v>
      </c>
      <c r="Q255" s="24">
        <f t="shared" si="303"/>
        <v>422</v>
      </c>
      <c r="R255" s="18"/>
      <c r="S255" s="5" t="s">
        <v>11</v>
      </c>
      <c r="T255" s="5"/>
      <c r="U255" s="8" t="s">
        <v>8</v>
      </c>
      <c r="V255" s="24">
        <f>V248-V252+V241</f>
        <v>498</v>
      </c>
      <c r="W255" s="24">
        <f t="shared" ref="W255:Z255" si="304">W248-W252+W241</f>
        <v>473</v>
      </c>
      <c r="X255" s="24">
        <f t="shared" si="304"/>
        <v>398</v>
      </c>
      <c r="Y255" s="24">
        <f t="shared" si="304"/>
        <v>424</v>
      </c>
      <c r="Z255" s="24">
        <f t="shared" si="304"/>
        <v>430</v>
      </c>
    </row>
    <row r="256" spans="1:26" x14ac:dyDescent="0.35">
      <c r="A256" s="70" t="s">
        <v>85</v>
      </c>
      <c r="C256" s="8" t="s">
        <v>9</v>
      </c>
      <c r="D256" s="24">
        <f>D248-D253+D242</f>
        <v>817</v>
      </c>
      <c r="E256" s="24">
        <f t="shared" ref="E256:H256" si="305">E248-E253+E242</f>
        <v>716</v>
      </c>
      <c r="F256" s="24">
        <f t="shared" si="305"/>
        <v>838</v>
      </c>
      <c r="G256" s="24">
        <f t="shared" si="305"/>
        <v>658</v>
      </c>
      <c r="H256" s="24">
        <f t="shared" si="305"/>
        <v>705</v>
      </c>
      <c r="I256" s="23"/>
      <c r="J256" s="1" t="s">
        <v>85</v>
      </c>
      <c r="L256" s="8" t="s">
        <v>9</v>
      </c>
      <c r="M256" s="24">
        <f>M248-M253+M242</f>
        <v>533</v>
      </c>
      <c r="N256" s="24">
        <f t="shared" ref="N256:Q256" si="306">N248-N253+N242</f>
        <v>528</v>
      </c>
      <c r="O256" s="24">
        <f t="shared" si="306"/>
        <v>510</v>
      </c>
      <c r="P256" s="24">
        <f t="shared" si="306"/>
        <v>446</v>
      </c>
      <c r="Q256" s="24">
        <f t="shared" si="306"/>
        <v>488</v>
      </c>
      <c r="R256" s="19"/>
      <c r="S256" s="1" t="s">
        <v>85</v>
      </c>
      <c r="T256" s="1"/>
      <c r="U256" s="8" t="s">
        <v>9</v>
      </c>
      <c r="V256" s="24">
        <f>V248-V253+V242</f>
        <v>492</v>
      </c>
      <c r="W256" s="24">
        <f t="shared" ref="W256:Z256" si="307">W248-W253+W242</f>
        <v>500</v>
      </c>
      <c r="X256" s="24">
        <f t="shared" si="307"/>
        <v>530</v>
      </c>
      <c r="Y256" s="24">
        <f t="shared" si="307"/>
        <v>517</v>
      </c>
      <c r="Z256" s="24">
        <f t="shared" si="307"/>
        <v>444</v>
      </c>
    </row>
    <row r="257" spans="1:26" x14ac:dyDescent="0.35">
      <c r="C257" s="6" t="s">
        <v>4</v>
      </c>
      <c r="D257" s="25">
        <f>AVERAGE(D254:D256)</f>
        <v>820.66666666666663</v>
      </c>
      <c r="E257" s="25">
        <f>AVERAGE(E254:E256)</f>
        <v>709</v>
      </c>
      <c r="F257" s="25">
        <f>AVERAGE(F254:F256)</f>
        <v>752.33333333333337</v>
      </c>
      <c r="G257" s="25">
        <f t="shared" ref="G257:H257" si="308">AVERAGE(G254:G256)</f>
        <v>690.33333333333337</v>
      </c>
      <c r="H257" s="25">
        <f t="shared" si="308"/>
        <v>705.33333333333337</v>
      </c>
      <c r="I257" s="7"/>
      <c r="L257" s="6" t="s">
        <v>4</v>
      </c>
      <c r="M257" s="25">
        <f>AVERAGE(M254:M256)</f>
        <v>530.33333333333337</v>
      </c>
      <c r="N257" s="25">
        <f>AVERAGE(N254:N256)</f>
        <v>491.66666666666669</v>
      </c>
      <c r="O257" s="25">
        <f>AVERAGE(O254:O256)</f>
        <v>459</v>
      </c>
      <c r="P257" s="25">
        <f t="shared" ref="P257:Q257" si="309">AVERAGE(P254:P256)</f>
        <v>418.33333333333331</v>
      </c>
      <c r="Q257" s="25">
        <f t="shared" si="309"/>
        <v>434.66666666666669</v>
      </c>
      <c r="R257" s="19"/>
      <c r="T257" s="1"/>
      <c r="U257" s="6" t="s">
        <v>4</v>
      </c>
      <c r="V257" s="25">
        <f>AVERAGE(V254:V256)</f>
        <v>462.66666666666669</v>
      </c>
      <c r="W257" s="25">
        <f>AVERAGE(W254:W256)</f>
        <v>482.33333333333331</v>
      </c>
      <c r="X257" s="25">
        <f>AVERAGE(X254:X256)</f>
        <v>475</v>
      </c>
      <c r="Y257" s="25">
        <f t="shared" ref="Y257:Z257" si="310">AVERAGE(Y254:Y256)</f>
        <v>440.66666666666669</v>
      </c>
      <c r="Z257" s="25">
        <f t="shared" si="310"/>
        <v>431</v>
      </c>
    </row>
    <row r="258" spans="1:26" x14ac:dyDescent="0.35">
      <c r="C258" s="7" t="s">
        <v>5</v>
      </c>
      <c r="D258" s="26">
        <f>_xlfn.STDEV.S(D254:D256)</f>
        <v>45.610671265980436</v>
      </c>
      <c r="E258" s="26">
        <f>_xlfn.STDEV.S(E254:E256)</f>
        <v>54.836119483420781</v>
      </c>
      <c r="F258" s="26">
        <f>_xlfn.STDEV.S(F254:F256)</f>
        <v>78.780285181848214</v>
      </c>
      <c r="G258" s="26">
        <f t="shared" ref="G258:H258" si="311">_xlfn.STDEV.S(G254:G256)</f>
        <v>42.146569650842686</v>
      </c>
      <c r="H258" s="26">
        <f t="shared" si="311"/>
        <v>41.501004003919391</v>
      </c>
      <c r="I258" s="7"/>
      <c r="L258" s="7" t="s">
        <v>5</v>
      </c>
      <c r="M258" s="26">
        <f>_xlfn.STDEV.S(M254:M256)</f>
        <v>35.076107727815717</v>
      </c>
      <c r="N258" s="26">
        <f>_xlfn.STDEV.S(N254:N256)</f>
        <v>31.659648345067467</v>
      </c>
      <c r="O258" s="26">
        <f>_xlfn.STDEV.S(O254:O256)</f>
        <v>54.249423960075376</v>
      </c>
      <c r="P258" s="26">
        <f t="shared" ref="P258:Q258" si="312">_xlfn.STDEV.S(P254:P256)</f>
        <v>42.00396806652121</v>
      </c>
      <c r="Q258" s="26">
        <f t="shared" si="312"/>
        <v>48.26316746063538</v>
      </c>
      <c r="R258" s="19"/>
      <c r="T258" s="1"/>
      <c r="U258" s="7" t="s">
        <v>5</v>
      </c>
      <c r="V258" s="26">
        <f>_xlfn.STDEV.S(V254:V256)</f>
        <v>56.083271421461617</v>
      </c>
      <c r="W258" s="26">
        <f>_xlfn.STDEV.S(W254:W256)</f>
        <v>15.307950004273378</v>
      </c>
      <c r="X258" s="26">
        <f>_xlfn.STDEV.S(X254:X256)</f>
        <v>68.694977982382383</v>
      </c>
      <c r="Y258" s="26">
        <f t="shared" ref="Y258:Z258" si="313">_xlfn.STDEV.S(Y254:Y256)</f>
        <v>69.514986393822397</v>
      </c>
      <c r="Z258" s="26">
        <f t="shared" si="313"/>
        <v>12.529964086141668</v>
      </c>
    </row>
    <row r="259" spans="1:26" x14ac:dyDescent="0.35">
      <c r="C259" s="7" t="s">
        <v>6</v>
      </c>
      <c r="D259" s="26">
        <f>D258/D257*100</f>
        <v>5.5577584808262106</v>
      </c>
      <c r="E259" s="26">
        <f>E258/E257*100</f>
        <v>7.7342904772102647</v>
      </c>
      <c r="F259" s="26">
        <f>F258/F257*100</f>
        <v>10.471460148229713</v>
      </c>
      <c r="G259" s="26">
        <f t="shared" ref="G259:H259" si="314">G258/G257*100</f>
        <v>6.1052491044195101</v>
      </c>
      <c r="H259" s="26">
        <f t="shared" si="314"/>
        <v>5.8838852557541665</v>
      </c>
      <c r="L259" s="7" t="s">
        <v>6</v>
      </c>
      <c r="M259" s="26">
        <f>M258/M257*100</f>
        <v>6.6139738015994434</v>
      </c>
      <c r="N259" s="26">
        <f>N258/N257*100</f>
        <v>6.4392505108611786</v>
      </c>
      <c r="O259" s="26">
        <f>O258/O257*100</f>
        <v>11.819046614395507</v>
      </c>
      <c r="P259" s="26">
        <f t="shared" ref="P259:Q259" si="315">P258/P257*100</f>
        <v>10.040789179248097</v>
      </c>
      <c r="Q259" s="26">
        <f t="shared" si="315"/>
        <v>11.103489446465193</v>
      </c>
      <c r="R259" s="15"/>
      <c r="T259" s="1"/>
      <c r="U259" s="7" t="s">
        <v>6</v>
      </c>
      <c r="V259" s="26">
        <f>V258/V257*100</f>
        <v>12.121744543543576</v>
      </c>
      <c r="W259" s="26">
        <f>W258/W257*100</f>
        <v>3.1737284044796228</v>
      </c>
      <c r="X259" s="26">
        <f>X258/X257*100</f>
        <v>14.462100627869976</v>
      </c>
      <c r="Y259" s="26">
        <f t="shared" ref="Y259:Z259" si="316">Y258/Y257*100</f>
        <v>15.77495909088254</v>
      </c>
      <c r="Z259" s="26">
        <f t="shared" si="316"/>
        <v>2.9071842427242851</v>
      </c>
    </row>
    <row r="260" spans="1:26" x14ac:dyDescent="0.35">
      <c r="G260" s="21"/>
      <c r="H260" s="21"/>
      <c r="J260" s="3"/>
      <c r="K260" s="3"/>
      <c r="L260" s="3"/>
      <c r="M260" s="3"/>
      <c r="N260" s="3"/>
    </row>
    <row r="261" spans="1:26" x14ac:dyDescent="0.35">
      <c r="D261" s="4" t="s">
        <v>28</v>
      </c>
      <c r="E261" s="4"/>
      <c r="F261" s="4"/>
      <c r="G261" s="4"/>
      <c r="H261" s="4"/>
      <c r="M261" s="31" t="s">
        <v>29</v>
      </c>
      <c r="N261" s="31"/>
      <c r="O261" s="4"/>
      <c r="P261" s="4"/>
      <c r="Q261" s="4"/>
      <c r="R261" s="53"/>
      <c r="T261" s="1"/>
      <c r="U261" s="1"/>
      <c r="V261" s="31" t="s">
        <v>30</v>
      </c>
      <c r="W261" s="4"/>
      <c r="X261" s="4"/>
      <c r="Y261" s="4"/>
      <c r="Z261" s="4"/>
    </row>
    <row r="262" spans="1:26" x14ac:dyDescent="0.35">
      <c r="A262" s="69"/>
      <c r="B262" s="5"/>
      <c r="C262" s="5" t="s">
        <v>10</v>
      </c>
      <c r="D262" s="16">
        <v>505</v>
      </c>
      <c r="E262" s="16">
        <v>505</v>
      </c>
      <c r="F262" s="16">
        <v>505</v>
      </c>
      <c r="G262" s="16">
        <v>505</v>
      </c>
      <c r="H262" s="16">
        <v>505</v>
      </c>
      <c r="I262" s="21"/>
      <c r="K262" s="5"/>
      <c r="L262" s="5" t="s">
        <v>10</v>
      </c>
      <c r="M262" s="16">
        <v>509</v>
      </c>
      <c r="N262" s="16">
        <v>509</v>
      </c>
      <c r="O262" s="16">
        <v>509</v>
      </c>
      <c r="P262" s="16">
        <v>509</v>
      </c>
      <c r="Q262" s="16">
        <v>509</v>
      </c>
      <c r="R262" s="16"/>
      <c r="T262" s="5"/>
      <c r="U262" s="5" t="s">
        <v>10</v>
      </c>
      <c r="V262" s="16">
        <v>508</v>
      </c>
      <c r="W262" s="16">
        <v>508</v>
      </c>
      <c r="X262" s="16">
        <v>508</v>
      </c>
      <c r="Y262" s="16">
        <v>508</v>
      </c>
      <c r="Z262" s="16">
        <v>508</v>
      </c>
    </row>
    <row r="263" spans="1:26" x14ac:dyDescent="0.35">
      <c r="A263" s="70" t="s">
        <v>0</v>
      </c>
      <c r="B263" s="5" t="s">
        <v>1</v>
      </c>
      <c r="D263" s="21" t="s">
        <v>3</v>
      </c>
      <c r="E263" s="21"/>
      <c r="F263" s="21"/>
      <c r="G263" s="21"/>
      <c r="H263" s="21"/>
      <c r="I263" s="21"/>
      <c r="J263" s="5" t="s">
        <v>0</v>
      </c>
      <c r="K263" s="5" t="s">
        <v>1</v>
      </c>
      <c r="M263" s="21" t="s">
        <v>3</v>
      </c>
      <c r="N263" s="21"/>
      <c r="O263" s="21"/>
      <c r="P263" s="21"/>
      <c r="Q263" s="21"/>
      <c r="R263" s="53"/>
      <c r="S263" s="5" t="s">
        <v>0</v>
      </c>
      <c r="T263" s="5" t="s">
        <v>1</v>
      </c>
      <c r="U263" s="1"/>
      <c r="V263" s="21" t="s">
        <v>3</v>
      </c>
      <c r="W263" s="21"/>
      <c r="X263" s="21"/>
      <c r="Y263" s="21"/>
      <c r="Z263" s="21"/>
    </row>
    <row r="264" spans="1:26" x14ac:dyDescent="0.35">
      <c r="A264" s="71">
        <f>A250+1</f>
        <v>44354</v>
      </c>
      <c r="B264" s="5" t="s">
        <v>13</v>
      </c>
      <c r="C264" s="5" t="s">
        <v>2</v>
      </c>
      <c r="D264" s="5">
        <v>1</v>
      </c>
      <c r="E264" s="5">
        <v>2</v>
      </c>
      <c r="F264" s="5">
        <v>3</v>
      </c>
      <c r="G264" s="5">
        <v>4</v>
      </c>
      <c r="H264" s="21">
        <v>5</v>
      </c>
      <c r="I264" s="21"/>
      <c r="J264" s="9">
        <f>J250+1</f>
        <v>44354</v>
      </c>
      <c r="K264" s="5" t="s">
        <v>13</v>
      </c>
      <c r="L264" s="5" t="s">
        <v>2</v>
      </c>
      <c r="M264" s="5">
        <v>1</v>
      </c>
      <c r="N264" s="5">
        <v>2</v>
      </c>
      <c r="O264" s="5">
        <v>3</v>
      </c>
      <c r="P264" s="5">
        <v>4</v>
      </c>
      <c r="Q264" s="21">
        <v>5</v>
      </c>
      <c r="R264" s="53"/>
      <c r="S264" s="9">
        <f>S250+1</f>
        <v>44354</v>
      </c>
      <c r="T264" s="5" t="s">
        <v>13</v>
      </c>
      <c r="U264" s="5" t="s">
        <v>2</v>
      </c>
      <c r="V264" s="5">
        <v>1</v>
      </c>
      <c r="W264" s="5">
        <v>2</v>
      </c>
      <c r="X264" s="5">
        <v>3</v>
      </c>
      <c r="Y264" s="5">
        <v>4</v>
      </c>
      <c r="Z264" s="21">
        <v>5</v>
      </c>
    </row>
    <row r="265" spans="1:26" x14ac:dyDescent="0.35">
      <c r="B265" s="5"/>
      <c r="C265" s="5">
        <v>1</v>
      </c>
      <c r="D265" s="21">
        <v>436</v>
      </c>
      <c r="E265" s="21">
        <v>445</v>
      </c>
      <c r="F265" s="21">
        <v>442</v>
      </c>
      <c r="G265" s="5">
        <v>453</v>
      </c>
      <c r="H265" s="21">
        <v>453</v>
      </c>
      <c r="I265" s="21"/>
      <c r="J265" s="5"/>
      <c r="K265" s="5"/>
      <c r="L265" s="5">
        <v>1</v>
      </c>
      <c r="M265" s="21">
        <v>462</v>
      </c>
      <c r="N265" s="21">
        <v>467</v>
      </c>
      <c r="O265" s="21">
        <v>475</v>
      </c>
      <c r="P265" s="5">
        <v>482</v>
      </c>
      <c r="Q265" s="21">
        <v>476</v>
      </c>
      <c r="R265" s="53"/>
      <c r="S265" s="5"/>
      <c r="T265" s="5"/>
      <c r="U265" s="5">
        <v>1</v>
      </c>
      <c r="V265" s="21">
        <v>474</v>
      </c>
      <c r="W265" s="21">
        <v>466</v>
      </c>
      <c r="X265" s="21">
        <v>462</v>
      </c>
      <c r="Y265" s="5">
        <v>475</v>
      </c>
      <c r="Z265" s="21">
        <v>473</v>
      </c>
    </row>
    <row r="266" spans="1:26" x14ac:dyDescent="0.35">
      <c r="A266" s="70" t="s">
        <v>12</v>
      </c>
      <c r="B266" s="5"/>
      <c r="C266" s="5">
        <v>2</v>
      </c>
      <c r="D266" s="21">
        <v>433</v>
      </c>
      <c r="E266" s="21">
        <v>443</v>
      </c>
      <c r="F266" s="21">
        <v>436</v>
      </c>
      <c r="G266" s="5">
        <v>446</v>
      </c>
      <c r="H266" s="21">
        <v>450</v>
      </c>
      <c r="I266" s="21"/>
      <c r="J266" s="5" t="s">
        <v>12</v>
      </c>
      <c r="K266" s="5"/>
      <c r="L266" s="5">
        <v>2</v>
      </c>
      <c r="M266" s="21">
        <v>454</v>
      </c>
      <c r="N266" s="21">
        <v>472</v>
      </c>
      <c r="O266" s="21">
        <v>471</v>
      </c>
      <c r="P266" s="5">
        <v>472</v>
      </c>
      <c r="Q266" s="21">
        <v>477</v>
      </c>
      <c r="R266" s="53"/>
      <c r="S266" s="5" t="s">
        <v>12</v>
      </c>
      <c r="T266" s="5"/>
      <c r="U266" s="5">
        <v>2</v>
      </c>
      <c r="V266" s="21">
        <v>457</v>
      </c>
      <c r="W266" s="21">
        <v>465</v>
      </c>
      <c r="X266" s="21">
        <v>476</v>
      </c>
      <c r="Y266" s="5">
        <v>469</v>
      </c>
      <c r="Z266" s="21">
        <v>474</v>
      </c>
    </row>
    <row r="267" spans="1:26" x14ac:dyDescent="0.35">
      <c r="B267" s="5"/>
      <c r="C267" s="5">
        <v>3</v>
      </c>
      <c r="D267" s="21">
        <v>424</v>
      </c>
      <c r="E267" s="21">
        <v>449</v>
      </c>
      <c r="F267" s="21">
        <v>434</v>
      </c>
      <c r="G267" s="5">
        <v>454</v>
      </c>
      <c r="H267" s="21">
        <v>459</v>
      </c>
      <c r="I267" s="22"/>
      <c r="J267" s="5"/>
      <c r="K267" s="5"/>
      <c r="L267" s="5">
        <v>3</v>
      </c>
      <c r="M267" s="21">
        <v>456</v>
      </c>
      <c r="N267" s="21">
        <v>461</v>
      </c>
      <c r="O267" s="21">
        <v>462</v>
      </c>
      <c r="P267" s="5">
        <v>467</v>
      </c>
      <c r="Q267" s="21">
        <v>470</v>
      </c>
      <c r="R267" s="18"/>
      <c r="S267" s="5"/>
      <c r="T267" s="5"/>
      <c r="U267" s="5">
        <v>3</v>
      </c>
      <c r="V267" s="21">
        <v>464</v>
      </c>
      <c r="W267" s="21">
        <v>471</v>
      </c>
      <c r="X267" s="21">
        <v>458</v>
      </c>
      <c r="Y267" s="5">
        <v>470</v>
      </c>
      <c r="Z267" s="21">
        <v>475</v>
      </c>
    </row>
    <row r="268" spans="1:26" x14ac:dyDescent="0.35">
      <c r="B268" s="5"/>
      <c r="C268" s="8" t="s">
        <v>7</v>
      </c>
      <c r="D268" s="24">
        <f>D262-D265+D254</f>
        <v>846</v>
      </c>
      <c r="E268" s="24">
        <f t="shared" ref="E268:G268" si="317">E262-E265+E254</f>
        <v>711</v>
      </c>
      <c r="F268" s="24">
        <f t="shared" si="317"/>
        <v>746</v>
      </c>
      <c r="G268" s="24">
        <f t="shared" si="317"/>
        <v>727</v>
      </c>
      <c r="H268" s="24">
        <f>H262-H265+H254</f>
        <v>716</v>
      </c>
      <c r="I268" s="22"/>
      <c r="J268" s="5"/>
      <c r="K268" s="5"/>
      <c r="L268" s="8" t="s">
        <v>7</v>
      </c>
      <c r="M268" s="24">
        <f>M262-M265+M254</f>
        <v>541</v>
      </c>
      <c r="N268" s="24">
        <f t="shared" ref="N268:P268" si="318">N262-N265+N254</f>
        <v>519</v>
      </c>
      <c r="O268" s="24">
        <f t="shared" si="318"/>
        <v>436</v>
      </c>
      <c r="P268" s="24">
        <f t="shared" si="318"/>
        <v>397</v>
      </c>
      <c r="Q268" s="24">
        <f>Q262-Q265+Q254</f>
        <v>427</v>
      </c>
      <c r="R268" s="18"/>
      <c r="S268" s="5"/>
      <c r="T268" s="5"/>
      <c r="U268" s="8" t="s">
        <v>7</v>
      </c>
      <c r="V268" s="24">
        <f>V262-V265+V254</f>
        <v>432</v>
      </c>
      <c r="W268" s="24">
        <f t="shared" ref="W268:Y268" si="319">W262-W265+W254</f>
        <v>516</v>
      </c>
      <c r="X268" s="24">
        <f t="shared" si="319"/>
        <v>543</v>
      </c>
      <c r="Y268" s="24">
        <f t="shared" si="319"/>
        <v>414</v>
      </c>
      <c r="Z268" s="24">
        <f>Z262-Z265+Z254</f>
        <v>454</v>
      </c>
    </row>
    <row r="269" spans="1:26" x14ac:dyDescent="0.35">
      <c r="A269" s="70" t="s">
        <v>11</v>
      </c>
      <c r="B269" s="5"/>
      <c r="C269" s="8" t="s">
        <v>8</v>
      </c>
      <c r="D269" s="24">
        <f>D262-D266+D255</f>
        <v>940</v>
      </c>
      <c r="E269" s="24">
        <f t="shared" ref="E269:H269" si="320">E262-E266+E255</f>
        <v>822</v>
      </c>
      <c r="F269" s="24">
        <f t="shared" si="320"/>
        <v>805</v>
      </c>
      <c r="G269" s="24">
        <f t="shared" si="320"/>
        <v>797</v>
      </c>
      <c r="H269" s="24">
        <f t="shared" si="320"/>
        <v>802</v>
      </c>
      <c r="I269" s="22"/>
      <c r="J269" s="5" t="s">
        <v>11</v>
      </c>
      <c r="K269" s="5"/>
      <c r="L269" s="8" t="s">
        <v>8</v>
      </c>
      <c r="M269" s="24">
        <f>M262-M266+M255</f>
        <v>619</v>
      </c>
      <c r="N269" s="24">
        <f t="shared" ref="N269:Q269" si="321">N262-N266+N255</f>
        <v>507</v>
      </c>
      <c r="O269" s="24">
        <f t="shared" si="321"/>
        <v>503</v>
      </c>
      <c r="P269" s="24">
        <f t="shared" si="321"/>
        <v>476</v>
      </c>
      <c r="Q269" s="24">
        <f t="shared" si="321"/>
        <v>454</v>
      </c>
      <c r="R269" s="18"/>
      <c r="S269" s="5" t="s">
        <v>11</v>
      </c>
      <c r="T269" s="5"/>
      <c r="U269" s="8" t="s">
        <v>8</v>
      </c>
      <c r="V269" s="24">
        <f>V262-V266+V255</f>
        <v>549</v>
      </c>
      <c r="W269" s="24">
        <f t="shared" ref="W269:Z269" si="322">W262-W266+W255</f>
        <v>516</v>
      </c>
      <c r="X269" s="24">
        <f t="shared" si="322"/>
        <v>430</v>
      </c>
      <c r="Y269" s="24">
        <f t="shared" si="322"/>
        <v>463</v>
      </c>
      <c r="Z269" s="24">
        <f t="shared" si="322"/>
        <v>464</v>
      </c>
    </row>
    <row r="270" spans="1:26" x14ac:dyDescent="0.35">
      <c r="A270" s="70" t="s">
        <v>85</v>
      </c>
      <c r="C270" s="8" t="s">
        <v>9</v>
      </c>
      <c r="D270" s="24">
        <f>D262-D267+D256</f>
        <v>898</v>
      </c>
      <c r="E270" s="24">
        <f t="shared" ref="E270:H270" si="323">E262-E267+E256</f>
        <v>772</v>
      </c>
      <c r="F270" s="24">
        <f t="shared" si="323"/>
        <v>909</v>
      </c>
      <c r="G270" s="24">
        <f t="shared" si="323"/>
        <v>709</v>
      </c>
      <c r="H270" s="24">
        <f t="shared" si="323"/>
        <v>751</v>
      </c>
      <c r="I270" s="23"/>
      <c r="J270" s="1" t="s">
        <v>85</v>
      </c>
      <c r="L270" s="8" t="s">
        <v>9</v>
      </c>
      <c r="M270" s="24">
        <f>M262-M267+M256</f>
        <v>586</v>
      </c>
      <c r="N270" s="24">
        <f t="shared" ref="N270:Q270" si="324">N262-N267+N256</f>
        <v>576</v>
      </c>
      <c r="O270" s="24">
        <f t="shared" si="324"/>
        <v>557</v>
      </c>
      <c r="P270" s="24">
        <f t="shared" si="324"/>
        <v>488</v>
      </c>
      <c r="Q270" s="24">
        <f t="shared" si="324"/>
        <v>527</v>
      </c>
      <c r="R270" s="19"/>
      <c r="S270" s="1" t="s">
        <v>85</v>
      </c>
      <c r="T270" s="1"/>
      <c r="U270" s="8" t="s">
        <v>9</v>
      </c>
      <c r="V270" s="24">
        <f>V262-V267+V256</f>
        <v>536</v>
      </c>
      <c r="W270" s="24">
        <f t="shared" ref="W270:Z270" si="325">W262-W267+W256</f>
        <v>537</v>
      </c>
      <c r="X270" s="24">
        <f t="shared" si="325"/>
        <v>580</v>
      </c>
      <c r="Y270" s="24">
        <f t="shared" si="325"/>
        <v>555</v>
      </c>
      <c r="Z270" s="24">
        <f t="shared" si="325"/>
        <v>477</v>
      </c>
    </row>
    <row r="271" spans="1:26" x14ac:dyDescent="0.35">
      <c r="C271" s="6" t="s">
        <v>4</v>
      </c>
      <c r="D271" s="25">
        <f>AVERAGE(D268:D270)</f>
        <v>894.66666666666663</v>
      </c>
      <c r="E271" s="25">
        <f>AVERAGE(E268:E270)</f>
        <v>768.33333333333337</v>
      </c>
      <c r="F271" s="25">
        <f>AVERAGE(F268:F270)</f>
        <v>820</v>
      </c>
      <c r="G271" s="25">
        <f t="shared" ref="G271:H271" si="326">AVERAGE(G268:G270)</f>
        <v>744.33333333333337</v>
      </c>
      <c r="H271" s="25">
        <f t="shared" si="326"/>
        <v>756.33333333333337</v>
      </c>
      <c r="I271" s="7"/>
      <c r="L271" s="6" t="s">
        <v>4</v>
      </c>
      <c r="M271" s="25">
        <f>AVERAGE(M268:M270)</f>
        <v>582</v>
      </c>
      <c r="N271" s="25">
        <f>AVERAGE(N268:N270)</f>
        <v>534</v>
      </c>
      <c r="O271" s="25">
        <f>AVERAGE(O268:O270)</f>
        <v>498.66666666666669</v>
      </c>
      <c r="P271" s="25">
        <f t="shared" ref="P271:Q271" si="327">AVERAGE(P268:P270)</f>
        <v>453.66666666666669</v>
      </c>
      <c r="Q271" s="25">
        <f t="shared" si="327"/>
        <v>469.33333333333331</v>
      </c>
      <c r="R271" s="19"/>
      <c r="T271" s="1"/>
      <c r="U271" s="6" t="s">
        <v>4</v>
      </c>
      <c r="V271" s="25">
        <f>AVERAGE(V268:V270)</f>
        <v>505.66666666666669</v>
      </c>
      <c r="W271" s="25">
        <f>AVERAGE(W268:W270)</f>
        <v>523</v>
      </c>
      <c r="X271" s="25">
        <f>AVERAGE(X268:X270)</f>
        <v>517.66666666666663</v>
      </c>
      <c r="Y271" s="25">
        <f t="shared" ref="Y271:Z271" si="328">AVERAGE(Y268:Y270)</f>
        <v>477.33333333333331</v>
      </c>
      <c r="Z271" s="25">
        <f t="shared" si="328"/>
        <v>465</v>
      </c>
    </row>
    <row r="272" spans="1:26" x14ac:dyDescent="0.35">
      <c r="C272" s="7" t="s">
        <v>5</v>
      </c>
      <c r="D272" s="26">
        <f>_xlfn.STDEV.S(D268:D270)</f>
        <v>47.088569030427472</v>
      </c>
      <c r="E272" s="26">
        <f>_xlfn.STDEV.S(E268:E270)</f>
        <v>55.590766619406622</v>
      </c>
      <c r="F272" s="26">
        <f>_xlfn.STDEV.S(F268:F270)</f>
        <v>82.528782857861174</v>
      </c>
      <c r="G272" s="26">
        <f t="shared" ref="G272:H272" si="329">_xlfn.STDEV.S(G268:G270)</f>
        <v>46.490142324296372</v>
      </c>
      <c r="H272" s="26">
        <f t="shared" si="329"/>
        <v>43.247350593225171</v>
      </c>
      <c r="I272" s="7"/>
      <c r="L272" s="7" t="s">
        <v>5</v>
      </c>
      <c r="M272" s="26">
        <f>_xlfn.STDEV.S(M268:M270)</f>
        <v>39.153543900903784</v>
      </c>
      <c r="N272" s="26">
        <f>_xlfn.STDEV.S(N268:N270)</f>
        <v>36.864617182333525</v>
      </c>
      <c r="O272" s="26">
        <f>_xlfn.STDEV.S(O268:O270)</f>
        <v>60.616279441527368</v>
      </c>
      <c r="P272" s="26">
        <f t="shared" ref="P272:Q272" si="330">_xlfn.STDEV.S(P268:P270)</f>
        <v>49.440199568097754</v>
      </c>
      <c r="Q272" s="26">
        <f t="shared" si="330"/>
        <v>51.733290377989036</v>
      </c>
      <c r="R272" s="19"/>
      <c r="T272" s="1"/>
      <c r="U272" s="7" t="s">
        <v>5</v>
      </c>
      <c r="V272" s="26">
        <f>_xlfn.STDEV.S(V268:V270)</f>
        <v>64.127477210111067</v>
      </c>
      <c r="W272" s="26">
        <f>_xlfn.STDEV.S(W268:W270)</f>
        <v>12.124355652982141</v>
      </c>
      <c r="X272" s="26">
        <f>_xlfn.STDEV.S(X268:X270)</f>
        <v>78.14303125252637</v>
      </c>
      <c r="Y272" s="26">
        <f t="shared" ref="Y272:Z272" si="331">_xlfn.STDEV.S(Y268:Y270)</f>
        <v>71.584448962978783</v>
      </c>
      <c r="Z272" s="26">
        <f t="shared" si="331"/>
        <v>11.532562594670797</v>
      </c>
    </row>
    <row r="273" spans="1:26" x14ac:dyDescent="0.35">
      <c r="C273" s="7" t="s">
        <v>6</v>
      </c>
      <c r="D273" s="26">
        <f>D272/D271*100</f>
        <v>5.2632528722534433</v>
      </c>
      <c r="E273" s="26">
        <f>E272/E271*100</f>
        <v>7.2352407747600811</v>
      </c>
      <c r="F273" s="26">
        <f>F272/F271*100</f>
        <v>10.064485714373314</v>
      </c>
      <c r="G273" s="26">
        <f t="shared" ref="G273:H273" si="332">G272/G271*100</f>
        <v>6.2458767117281289</v>
      </c>
      <c r="H273" s="26">
        <f t="shared" si="332"/>
        <v>5.7180278439698329</v>
      </c>
      <c r="L273" s="7" t="s">
        <v>6</v>
      </c>
      <c r="M273" s="26">
        <f>M272/M271*100</f>
        <v>6.7274130413924018</v>
      </c>
      <c r="N273" s="26">
        <f>N272/N271*100</f>
        <v>6.9034863637328705</v>
      </c>
      <c r="O273" s="26">
        <f>O272/O271*100</f>
        <v>12.155671011001477</v>
      </c>
      <c r="P273" s="26">
        <f t="shared" ref="P273:Q273" si="333">P272/P271*100</f>
        <v>10.897913203842267</v>
      </c>
      <c r="Q273" s="26">
        <f t="shared" si="333"/>
        <v>11.022718120310165</v>
      </c>
      <c r="R273" s="15"/>
      <c r="T273" s="1"/>
      <c r="U273" s="7" t="s">
        <v>6</v>
      </c>
      <c r="V273" s="26">
        <f>V272/V271*100</f>
        <v>12.681768729751694</v>
      </c>
      <c r="W273" s="26">
        <f>W272/W271*100</f>
        <v>2.3182324384287076</v>
      </c>
      <c r="X273" s="26">
        <f>X272/X271*100</f>
        <v>15.095241066167361</v>
      </c>
      <c r="Y273" s="26">
        <f t="shared" ref="Y273:Z273" si="334">Y272/Y271*100</f>
        <v>14.996742101182706</v>
      </c>
      <c r="Z273" s="26">
        <f t="shared" si="334"/>
        <v>2.4801209881012465</v>
      </c>
    </row>
    <row r="274" spans="1:26" x14ac:dyDescent="0.35">
      <c r="G274" s="21"/>
      <c r="H274" s="21"/>
      <c r="J274" s="3"/>
      <c r="K274" s="3"/>
      <c r="L274" s="3"/>
      <c r="M274" s="3"/>
      <c r="N274" s="3"/>
    </row>
    <row r="275" spans="1:26" x14ac:dyDescent="0.35">
      <c r="D275" s="4" t="s">
        <v>28</v>
      </c>
      <c r="E275" s="4"/>
      <c r="F275" s="4"/>
      <c r="G275" s="4"/>
      <c r="H275" s="4"/>
      <c r="M275" s="31" t="s">
        <v>29</v>
      </c>
      <c r="N275" s="31"/>
      <c r="O275" s="4"/>
      <c r="P275" s="4"/>
      <c r="Q275" s="4"/>
      <c r="R275" s="53"/>
      <c r="T275" s="1"/>
      <c r="U275" s="1"/>
      <c r="V275" s="31" t="s">
        <v>30</v>
      </c>
      <c r="W275" s="4"/>
      <c r="X275" s="4"/>
      <c r="Y275" s="4"/>
      <c r="Z275" s="4"/>
    </row>
    <row r="276" spans="1:26" x14ac:dyDescent="0.35">
      <c r="A276" s="69"/>
      <c r="B276" s="5"/>
      <c r="C276" s="5" t="s">
        <v>10</v>
      </c>
      <c r="D276" s="16">
        <v>505</v>
      </c>
      <c r="E276" s="16">
        <v>505</v>
      </c>
      <c r="F276" s="16">
        <v>505</v>
      </c>
      <c r="G276" s="16">
        <v>505</v>
      </c>
      <c r="H276" s="16">
        <v>505</v>
      </c>
      <c r="I276" s="21"/>
      <c r="K276" s="5"/>
      <c r="L276" s="5" t="s">
        <v>10</v>
      </c>
      <c r="M276" s="16">
        <v>509</v>
      </c>
      <c r="N276" s="16">
        <v>509</v>
      </c>
      <c r="O276" s="16">
        <v>509</v>
      </c>
      <c r="P276" s="16">
        <v>509</v>
      </c>
      <c r="Q276" s="16">
        <v>509</v>
      </c>
      <c r="R276" s="16"/>
      <c r="T276" s="5"/>
      <c r="U276" s="5" t="s">
        <v>10</v>
      </c>
      <c r="V276" s="16">
        <v>508</v>
      </c>
      <c r="W276" s="16">
        <v>508</v>
      </c>
      <c r="X276" s="16">
        <v>508</v>
      </c>
      <c r="Y276" s="16">
        <v>508</v>
      </c>
      <c r="Z276" s="16">
        <v>508</v>
      </c>
    </row>
    <row r="277" spans="1:26" x14ac:dyDescent="0.35">
      <c r="A277" s="70" t="s">
        <v>0</v>
      </c>
      <c r="B277" s="5" t="s">
        <v>1</v>
      </c>
      <c r="D277" s="21" t="s">
        <v>3</v>
      </c>
      <c r="E277" s="21"/>
      <c r="F277" s="21"/>
      <c r="G277" s="21"/>
      <c r="H277" s="21"/>
      <c r="I277" s="21"/>
      <c r="J277" s="5" t="s">
        <v>0</v>
      </c>
      <c r="K277" s="5" t="s">
        <v>1</v>
      </c>
      <c r="M277" s="21" t="s">
        <v>3</v>
      </c>
      <c r="N277" s="21"/>
      <c r="O277" s="21"/>
      <c r="P277" s="21"/>
      <c r="Q277" s="21"/>
      <c r="R277" s="53"/>
      <c r="S277" s="5" t="s">
        <v>0</v>
      </c>
      <c r="T277" s="5" t="s">
        <v>1</v>
      </c>
      <c r="U277" s="1"/>
      <c r="V277" s="21" t="s">
        <v>3</v>
      </c>
      <c r="W277" s="21"/>
      <c r="X277" s="21"/>
      <c r="Y277" s="21"/>
      <c r="Z277" s="21"/>
    </row>
    <row r="278" spans="1:26" x14ac:dyDescent="0.35">
      <c r="A278" s="71">
        <f>A264+1</f>
        <v>44355</v>
      </c>
      <c r="B278" s="5" t="s">
        <v>13</v>
      </c>
      <c r="C278" s="5" t="s">
        <v>2</v>
      </c>
      <c r="D278" s="5">
        <v>1</v>
      </c>
      <c r="E278" s="5">
        <v>2</v>
      </c>
      <c r="F278" s="5">
        <v>3</v>
      </c>
      <c r="G278" s="5">
        <v>4</v>
      </c>
      <c r="H278" s="21">
        <v>5</v>
      </c>
      <c r="I278" s="21"/>
      <c r="J278" s="9">
        <f>J264+1</f>
        <v>44355</v>
      </c>
      <c r="K278" s="5" t="s">
        <v>13</v>
      </c>
      <c r="L278" s="5" t="s">
        <v>2</v>
      </c>
      <c r="M278" s="5">
        <v>1</v>
      </c>
      <c r="N278" s="5">
        <v>2</v>
      </c>
      <c r="O278" s="5">
        <v>3</v>
      </c>
      <c r="P278" s="5">
        <v>4</v>
      </c>
      <c r="Q278" s="21">
        <v>5</v>
      </c>
      <c r="R278" s="53"/>
      <c r="S278" s="9">
        <f>S264+1</f>
        <v>44355</v>
      </c>
      <c r="T278" s="5" t="s">
        <v>13</v>
      </c>
      <c r="U278" s="5" t="s">
        <v>2</v>
      </c>
      <c r="V278" s="5">
        <v>1</v>
      </c>
      <c r="W278" s="5">
        <v>2</v>
      </c>
      <c r="X278" s="5">
        <v>3</v>
      </c>
      <c r="Y278" s="5">
        <v>4</v>
      </c>
      <c r="Z278" s="21">
        <v>5</v>
      </c>
    </row>
    <row r="279" spans="1:26" x14ac:dyDescent="0.35">
      <c r="B279" s="5"/>
      <c r="C279" s="5">
        <v>1</v>
      </c>
      <c r="D279" s="21">
        <v>438</v>
      </c>
      <c r="E279" s="21">
        <v>447</v>
      </c>
      <c r="F279" s="21">
        <v>441</v>
      </c>
      <c r="G279" s="5">
        <v>455</v>
      </c>
      <c r="H279" s="21">
        <v>453</v>
      </c>
      <c r="I279" s="21"/>
      <c r="J279" s="5"/>
      <c r="K279" s="5"/>
      <c r="L279" s="5">
        <v>1</v>
      </c>
      <c r="M279" s="21">
        <v>461</v>
      </c>
      <c r="N279" s="21">
        <v>467</v>
      </c>
      <c r="O279" s="21">
        <v>474</v>
      </c>
      <c r="P279" s="5">
        <v>484</v>
      </c>
      <c r="Q279" s="21">
        <v>478</v>
      </c>
      <c r="R279" s="53"/>
      <c r="S279" s="5"/>
      <c r="T279" s="5"/>
      <c r="U279" s="5">
        <v>1</v>
      </c>
      <c r="V279" s="21">
        <v>459</v>
      </c>
      <c r="W279" s="21">
        <v>465</v>
      </c>
      <c r="X279" s="21">
        <v>463</v>
      </c>
      <c r="Y279" s="5">
        <v>476</v>
      </c>
      <c r="Z279" s="21">
        <v>473</v>
      </c>
    </row>
    <row r="280" spans="1:26" x14ac:dyDescent="0.35">
      <c r="A280" s="70" t="s">
        <v>12</v>
      </c>
      <c r="B280" s="5"/>
      <c r="C280" s="5">
        <v>2</v>
      </c>
      <c r="D280" s="21">
        <v>429</v>
      </c>
      <c r="E280" s="21">
        <v>446</v>
      </c>
      <c r="F280" s="21">
        <v>442</v>
      </c>
      <c r="G280" s="5">
        <v>447</v>
      </c>
      <c r="H280" s="21">
        <v>450</v>
      </c>
      <c r="I280" s="21"/>
      <c r="J280" s="5" t="s">
        <v>12</v>
      </c>
      <c r="K280" s="5"/>
      <c r="L280" s="5">
        <v>2</v>
      </c>
      <c r="M280" s="21">
        <v>448</v>
      </c>
      <c r="N280" s="21">
        <v>473</v>
      </c>
      <c r="O280" s="21">
        <v>475</v>
      </c>
      <c r="P280" s="5">
        <v>477</v>
      </c>
      <c r="Q280" s="21">
        <v>476</v>
      </c>
      <c r="R280" s="53"/>
      <c r="S280" s="5" t="s">
        <v>12</v>
      </c>
      <c r="T280" s="5"/>
      <c r="U280" s="5">
        <v>2</v>
      </c>
      <c r="V280" s="21">
        <v>464</v>
      </c>
      <c r="W280" s="21">
        <v>467</v>
      </c>
      <c r="X280" s="21">
        <v>477</v>
      </c>
      <c r="Y280" s="5">
        <v>469</v>
      </c>
      <c r="Z280" s="21">
        <v>472</v>
      </c>
    </row>
    <row r="281" spans="1:26" x14ac:dyDescent="0.35">
      <c r="B281" s="5"/>
      <c r="C281" s="5">
        <v>3</v>
      </c>
      <c r="D281" s="21">
        <v>436</v>
      </c>
      <c r="E281" s="21">
        <v>439</v>
      </c>
      <c r="F281" s="21">
        <v>434</v>
      </c>
      <c r="G281" s="5">
        <v>460</v>
      </c>
      <c r="H281" s="21">
        <v>460</v>
      </c>
      <c r="I281" s="22"/>
      <c r="J281" s="5"/>
      <c r="K281" s="5"/>
      <c r="L281" s="5">
        <v>3</v>
      </c>
      <c r="M281" s="21">
        <v>455</v>
      </c>
      <c r="N281" s="21">
        <v>469</v>
      </c>
      <c r="O281" s="21">
        <v>461</v>
      </c>
      <c r="P281" s="5">
        <v>478</v>
      </c>
      <c r="Q281" s="21">
        <v>469</v>
      </c>
      <c r="R281" s="18"/>
      <c r="S281" s="5"/>
      <c r="T281" s="5"/>
      <c r="U281" s="5">
        <v>3</v>
      </c>
      <c r="V281" s="21">
        <v>462</v>
      </c>
      <c r="W281" s="21">
        <v>471</v>
      </c>
      <c r="X281" s="21">
        <v>458</v>
      </c>
      <c r="Y281" s="5">
        <v>463</v>
      </c>
      <c r="Z281" s="21">
        <v>474</v>
      </c>
    </row>
    <row r="282" spans="1:26" x14ac:dyDescent="0.35">
      <c r="B282" s="5"/>
      <c r="C282" s="8" t="s">
        <v>7</v>
      </c>
      <c r="D282" s="24">
        <f>D276-D279+D268</f>
        <v>913</v>
      </c>
      <c r="E282" s="24">
        <f t="shared" ref="E282:G282" si="335">E276-E279+E268</f>
        <v>769</v>
      </c>
      <c r="F282" s="24">
        <f t="shared" si="335"/>
        <v>810</v>
      </c>
      <c r="G282" s="24">
        <f t="shared" si="335"/>
        <v>777</v>
      </c>
      <c r="H282" s="24">
        <f>H276-H279+H268</f>
        <v>768</v>
      </c>
      <c r="I282" s="22"/>
      <c r="J282" s="5"/>
      <c r="K282" s="5"/>
      <c r="L282" s="8" t="s">
        <v>7</v>
      </c>
      <c r="M282" s="24">
        <f>M276-M279+M268</f>
        <v>589</v>
      </c>
      <c r="N282" s="24">
        <f t="shared" ref="N282:P282" si="336">N276-N279+N268</f>
        <v>561</v>
      </c>
      <c r="O282" s="24">
        <f t="shared" si="336"/>
        <v>471</v>
      </c>
      <c r="P282" s="24">
        <f t="shared" si="336"/>
        <v>422</v>
      </c>
      <c r="Q282" s="24">
        <f>Q276-Q279+Q268</f>
        <v>458</v>
      </c>
      <c r="R282" s="18"/>
      <c r="S282" s="5"/>
      <c r="T282" s="5"/>
      <c r="U282" s="8" t="s">
        <v>7</v>
      </c>
      <c r="V282" s="24">
        <f>V276-V279+V268</f>
        <v>481</v>
      </c>
      <c r="W282" s="24">
        <f t="shared" ref="W282:Y282" si="337">W276-W279+W268</f>
        <v>559</v>
      </c>
      <c r="X282" s="24">
        <f t="shared" si="337"/>
        <v>588</v>
      </c>
      <c r="Y282" s="24">
        <f t="shared" si="337"/>
        <v>446</v>
      </c>
      <c r="Z282" s="24">
        <f>Z276-Z279+Z268</f>
        <v>489</v>
      </c>
    </row>
    <row r="283" spans="1:26" x14ac:dyDescent="0.35">
      <c r="A283" s="70" t="s">
        <v>11</v>
      </c>
      <c r="B283" s="5"/>
      <c r="C283" s="8" t="s">
        <v>8</v>
      </c>
      <c r="D283" s="24">
        <f>D276-D280+D269</f>
        <v>1016</v>
      </c>
      <c r="E283" s="24">
        <f t="shared" ref="E283:H283" si="338">E276-E280+E269</f>
        <v>881</v>
      </c>
      <c r="F283" s="24">
        <f t="shared" si="338"/>
        <v>868</v>
      </c>
      <c r="G283" s="24">
        <f t="shared" si="338"/>
        <v>855</v>
      </c>
      <c r="H283" s="24">
        <f t="shared" si="338"/>
        <v>857</v>
      </c>
      <c r="I283" s="22"/>
      <c r="J283" s="5" t="s">
        <v>11</v>
      </c>
      <c r="K283" s="5"/>
      <c r="L283" s="8" t="s">
        <v>8</v>
      </c>
      <c r="M283" s="24">
        <f>M276-M280+M269</f>
        <v>680</v>
      </c>
      <c r="N283" s="24">
        <f t="shared" ref="N283:Q283" si="339">N276-N280+N269</f>
        <v>543</v>
      </c>
      <c r="O283" s="24">
        <f t="shared" si="339"/>
        <v>537</v>
      </c>
      <c r="P283" s="24">
        <f t="shared" si="339"/>
        <v>508</v>
      </c>
      <c r="Q283" s="24">
        <f t="shared" si="339"/>
        <v>487</v>
      </c>
      <c r="R283" s="18"/>
      <c r="S283" s="5" t="s">
        <v>11</v>
      </c>
      <c r="T283" s="5"/>
      <c r="U283" s="8" t="s">
        <v>8</v>
      </c>
      <c r="V283" s="24">
        <f>V276-V280+V269</f>
        <v>593</v>
      </c>
      <c r="W283" s="24">
        <f t="shared" ref="W283:Z283" si="340">W276-W280+W269</f>
        <v>557</v>
      </c>
      <c r="X283" s="24">
        <f t="shared" si="340"/>
        <v>461</v>
      </c>
      <c r="Y283" s="24">
        <f t="shared" si="340"/>
        <v>502</v>
      </c>
      <c r="Z283" s="24">
        <f t="shared" si="340"/>
        <v>500</v>
      </c>
    </row>
    <row r="284" spans="1:26" x14ac:dyDescent="0.35">
      <c r="A284" s="70" t="s">
        <v>85</v>
      </c>
      <c r="C284" s="8" t="s">
        <v>9</v>
      </c>
      <c r="D284" s="24">
        <f>D276-D281+D270</f>
        <v>967</v>
      </c>
      <c r="E284" s="24">
        <f t="shared" ref="E284:H284" si="341">E276-E281+E270</f>
        <v>838</v>
      </c>
      <c r="F284" s="24">
        <f t="shared" si="341"/>
        <v>980</v>
      </c>
      <c r="G284" s="24">
        <f t="shared" si="341"/>
        <v>754</v>
      </c>
      <c r="H284" s="24">
        <f t="shared" si="341"/>
        <v>796</v>
      </c>
      <c r="I284" s="23"/>
      <c r="J284" s="1" t="s">
        <v>85</v>
      </c>
      <c r="L284" s="8" t="s">
        <v>9</v>
      </c>
      <c r="M284" s="24">
        <f>M276-M281+M270</f>
        <v>640</v>
      </c>
      <c r="N284" s="24">
        <f t="shared" ref="N284:Q284" si="342">N276-N281+N270</f>
        <v>616</v>
      </c>
      <c r="O284" s="24">
        <f t="shared" si="342"/>
        <v>605</v>
      </c>
      <c r="P284" s="24">
        <f t="shared" si="342"/>
        <v>519</v>
      </c>
      <c r="Q284" s="24">
        <f t="shared" si="342"/>
        <v>567</v>
      </c>
      <c r="R284" s="19"/>
      <c r="S284" s="1" t="s">
        <v>85</v>
      </c>
      <c r="T284" s="1"/>
      <c r="U284" s="8" t="s">
        <v>9</v>
      </c>
      <c r="V284" s="24">
        <f>V276-V281+V270</f>
        <v>582</v>
      </c>
      <c r="W284" s="24">
        <f t="shared" ref="W284:Z284" si="343">W276-W281+W270</f>
        <v>574</v>
      </c>
      <c r="X284" s="24">
        <f t="shared" si="343"/>
        <v>630</v>
      </c>
      <c r="Y284" s="24">
        <f t="shared" si="343"/>
        <v>600</v>
      </c>
      <c r="Z284" s="24">
        <f t="shared" si="343"/>
        <v>511</v>
      </c>
    </row>
    <row r="285" spans="1:26" x14ac:dyDescent="0.35">
      <c r="C285" s="6" t="s">
        <v>4</v>
      </c>
      <c r="D285" s="25">
        <f>AVERAGE(D282:D284)</f>
        <v>965.33333333333337</v>
      </c>
      <c r="E285" s="25">
        <f>AVERAGE(E282:E284)</f>
        <v>829.33333333333337</v>
      </c>
      <c r="F285" s="25">
        <f>AVERAGE(F282:F284)</f>
        <v>886</v>
      </c>
      <c r="G285" s="25">
        <f t="shared" ref="G285:H285" si="344">AVERAGE(G282:G284)</f>
        <v>795.33333333333337</v>
      </c>
      <c r="H285" s="25">
        <f t="shared" si="344"/>
        <v>807</v>
      </c>
      <c r="I285" s="7"/>
      <c r="L285" s="6" t="s">
        <v>4</v>
      </c>
      <c r="M285" s="25">
        <f>AVERAGE(M282:M284)</f>
        <v>636.33333333333337</v>
      </c>
      <c r="N285" s="25">
        <f>AVERAGE(N282:N284)</f>
        <v>573.33333333333337</v>
      </c>
      <c r="O285" s="25">
        <f>AVERAGE(O282:O284)</f>
        <v>537.66666666666663</v>
      </c>
      <c r="P285" s="25">
        <f t="shared" ref="P285:Q285" si="345">AVERAGE(P282:P284)</f>
        <v>483</v>
      </c>
      <c r="Q285" s="25">
        <f t="shared" si="345"/>
        <v>504</v>
      </c>
      <c r="R285" s="19"/>
      <c r="T285" s="1"/>
      <c r="U285" s="6" t="s">
        <v>4</v>
      </c>
      <c r="V285" s="25">
        <f>AVERAGE(V282:V284)</f>
        <v>552</v>
      </c>
      <c r="W285" s="25">
        <f>AVERAGE(W282:W284)</f>
        <v>563.33333333333337</v>
      </c>
      <c r="X285" s="25">
        <f>AVERAGE(X282:X284)</f>
        <v>559.66666666666663</v>
      </c>
      <c r="Y285" s="25">
        <f t="shared" ref="Y285:Z285" si="346">AVERAGE(Y282:Y284)</f>
        <v>516</v>
      </c>
      <c r="Z285" s="25">
        <f t="shared" si="346"/>
        <v>500</v>
      </c>
    </row>
    <row r="286" spans="1:26" x14ac:dyDescent="0.35">
      <c r="C286" s="7" t="s">
        <v>5</v>
      </c>
      <c r="D286" s="26">
        <f>_xlfn.STDEV.S(D282:D284)</f>
        <v>51.520222566807035</v>
      </c>
      <c r="E286" s="26">
        <f>_xlfn.STDEV.S(E282:E284)</f>
        <v>56.500737458314056</v>
      </c>
      <c r="F286" s="26">
        <f>_xlfn.STDEV.S(F282:F284)</f>
        <v>86.417590801873203</v>
      </c>
      <c r="G286" s="26">
        <f t="shared" ref="G286:H286" si="347">_xlfn.STDEV.S(G282:G284)</f>
        <v>52.937069557478658</v>
      </c>
      <c r="H286" s="26">
        <f t="shared" si="347"/>
        <v>45.508241011931013</v>
      </c>
      <c r="I286" s="7"/>
      <c r="L286" s="7" t="s">
        <v>5</v>
      </c>
      <c r="M286" s="26">
        <f>_xlfn.STDEV.S(M282:M284)</f>
        <v>45.610671265980436</v>
      </c>
      <c r="N286" s="26">
        <f>_xlfn.STDEV.S(N282:N284)</f>
        <v>38.030689361794813</v>
      </c>
      <c r="O286" s="26">
        <f>_xlfn.STDEV.S(O282:O284)</f>
        <v>67.002487516011783</v>
      </c>
      <c r="P286" s="26">
        <f t="shared" ref="P286:Q286" si="348">_xlfn.STDEV.S(P282:P284)</f>
        <v>53.113086899558006</v>
      </c>
      <c r="Q286" s="26">
        <f t="shared" si="348"/>
        <v>56.453520705089772</v>
      </c>
      <c r="R286" s="19"/>
      <c r="T286" s="1"/>
      <c r="U286" s="7" t="s">
        <v>5</v>
      </c>
      <c r="V286" s="26">
        <f>_xlfn.STDEV.S(V282:V284)</f>
        <v>61.733297336202611</v>
      </c>
      <c r="W286" s="26">
        <f>_xlfn.STDEV.S(W282:W284)</f>
        <v>9.2915732431775702</v>
      </c>
      <c r="X286" s="26">
        <f>_xlfn.STDEV.S(X282:X284)</f>
        <v>87.990529793457398</v>
      </c>
      <c r="Y286" s="26">
        <f t="shared" ref="Y286:Z286" si="349">_xlfn.STDEV.S(Y282:Y284)</f>
        <v>77.948701079620307</v>
      </c>
      <c r="Z286" s="26">
        <f t="shared" si="349"/>
        <v>11</v>
      </c>
    </row>
    <row r="287" spans="1:26" x14ac:dyDescent="0.35">
      <c r="C287" s="7" t="s">
        <v>6</v>
      </c>
      <c r="D287" s="26">
        <f>D286/D285*100</f>
        <v>5.3370396305394019</v>
      </c>
      <c r="E287" s="26">
        <f>E286/E285*100</f>
        <v>6.8127898864526593</v>
      </c>
      <c r="F287" s="26">
        <f>F286/F285*100</f>
        <v>9.7536784200759818</v>
      </c>
      <c r="G287" s="26">
        <f t="shared" ref="G287:H287" si="350">G286/G285*100</f>
        <v>6.65596012876932</v>
      </c>
      <c r="H287" s="26">
        <f t="shared" si="350"/>
        <v>5.6391872381574979</v>
      </c>
      <c r="L287" s="7" t="s">
        <v>6</v>
      </c>
      <c r="M287" s="26">
        <f>M286/M285*100</f>
        <v>7.1677325195359503</v>
      </c>
      <c r="N287" s="26">
        <f>N286/N285*100</f>
        <v>6.6332597724060722</v>
      </c>
      <c r="O287" s="26">
        <f>O286/O285*100</f>
        <v>12.461714975079689</v>
      </c>
      <c r="P287" s="26">
        <f t="shared" ref="P287:Q287" si="351">P286/P285*100</f>
        <v>10.996498322889856</v>
      </c>
      <c r="Q287" s="26">
        <f t="shared" si="351"/>
        <v>11.201095377994003</v>
      </c>
      <c r="R287" s="15"/>
      <c r="T287" s="1"/>
      <c r="U287" s="7" t="s">
        <v>6</v>
      </c>
      <c r="V287" s="26">
        <f>V286/V285*100</f>
        <v>11.183568358007721</v>
      </c>
      <c r="W287" s="26">
        <f>W286/W285*100</f>
        <v>1.6493916999723495</v>
      </c>
      <c r="X287" s="26">
        <f>X286/X285*100</f>
        <v>15.721952911278869</v>
      </c>
      <c r="Y287" s="26">
        <f t="shared" ref="Y287:Z287" si="352">Y286/Y285*100</f>
        <v>15.106337418531069</v>
      </c>
      <c r="Z287" s="26">
        <f t="shared" si="352"/>
        <v>2.1999999999999997</v>
      </c>
    </row>
    <row r="288" spans="1:26" x14ac:dyDescent="0.35">
      <c r="G288" s="21"/>
      <c r="H288" s="21"/>
      <c r="J288" s="3"/>
      <c r="K288" s="3"/>
      <c r="L288" s="3"/>
      <c r="M288" s="3"/>
      <c r="N288" s="3"/>
    </row>
    <row r="289" spans="1:26" x14ac:dyDescent="0.35">
      <c r="D289" s="4" t="s">
        <v>28</v>
      </c>
      <c r="E289" s="4"/>
      <c r="F289" s="4"/>
      <c r="G289" s="4"/>
      <c r="H289" s="4"/>
      <c r="M289" s="31" t="s">
        <v>29</v>
      </c>
      <c r="N289" s="31"/>
      <c r="O289" s="4"/>
      <c r="P289" s="4"/>
      <c r="Q289" s="4"/>
      <c r="R289" s="53"/>
      <c r="T289" s="1"/>
      <c r="U289" s="1"/>
      <c r="V289" s="31" t="s">
        <v>30</v>
      </c>
      <c r="W289" s="4"/>
      <c r="X289" s="4"/>
      <c r="Y289" s="4"/>
      <c r="Z289" s="4"/>
    </row>
    <row r="290" spans="1:26" x14ac:dyDescent="0.35">
      <c r="A290" s="69"/>
      <c r="B290" s="5"/>
      <c r="C290" s="5" t="s">
        <v>10</v>
      </c>
      <c r="D290" s="16">
        <v>505</v>
      </c>
      <c r="E290" s="16">
        <v>505</v>
      </c>
      <c r="F290" s="16">
        <v>505</v>
      </c>
      <c r="G290" s="16">
        <v>505</v>
      </c>
      <c r="H290" s="16">
        <v>505</v>
      </c>
      <c r="I290" s="21"/>
      <c r="K290" s="5"/>
      <c r="L290" s="5" t="s">
        <v>10</v>
      </c>
      <c r="M290" s="16">
        <v>509</v>
      </c>
      <c r="N290" s="16">
        <v>509</v>
      </c>
      <c r="O290" s="16">
        <v>509</v>
      </c>
      <c r="P290" s="16">
        <v>509</v>
      </c>
      <c r="Q290" s="16">
        <v>509</v>
      </c>
      <c r="R290" s="16"/>
      <c r="T290" s="5"/>
      <c r="U290" s="5" t="s">
        <v>10</v>
      </c>
      <c r="V290" s="16">
        <v>508</v>
      </c>
      <c r="W290" s="16">
        <v>508</v>
      </c>
      <c r="X290" s="16">
        <v>508</v>
      </c>
      <c r="Y290" s="16">
        <v>508</v>
      </c>
      <c r="Z290" s="16">
        <v>508</v>
      </c>
    </row>
    <row r="291" spans="1:26" x14ac:dyDescent="0.35">
      <c r="A291" s="70" t="s">
        <v>0</v>
      </c>
      <c r="B291" s="5" t="s">
        <v>1</v>
      </c>
      <c r="D291" s="21" t="s">
        <v>3</v>
      </c>
      <c r="E291" s="21"/>
      <c r="F291" s="21"/>
      <c r="G291" s="21"/>
      <c r="H291" s="21"/>
      <c r="I291" s="21"/>
      <c r="J291" s="5" t="s">
        <v>0</v>
      </c>
      <c r="K291" s="5" t="s">
        <v>1</v>
      </c>
      <c r="M291" s="21" t="s">
        <v>3</v>
      </c>
      <c r="N291" s="21"/>
      <c r="O291" s="21"/>
      <c r="P291" s="21"/>
      <c r="Q291" s="21"/>
      <c r="R291" s="53"/>
      <c r="S291" s="5" t="s">
        <v>0</v>
      </c>
      <c r="T291" s="5" t="s">
        <v>1</v>
      </c>
      <c r="U291" s="1"/>
      <c r="V291" s="21" t="s">
        <v>3</v>
      </c>
      <c r="W291" s="21"/>
      <c r="X291" s="21"/>
      <c r="Y291" s="21"/>
      <c r="Z291" s="21"/>
    </row>
    <row r="292" spans="1:26" x14ac:dyDescent="0.35">
      <c r="A292" s="71">
        <f>A278+1</f>
        <v>44356</v>
      </c>
      <c r="B292" s="5" t="s">
        <v>13</v>
      </c>
      <c r="C292" s="5" t="s">
        <v>2</v>
      </c>
      <c r="D292" s="5">
        <v>1</v>
      </c>
      <c r="E292" s="5">
        <v>2</v>
      </c>
      <c r="F292" s="5">
        <v>3</v>
      </c>
      <c r="G292" s="5">
        <v>4</v>
      </c>
      <c r="H292" s="21">
        <v>5</v>
      </c>
      <c r="I292" s="21"/>
      <c r="J292" s="9">
        <f>J278+1</f>
        <v>44356</v>
      </c>
      <c r="K292" s="5" t="s">
        <v>13</v>
      </c>
      <c r="L292" s="5" t="s">
        <v>2</v>
      </c>
      <c r="M292" s="5">
        <v>1</v>
      </c>
      <c r="N292" s="5">
        <v>2</v>
      </c>
      <c r="O292" s="5">
        <v>3</v>
      </c>
      <c r="P292" s="5">
        <v>4</v>
      </c>
      <c r="Q292" s="21">
        <v>5</v>
      </c>
      <c r="R292" s="53"/>
      <c r="S292" s="9">
        <f>S278+1</f>
        <v>44356</v>
      </c>
      <c r="T292" s="5" t="s">
        <v>13</v>
      </c>
      <c r="U292" s="5" t="s">
        <v>2</v>
      </c>
      <c r="V292" s="5">
        <v>1</v>
      </c>
      <c r="W292" s="5">
        <v>2</v>
      </c>
      <c r="X292" s="5">
        <v>3</v>
      </c>
      <c r="Y292" s="5">
        <v>4</v>
      </c>
      <c r="Z292" s="21">
        <v>5</v>
      </c>
    </row>
    <row r="293" spans="1:26" x14ac:dyDescent="0.35">
      <c r="B293" s="5"/>
      <c r="C293" s="5">
        <v>1</v>
      </c>
      <c r="D293" s="21">
        <v>426</v>
      </c>
      <c r="E293" s="21">
        <v>446</v>
      </c>
      <c r="F293" s="21">
        <v>439</v>
      </c>
      <c r="G293" s="5">
        <v>453</v>
      </c>
      <c r="H293" s="21">
        <v>453</v>
      </c>
      <c r="I293" s="21"/>
      <c r="J293" s="5"/>
      <c r="K293" s="5"/>
      <c r="L293" s="5">
        <v>1</v>
      </c>
      <c r="M293" s="21">
        <v>426</v>
      </c>
      <c r="N293" s="21">
        <v>446</v>
      </c>
      <c r="O293" s="21">
        <v>439</v>
      </c>
      <c r="P293" s="5">
        <v>453</v>
      </c>
      <c r="Q293" s="21">
        <v>453</v>
      </c>
      <c r="R293" s="53"/>
      <c r="S293" s="5"/>
      <c r="T293" s="5"/>
      <c r="U293" s="5">
        <v>1</v>
      </c>
      <c r="V293" s="21">
        <v>473</v>
      </c>
      <c r="W293" s="21">
        <v>466</v>
      </c>
      <c r="X293" s="21">
        <v>462</v>
      </c>
      <c r="Y293" s="5">
        <v>475</v>
      </c>
      <c r="Z293" s="21">
        <v>472</v>
      </c>
    </row>
    <row r="294" spans="1:26" x14ac:dyDescent="0.35">
      <c r="A294" s="70" t="s">
        <v>12</v>
      </c>
      <c r="B294" s="5"/>
      <c r="C294" s="5">
        <v>2</v>
      </c>
      <c r="D294" s="21">
        <v>425</v>
      </c>
      <c r="E294" s="21">
        <v>442</v>
      </c>
      <c r="F294" s="21">
        <v>444</v>
      </c>
      <c r="G294" s="5">
        <v>448</v>
      </c>
      <c r="H294" s="21">
        <v>449</v>
      </c>
      <c r="I294" s="21"/>
      <c r="J294" s="5" t="s">
        <v>12</v>
      </c>
      <c r="K294" s="5"/>
      <c r="L294" s="5">
        <v>2</v>
      </c>
      <c r="M294" s="21">
        <v>425</v>
      </c>
      <c r="N294" s="21">
        <v>442</v>
      </c>
      <c r="O294" s="21">
        <v>444</v>
      </c>
      <c r="P294" s="5">
        <v>448</v>
      </c>
      <c r="Q294" s="21">
        <v>449</v>
      </c>
      <c r="R294" s="53"/>
      <c r="S294" s="5" t="s">
        <v>12</v>
      </c>
      <c r="T294" s="5"/>
      <c r="U294" s="5">
        <v>2</v>
      </c>
      <c r="V294" s="21">
        <v>462</v>
      </c>
      <c r="W294" s="21">
        <v>464</v>
      </c>
      <c r="X294" s="21">
        <v>476</v>
      </c>
      <c r="Y294" s="5">
        <v>470</v>
      </c>
      <c r="Z294" s="21">
        <v>470</v>
      </c>
    </row>
    <row r="295" spans="1:26" x14ac:dyDescent="0.35">
      <c r="B295" s="5"/>
      <c r="C295" s="5">
        <v>3</v>
      </c>
      <c r="D295" s="21">
        <v>434</v>
      </c>
      <c r="E295" s="21">
        <v>443</v>
      </c>
      <c r="F295" s="21">
        <v>433</v>
      </c>
      <c r="G295" s="5">
        <v>459</v>
      </c>
      <c r="H295" s="21">
        <v>458</v>
      </c>
      <c r="I295" s="22"/>
      <c r="J295" s="5"/>
      <c r="K295" s="5"/>
      <c r="L295" s="5">
        <v>3</v>
      </c>
      <c r="M295" s="21">
        <v>434</v>
      </c>
      <c r="N295" s="21">
        <v>443</v>
      </c>
      <c r="O295" s="21">
        <v>433</v>
      </c>
      <c r="P295" s="5">
        <v>459</v>
      </c>
      <c r="Q295" s="21">
        <v>458</v>
      </c>
      <c r="R295" s="18"/>
      <c r="S295" s="5"/>
      <c r="T295" s="5"/>
      <c r="U295" s="5">
        <v>3</v>
      </c>
      <c r="V295" s="21">
        <v>463</v>
      </c>
      <c r="W295" s="21">
        <v>468</v>
      </c>
      <c r="X295" s="21">
        <v>458</v>
      </c>
      <c r="Y295" s="5">
        <v>464</v>
      </c>
      <c r="Z295" s="21">
        <v>470</v>
      </c>
    </row>
    <row r="296" spans="1:26" x14ac:dyDescent="0.35">
      <c r="B296" s="5"/>
      <c r="C296" s="8" t="s">
        <v>7</v>
      </c>
      <c r="D296" s="24">
        <f>D290-D293+D282</f>
        <v>992</v>
      </c>
      <c r="E296" s="24">
        <f t="shared" ref="E296:G296" si="353">E290-E293+E282</f>
        <v>828</v>
      </c>
      <c r="F296" s="24">
        <f t="shared" si="353"/>
        <v>876</v>
      </c>
      <c r="G296" s="24">
        <f t="shared" si="353"/>
        <v>829</v>
      </c>
      <c r="H296" s="24">
        <f>H290-H293+H282</f>
        <v>820</v>
      </c>
      <c r="I296" s="22"/>
      <c r="J296" s="5"/>
      <c r="K296" s="5"/>
      <c r="L296" s="8" t="s">
        <v>7</v>
      </c>
      <c r="M296" s="24">
        <f>M290-M293+M282</f>
        <v>672</v>
      </c>
      <c r="N296" s="24">
        <f t="shared" ref="N296:P296" si="354">N290-N293+N282</f>
        <v>624</v>
      </c>
      <c r="O296" s="24">
        <f t="shared" si="354"/>
        <v>541</v>
      </c>
      <c r="P296" s="24">
        <f t="shared" si="354"/>
        <v>478</v>
      </c>
      <c r="Q296" s="24">
        <f>Q290-Q293+Q282</f>
        <v>514</v>
      </c>
      <c r="R296" s="18"/>
      <c r="S296" s="5"/>
      <c r="T296" s="5"/>
      <c r="U296" s="8" t="s">
        <v>7</v>
      </c>
      <c r="V296" s="24">
        <f>V290-V293+V282</f>
        <v>516</v>
      </c>
      <c r="W296" s="24">
        <f t="shared" ref="W296:Y296" si="355">W290-W293+W282</f>
        <v>601</v>
      </c>
      <c r="X296" s="24">
        <f t="shared" si="355"/>
        <v>634</v>
      </c>
      <c r="Y296" s="24">
        <f t="shared" si="355"/>
        <v>479</v>
      </c>
      <c r="Z296" s="24">
        <f>Z290-Z293+Z282</f>
        <v>525</v>
      </c>
    </row>
    <row r="297" spans="1:26" x14ac:dyDescent="0.35">
      <c r="A297" s="70" t="s">
        <v>11</v>
      </c>
      <c r="B297" s="5"/>
      <c r="C297" s="8" t="s">
        <v>8</v>
      </c>
      <c r="D297" s="24">
        <f>D290-D294+D283</f>
        <v>1096</v>
      </c>
      <c r="E297" s="24">
        <f t="shared" ref="E297:H297" si="356">E290-E294+E283</f>
        <v>944</v>
      </c>
      <c r="F297" s="24">
        <f t="shared" si="356"/>
        <v>929</v>
      </c>
      <c r="G297" s="24">
        <f t="shared" si="356"/>
        <v>912</v>
      </c>
      <c r="H297" s="24">
        <f t="shared" si="356"/>
        <v>913</v>
      </c>
      <c r="I297" s="22"/>
      <c r="J297" s="5" t="s">
        <v>11</v>
      </c>
      <c r="K297" s="5"/>
      <c r="L297" s="8" t="s">
        <v>8</v>
      </c>
      <c r="M297" s="24">
        <f>M290-M294+M283</f>
        <v>764</v>
      </c>
      <c r="N297" s="24">
        <f t="shared" ref="N297:Q297" si="357">N290-N294+N283</f>
        <v>610</v>
      </c>
      <c r="O297" s="24">
        <f t="shared" si="357"/>
        <v>602</v>
      </c>
      <c r="P297" s="24">
        <f t="shared" si="357"/>
        <v>569</v>
      </c>
      <c r="Q297" s="24">
        <f t="shared" si="357"/>
        <v>547</v>
      </c>
      <c r="R297" s="18"/>
      <c r="S297" s="5" t="s">
        <v>11</v>
      </c>
      <c r="T297" s="5"/>
      <c r="U297" s="8" t="s">
        <v>8</v>
      </c>
      <c r="V297" s="24">
        <f>V290-V294+V283</f>
        <v>639</v>
      </c>
      <c r="W297" s="24">
        <f t="shared" ref="W297:Z297" si="358">W290-W294+W283</f>
        <v>601</v>
      </c>
      <c r="X297" s="24">
        <f t="shared" si="358"/>
        <v>493</v>
      </c>
      <c r="Y297" s="24">
        <f t="shared" si="358"/>
        <v>540</v>
      </c>
      <c r="Z297" s="24">
        <f t="shared" si="358"/>
        <v>538</v>
      </c>
    </row>
    <row r="298" spans="1:26" x14ac:dyDescent="0.35">
      <c r="A298" s="70" t="s">
        <v>85</v>
      </c>
      <c r="C298" s="8" t="s">
        <v>9</v>
      </c>
      <c r="D298" s="24">
        <f>D290-D295+D284</f>
        <v>1038</v>
      </c>
      <c r="E298" s="24">
        <f t="shared" ref="E298:H298" si="359">E290-E295+E284</f>
        <v>900</v>
      </c>
      <c r="F298" s="24">
        <f t="shared" si="359"/>
        <v>1052</v>
      </c>
      <c r="G298" s="24">
        <f t="shared" si="359"/>
        <v>800</v>
      </c>
      <c r="H298" s="24">
        <f t="shared" si="359"/>
        <v>843</v>
      </c>
      <c r="I298" s="23"/>
      <c r="J298" s="1" t="s">
        <v>85</v>
      </c>
      <c r="L298" s="8" t="s">
        <v>9</v>
      </c>
      <c r="M298" s="24">
        <f>M290-M295+M284</f>
        <v>715</v>
      </c>
      <c r="N298" s="24">
        <f t="shared" ref="N298:Q298" si="360">N290-N295+N284</f>
        <v>682</v>
      </c>
      <c r="O298" s="24">
        <f t="shared" si="360"/>
        <v>681</v>
      </c>
      <c r="P298" s="24">
        <f t="shared" si="360"/>
        <v>569</v>
      </c>
      <c r="Q298" s="24">
        <f t="shared" si="360"/>
        <v>618</v>
      </c>
      <c r="R298" s="19"/>
      <c r="S298" s="1" t="s">
        <v>85</v>
      </c>
      <c r="T298" s="1"/>
      <c r="U298" s="8" t="s">
        <v>9</v>
      </c>
      <c r="V298" s="24">
        <f>V290-V295+V284</f>
        <v>627</v>
      </c>
      <c r="W298" s="24">
        <f t="shared" ref="W298:Z298" si="361">W290-W295+W284</f>
        <v>614</v>
      </c>
      <c r="X298" s="24">
        <f t="shared" si="361"/>
        <v>680</v>
      </c>
      <c r="Y298" s="24">
        <f t="shared" si="361"/>
        <v>644</v>
      </c>
      <c r="Z298" s="24">
        <f t="shared" si="361"/>
        <v>549</v>
      </c>
    </row>
    <row r="299" spans="1:26" x14ac:dyDescent="0.35">
      <c r="C299" s="6" t="s">
        <v>4</v>
      </c>
      <c r="D299" s="25">
        <f>AVERAGE(D296:D298)</f>
        <v>1042</v>
      </c>
      <c r="E299" s="25">
        <f>AVERAGE(E296:E298)</f>
        <v>890.66666666666663</v>
      </c>
      <c r="F299" s="25">
        <f>AVERAGE(F296:F298)</f>
        <v>952.33333333333337</v>
      </c>
      <c r="G299" s="25">
        <f t="shared" ref="G299:H299" si="362">AVERAGE(G296:G298)</f>
        <v>847</v>
      </c>
      <c r="H299" s="25">
        <f t="shared" si="362"/>
        <v>858.66666666666663</v>
      </c>
      <c r="I299" s="7"/>
      <c r="L299" s="6" t="s">
        <v>4</v>
      </c>
      <c r="M299" s="25">
        <f>AVERAGE(M296:M298)</f>
        <v>717</v>
      </c>
      <c r="N299" s="25">
        <f>AVERAGE(N296:N298)</f>
        <v>638.66666666666663</v>
      </c>
      <c r="O299" s="25">
        <f>AVERAGE(O296:O298)</f>
        <v>608</v>
      </c>
      <c r="P299" s="25">
        <f t="shared" ref="P299:Q299" si="363">AVERAGE(P296:P298)</f>
        <v>538.66666666666663</v>
      </c>
      <c r="Q299" s="25">
        <f t="shared" si="363"/>
        <v>559.66666666666663</v>
      </c>
      <c r="R299" s="19"/>
      <c r="T299" s="1"/>
      <c r="U299" s="6" t="s">
        <v>4</v>
      </c>
      <c r="V299" s="25">
        <f>AVERAGE(V296:V298)</f>
        <v>594</v>
      </c>
      <c r="W299" s="25">
        <f>AVERAGE(W296:W298)</f>
        <v>605.33333333333337</v>
      </c>
      <c r="X299" s="25">
        <f>AVERAGE(X296:X298)</f>
        <v>602.33333333333337</v>
      </c>
      <c r="Y299" s="25">
        <f t="shared" ref="Y299:Z299" si="364">AVERAGE(Y296:Y298)</f>
        <v>554.33333333333337</v>
      </c>
      <c r="Z299" s="25">
        <f t="shared" si="364"/>
        <v>537.33333333333337</v>
      </c>
    </row>
    <row r="300" spans="1:26" x14ac:dyDescent="0.35">
      <c r="C300" s="7" t="s">
        <v>5</v>
      </c>
      <c r="D300" s="26">
        <f>_xlfn.STDEV.S(D296:D298)</f>
        <v>52.11525688318153</v>
      </c>
      <c r="E300" s="26">
        <f>_xlfn.STDEV.S(E296:E298)</f>
        <v>58.560510015993998</v>
      </c>
      <c r="F300" s="26">
        <f>_xlfn.STDEV.S(F296:F298)</f>
        <v>90.290272639600175</v>
      </c>
      <c r="G300" s="26">
        <f t="shared" ref="G300:H300" si="365">_xlfn.STDEV.S(G296:G298)</f>
        <v>58.129166517334482</v>
      </c>
      <c r="H300" s="26">
        <f t="shared" si="365"/>
        <v>48.438965031607907</v>
      </c>
      <c r="I300" s="7"/>
      <c r="L300" s="7" t="s">
        <v>5</v>
      </c>
      <c r="M300" s="26">
        <f>_xlfn.STDEV.S(M296:M298)</f>
        <v>46.032597145935618</v>
      </c>
      <c r="N300" s="26">
        <f>_xlfn.STDEV.S(N296:N298)</f>
        <v>38.175035472587751</v>
      </c>
      <c r="O300" s="26">
        <f>_xlfn.STDEV.S(O296:O298)</f>
        <v>70.192592201741633</v>
      </c>
      <c r="P300" s="26">
        <f t="shared" ref="P300:Q300" si="366">_xlfn.STDEV.S(P296:P298)</f>
        <v>52.538874496255943</v>
      </c>
      <c r="Q300" s="26">
        <f t="shared" si="366"/>
        <v>53.144457221175315</v>
      </c>
      <c r="R300" s="19"/>
      <c r="T300" s="1"/>
      <c r="U300" s="7" t="s">
        <v>5</v>
      </c>
      <c r="V300" s="26">
        <f>_xlfn.STDEV.S(V296:V298)</f>
        <v>67.815927332743897</v>
      </c>
      <c r="W300" s="26">
        <f>_xlfn.STDEV.S(W296:W298)</f>
        <v>7.5055534994651349</v>
      </c>
      <c r="X300" s="26">
        <f>_xlfn.STDEV.S(X296:X298)</f>
        <v>97.438869725245539</v>
      </c>
      <c r="Y300" s="26">
        <f t="shared" ref="Y300:Z300" si="367">_xlfn.STDEV.S(Y296:Y298)</f>
        <v>83.428612198293905</v>
      </c>
      <c r="Z300" s="26">
        <f t="shared" si="367"/>
        <v>12.013880860626733</v>
      </c>
    </row>
    <row r="301" spans="1:26" x14ac:dyDescent="0.35">
      <c r="C301" s="7" t="s">
        <v>6</v>
      </c>
      <c r="D301" s="26">
        <f>D300/D299*100</f>
        <v>5.0014641922439091</v>
      </c>
      <c r="E301" s="26">
        <f>E300/E299*100</f>
        <v>6.5749075616759729</v>
      </c>
      <c r="F301" s="26">
        <f>F300/F299*100</f>
        <v>9.4809526747917587</v>
      </c>
      <c r="G301" s="26">
        <f t="shared" ref="G301:H301" si="368">G300/G299*100</f>
        <v>6.8629476407714858</v>
      </c>
      <c r="H301" s="26">
        <f t="shared" si="368"/>
        <v>5.6411838157928464</v>
      </c>
      <c r="L301" s="7" t="s">
        <v>6</v>
      </c>
      <c r="M301" s="26">
        <f>M300/M299*100</f>
        <v>6.4201669659603375</v>
      </c>
      <c r="N301" s="26">
        <f>N300/N299*100</f>
        <v>5.9773020051024668</v>
      </c>
      <c r="O301" s="26">
        <f>O300/O299*100</f>
        <v>11.544834243707506</v>
      </c>
      <c r="P301" s="26">
        <f t="shared" ref="P301:Q301" si="369">P300/P299*100</f>
        <v>9.7535039287603862</v>
      </c>
      <c r="Q301" s="26">
        <f t="shared" si="369"/>
        <v>9.4957338691796274</v>
      </c>
      <c r="R301" s="15"/>
      <c r="T301" s="1"/>
      <c r="U301" s="7" t="s">
        <v>6</v>
      </c>
      <c r="V301" s="26">
        <f>V300/V299*100</f>
        <v>11.416822783290218</v>
      </c>
      <c r="W301" s="26">
        <f>W300/W299*100</f>
        <v>1.2399042124667072</v>
      </c>
      <c r="X301" s="26">
        <f>X300/X299*100</f>
        <v>16.176901448574242</v>
      </c>
      <c r="Y301" s="26">
        <f t="shared" ref="Y301:Z301" si="370">Y300/Y299*100</f>
        <v>15.050260769385551</v>
      </c>
      <c r="Z301" s="26">
        <f t="shared" si="370"/>
        <v>2.2358339070645283</v>
      </c>
    </row>
    <row r="302" spans="1:26" x14ac:dyDescent="0.35">
      <c r="G302" s="21"/>
      <c r="H302" s="21"/>
      <c r="J302" s="3"/>
      <c r="K302" s="3"/>
      <c r="L302" s="3"/>
      <c r="M302" s="3"/>
      <c r="N302" s="3"/>
    </row>
    <row r="303" spans="1:26" x14ac:dyDescent="0.35">
      <c r="D303" s="4" t="s">
        <v>28</v>
      </c>
      <c r="E303" s="4"/>
      <c r="F303" s="4"/>
      <c r="G303" s="4"/>
      <c r="H303" s="4"/>
      <c r="M303" s="31" t="s">
        <v>29</v>
      </c>
      <c r="N303" s="31"/>
      <c r="O303" s="4"/>
      <c r="P303" s="4"/>
      <c r="Q303" s="4"/>
      <c r="R303" s="53"/>
      <c r="T303" s="1"/>
      <c r="U303" s="1"/>
      <c r="V303" s="31" t="s">
        <v>30</v>
      </c>
      <c r="W303" s="4"/>
      <c r="X303" s="4"/>
      <c r="Y303" s="4"/>
      <c r="Z303" s="4"/>
    </row>
    <row r="304" spans="1:26" x14ac:dyDescent="0.35">
      <c r="A304" s="69"/>
      <c r="B304" s="5"/>
      <c r="C304" s="5" t="s">
        <v>10</v>
      </c>
      <c r="D304" s="16">
        <v>505</v>
      </c>
      <c r="E304" s="16">
        <v>505</v>
      </c>
      <c r="F304" s="16">
        <v>505</v>
      </c>
      <c r="G304" s="16">
        <v>505</v>
      </c>
      <c r="H304" s="16">
        <v>505</v>
      </c>
      <c r="I304" s="21"/>
      <c r="K304" s="5"/>
      <c r="L304" s="5" t="s">
        <v>10</v>
      </c>
      <c r="M304" s="16">
        <v>509</v>
      </c>
      <c r="N304" s="16">
        <v>509</v>
      </c>
      <c r="O304" s="16">
        <v>509</v>
      </c>
      <c r="P304" s="16">
        <v>509</v>
      </c>
      <c r="Q304" s="16">
        <v>509</v>
      </c>
      <c r="R304" s="16"/>
      <c r="T304" s="5"/>
      <c r="U304" s="5" t="s">
        <v>10</v>
      </c>
      <c r="V304" s="16">
        <v>508</v>
      </c>
      <c r="W304" s="16">
        <v>508</v>
      </c>
      <c r="X304" s="16">
        <v>508</v>
      </c>
      <c r="Y304" s="16">
        <v>508</v>
      </c>
      <c r="Z304" s="16">
        <v>508</v>
      </c>
    </row>
    <row r="305" spans="1:26" x14ac:dyDescent="0.35">
      <c r="A305" s="70" t="s">
        <v>0</v>
      </c>
      <c r="B305" s="5" t="s">
        <v>1</v>
      </c>
      <c r="D305" s="21" t="s">
        <v>3</v>
      </c>
      <c r="E305" s="21"/>
      <c r="F305" s="21"/>
      <c r="G305" s="21"/>
      <c r="H305" s="21"/>
      <c r="I305" s="21"/>
      <c r="J305" s="5" t="s">
        <v>0</v>
      </c>
      <c r="K305" s="5" t="s">
        <v>1</v>
      </c>
      <c r="M305" s="21" t="s">
        <v>3</v>
      </c>
      <c r="N305" s="21"/>
      <c r="O305" s="21"/>
      <c r="P305" s="21"/>
      <c r="Q305" s="21"/>
      <c r="R305" s="53"/>
      <c r="S305" s="5" t="s">
        <v>0</v>
      </c>
      <c r="T305" s="5" t="s">
        <v>1</v>
      </c>
      <c r="U305" s="1"/>
      <c r="V305" s="21" t="s">
        <v>3</v>
      </c>
      <c r="W305" s="21"/>
      <c r="X305" s="21"/>
      <c r="Y305" s="21"/>
      <c r="Z305" s="21"/>
    </row>
    <row r="306" spans="1:26" x14ac:dyDescent="0.35">
      <c r="A306" s="71">
        <f>A292+1</f>
        <v>44357</v>
      </c>
      <c r="B306" s="5" t="s">
        <v>13</v>
      </c>
      <c r="C306" s="5" t="s">
        <v>2</v>
      </c>
      <c r="D306" s="5">
        <v>1</v>
      </c>
      <c r="E306" s="5">
        <v>2</v>
      </c>
      <c r="F306" s="5">
        <v>3</v>
      </c>
      <c r="G306" s="5">
        <v>4</v>
      </c>
      <c r="H306" s="21">
        <v>5</v>
      </c>
      <c r="I306" s="21"/>
      <c r="J306" s="9">
        <f>J292+1</f>
        <v>44357</v>
      </c>
      <c r="K306" s="5" t="s">
        <v>13</v>
      </c>
      <c r="L306" s="5" t="s">
        <v>2</v>
      </c>
      <c r="M306" s="5">
        <v>1</v>
      </c>
      <c r="N306" s="5">
        <v>2</v>
      </c>
      <c r="O306" s="5">
        <v>3</v>
      </c>
      <c r="P306" s="5">
        <v>4</v>
      </c>
      <c r="Q306" s="21">
        <v>5</v>
      </c>
      <c r="R306" s="53"/>
      <c r="S306" s="9">
        <f>S292+1</f>
        <v>44357</v>
      </c>
      <c r="T306" s="5" t="s">
        <v>13</v>
      </c>
      <c r="U306" s="5" t="s">
        <v>2</v>
      </c>
      <c r="V306" s="5">
        <v>1</v>
      </c>
      <c r="W306" s="5">
        <v>2</v>
      </c>
      <c r="X306" s="5">
        <v>3</v>
      </c>
      <c r="Y306" s="5">
        <v>4</v>
      </c>
      <c r="Z306" s="21">
        <v>5</v>
      </c>
    </row>
    <row r="307" spans="1:26" x14ac:dyDescent="0.35">
      <c r="B307" s="5"/>
      <c r="C307" s="5">
        <v>1</v>
      </c>
      <c r="D307" s="21">
        <v>429</v>
      </c>
      <c r="E307" s="21">
        <v>440</v>
      </c>
      <c r="F307" s="21">
        <v>436</v>
      </c>
      <c r="G307" s="5">
        <v>455</v>
      </c>
      <c r="H307" s="21">
        <v>448</v>
      </c>
      <c r="I307" s="21"/>
      <c r="J307" s="5"/>
      <c r="K307" s="5"/>
      <c r="L307" s="5">
        <v>1</v>
      </c>
      <c r="M307" s="21">
        <v>453</v>
      </c>
      <c r="N307" s="21">
        <v>463</v>
      </c>
      <c r="O307" s="55" t="s">
        <v>62</v>
      </c>
      <c r="P307" s="5">
        <v>480</v>
      </c>
      <c r="Q307" s="21">
        <v>469</v>
      </c>
      <c r="R307" s="53"/>
      <c r="S307" s="5"/>
      <c r="T307" s="5"/>
      <c r="U307" s="5">
        <v>1</v>
      </c>
      <c r="V307" s="21">
        <v>461</v>
      </c>
      <c r="W307" s="21">
        <v>458</v>
      </c>
      <c r="X307" s="21">
        <v>467</v>
      </c>
      <c r="Y307" s="5">
        <v>462</v>
      </c>
      <c r="Z307" s="21">
        <v>462</v>
      </c>
    </row>
    <row r="308" spans="1:26" x14ac:dyDescent="0.35">
      <c r="A308" s="70" t="s">
        <v>12</v>
      </c>
      <c r="B308" s="5"/>
      <c r="C308" s="5">
        <v>2</v>
      </c>
      <c r="D308" s="21">
        <v>425</v>
      </c>
      <c r="E308" s="21">
        <v>434</v>
      </c>
      <c r="F308" s="21">
        <v>436</v>
      </c>
      <c r="G308" s="5">
        <v>451</v>
      </c>
      <c r="H308" s="21">
        <v>451</v>
      </c>
      <c r="I308" s="21"/>
      <c r="J308" s="5" t="s">
        <v>12</v>
      </c>
      <c r="K308" s="5"/>
      <c r="L308" s="5">
        <v>2</v>
      </c>
      <c r="M308" s="21">
        <v>445</v>
      </c>
      <c r="N308" s="21">
        <v>456</v>
      </c>
      <c r="O308" s="21">
        <v>468</v>
      </c>
      <c r="P308" s="5">
        <v>466</v>
      </c>
      <c r="Q308" s="21">
        <v>477</v>
      </c>
      <c r="R308" s="53"/>
      <c r="S308" s="5" t="s">
        <v>12</v>
      </c>
      <c r="T308" s="5"/>
      <c r="U308" s="5">
        <v>2</v>
      </c>
      <c r="V308" s="21">
        <v>450</v>
      </c>
      <c r="W308" s="21">
        <v>472</v>
      </c>
      <c r="X308" s="21">
        <v>465</v>
      </c>
      <c r="Y308" s="5">
        <v>461</v>
      </c>
      <c r="Z308" s="21">
        <v>470</v>
      </c>
    </row>
    <row r="309" spans="1:26" x14ac:dyDescent="0.35">
      <c r="B309" s="5"/>
      <c r="C309" s="5">
        <v>3</v>
      </c>
      <c r="D309" s="21">
        <v>422</v>
      </c>
      <c r="E309" s="21">
        <v>447</v>
      </c>
      <c r="F309" s="21">
        <v>436</v>
      </c>
      <c r="G309" s="5">
        <v>453</v>
      </c>
      <c r="H309" s="21">
        <v>452</v>
      </c>
      <c r="I309" s="22"/>
      <c r="J309" s="5"/>
      <c r="K309" s="5"/>
      <c r="L309" s="5">
        <v>3</v>
      </c>
      <c r="M309" s="21">
        <v>446</v>
      </c>
      <c r="N309" s="21">
        <v>456</v>
      </c>
      <c r="O309" s="21">
        <v>466</v>
      </c>
      <c r="P309" s="5">
        <v>461</v>
      </c>
      <c r="Q309" s="21">
        <v>479</v>
      </c>
      <c r="R309" s="18"/>
      <c r="S309" s="5"/>
      <c r="T309" s="5"/>
      <c r="U309" s="5">
        <v>3</v>
      </c>
      <c r="V309" s="21">
        <v>458</v>
      </c>
      <c r="W309" s="21">
        <v>462</v>
      </c>
      <c r="X309" s="21">
        <v>457</v>
      </c>
      <c r="Y309" s="5">
        <v>466</v>
      </c>
      <c r="Z309" s="21">
        <v>469</v>
      </c>
    </row>
    <row r="310" spans="1:26" x14ac:dyDescent="0.35">
      <c r="B310" s="5"/>
      <c r="C310" s="8" t="s">
        <v>7</v>
      </c>
      <c r="D310" s="24">
        <f>D304-D307+D296</f>
        <v>1068</v>
      </c>
      <c r="E310" s="24">
        <f t="shared" ref="E310:G310" si="371">E304-E307+E296</f>
        <v>893</v>
      </c>
      <c r="F310" s="24">
        <f t="shared" si="371"/>
        <v>945</v>
      </c>
      <c r="G310" s="24">
        <f t="shared" si="371"/>
        <v>879</v>
      </c>
      <c r="H310" s="24">
        <f>H304-H307+H296</f>
        <v>877</v>
      </c>
      <c r="I310" s="22"/>
      <c r="J310" s="5"/>
      <c r="K310" s="5"/>
      <c r="L310" s="8" t="s">
        <v>7</v>
      </c>
      <c r="M310" s="24">
        <f>M304-M307+M296</f>
        <v>728</v>
      </c>
      <c r="N310" s="24">
        <f t="shared" ref="N310:P310" si="372">N304-N307+N296</f>
        <v>670</v>
      </c>
      <c r="O310" s="24" t="e">
        <f t="shared" si="372"/>
        <v>#VALUE!</v>
      </c>
      <c r="P310" s="24">
        <f t="shared" si="372"/>
        <v>507</v>
      </c>
      <c r="Q310" s="24">
        <f>Q304-Q307+Q296</f>
        <v>554</v>
      </c>
      <c r="R310" s="18"/>
      <c r="S310" s="5"/>
      <c r="T310" s="5"/>
      <c r="U310" s="8" t="s">
        <v>7</v>
      </c>
      <c r="V310" s="24">
        <f>V304-V307+V296</f>
        <v>563</v>
      </c>
      <c r="W310" s="24">
        <f t="shared" ref="W310:Y310" si="373">W304-W307+W296</f>
        <v>651</v>
      </c>
      <c r="X310" s="24">
        <f t="shared" si="373"/>
        <v>675</v>
      </c>
      <c r="Y310" s="24">
        <f t="shared" si="373"/>
        <v>525</v>
      </c>
      <c r="Z310" s="24">
        <f>Z304-Z307+Z296</f>
        <v>571</v>
      </c>
    </row>
    <row r="311" spans="1:26" x14ac:dyDescent="0.35">
      <c r="A311" s="70" t="s">
        <v>11</v>
      </c>
      <c r="B311" s="5"/>
      <c r="C311" s="8" t="s">
        <v>8</v>
      </c>
      <c r="D311" s="24">
        <f>D304-D308+D297</f>
        <v>1176</v>
      </c>
      <c r="E311" s="24">
        <f t="shared" ref="E311:H311" si="374">E304-E308+E297</f>
        <v>1015</v>
      </c>
      <c r="F311" s="24">
        <f t="shared" si="374"/>
        <v>998</v>
      </c>
      <c r="G311" s="24">
        <f t="shared" si="374"/>
        <v>966</v>
      </c>
      <c r="H311" s="24">
        <f t="shared" si="374"/>
        <v>967</v>
      </c>
      <c r="I311" s="22"/>
      <c r="J311" s="5" t="s">
        <v>11</v>
      </c>
      <c r="K311" s="5"/>
      <c r="L311" s="8" t="s">
        <v>8</v>
      </c>
      <c r="M311" s="24">
        <f>M304-M308+M297</f>
        <v>828</v>
      </c>
      <c r="N311" s="24">
        <f t="shared" ref="N311:Q311" si="375">N304-N308+N297</f>
        <v>663</v>
      </c>
      <c r="O311" s="24">
        <f t="shared" si="375"/>
        <v>643</v>
      </c>
      <c r="P311" s="24">
        <f t="shared" si="375"/>
        <v>612</v>
      </c>
      <c r="Q311" s="24">
        <f t="shared" si="375"/>
        <v>579</v>
      </c>
      <c r="R311" s="18"/>
      <c r="S311" s="5" t="s">
        <v>11</v>
      </c>
      <c r="T311" s="5"/>
      <c r="U311" s="8" t="s">
        <v>8</v>
      </c>
      <c r="V311" s="24">
        <f>V304-V308+V297</f>
        <v>697</v>
      </c>
      <c r="W311" s="24">
        <f t="shared" ref="W311:Z311" si="376">W304-W308+W297</f>
        <v>637</v>
      </c>
      <c r="X311" s="24">
        <f t="shared" si="376"/>
        <v>536</v>
      </c>
      <c r="Y311" s="24">
        <f t="shared" si="376"/>
        <v>587</v>
      </c>
      <c r="Z311" s="24">
        <f t="shared" si="376"/>
        <v>576</v>
      </c>
    </row>
    <row r="312" spans="1:26" x14ac:dyDescent="0.35">
      <c r="A312" s="70" t="s">
        <v>85</v>
      </c>
      <c r="C312" s="8" t="s">
        <v>9</v>
      </c>
      <c r="D312" s="24">
        <f>D304-D309+D298</f>
        <v>1121</v>
      </c>
      <c r="E312" s="24">
        <f t="shared" ref="E312:H312" si="377">E304-E309+E298</f>
        <v>958</v>
      </c>
      <c r="F312" s="24">
        <f t="shared" si="377"/>
        <v>1121</v>
      </c>
      <c r="G312" s="24">
        <f t="shared" si="377"/>
        <v>852</v>
      </c>
      <c r="H312" s="24">
        <f t="shared" si="377"/>
        <v>896</v>
      </c>
      <c r="I312" s="23"/>
      <c r="J312" s="1" t="s">
        <v>85</v>
      </c>
      <c r="L312" s="8" t="s">
        <v>9</v>
      </c>
      <c r="M312" s="24">
        <f>M304-M309+M298</f>
        <v>778</v>
      </c>
      <c r="N312" s="24">
        <f t="shared" ref="N312:Q312" si="378">N304-N309+N298</f>
        <v>735</v>
      </c>
      <c r="O312" s="24">
        <f t="shared" si="378"/>
        <v>724</v>
      </c>
      <c r="P312" s="24">
        <f t="shared" si="378"/>
        <v>617</v>
      </c>
      <c r="Q312" s="24">
        <f t="shared" si="378"/>
        <v>648</v>
      </c>
      <c r="R312" s="19"/>
      <c r="S312" s="1" t="s">
        <v>85</v>
      </c>
      <c r="T312" s="1"/>
      <c r="U312" s="8" t="s">
        <v>9</v>
      </c>
      <c r="V312" s="24">
        <f>V304-V309+V298</f>
        <v>677</v>
      </c>
      <c r="W312" s="24">
        <f t="shared" ref="W312:Z312" si="379">W304-W309+W298</f>
        <v>660</v>
      </c>
      <c r="X312" s="24">
        <f t="shared" si="379"/>
        <v>731</v>
      </c>
      <c r="Y312" s="24">
        <f t="shared" si="379"/>
        <v>686</v>
      </c>
      <c r="Z312" s="24">
        <f t="shared" si="379"/>
        <v>588</v>
      </c>
    </row>
    <row r="313" spans="1:26" x14ac:dyDescent="0.35">
      <c r="C313" s="6" t="s">
        <v>4</v>
      </c>
      <c r="D313" s="25">
        <f>AVERAGE(D310:D312)</f>
        <v>1121.6666666666667</v>
      </c>
      <c r="E313" s="25">
        <f>AVERAGE(E310:E312)</f>
        <v>955.33333333333337</v>
      </c>
      <c r="F313" s="25">
        <f>AVERAGE(F310:F312)</f>
        <v>1021.3333333333334</v>
      </c>
      <c r="G313" s="25">
        <f t="shared" ref="G313:H313" si="380">AVERAGE(G310:G312)</f>
        <v>899</v>
      </c>
      <c r="H313" s="25">
        <f t="shared" si="380"/>
        <v>913.33333333333337</v>
      </c>
      <c r="I313" s="7"/>
      <c r="L313" s="6" t="s">
        <v>4</v>
      </c>
      <c r="M313" s="25">
        <f>AVERAGE(M310:M312)</f>
        <v>778</v>
      </c>
      <c r="N313" s="25">
        <f>AVERAGE(N310:N312)</f>
        <v>689.33333333333337</v>
      </c>
      <c r="O313" s="25">
        <f>AVERAGE(O311:O312)</f>
        <v>683.5</v>
      </c>
      <c r="P313" s="25">
        <f t="shared" ref="P313:Q313" si="381">AVERAGE(P310:P312)</f>
        <v>578.66666666666663</v>
      </c>
      <c r="Q313" s="25">
        <f t="shared" si="381"/>
        <v>593.66666666666663</v>
      </c>
      <c r="R313" s="19"/>
      <c r="T313" s="1"/>
      <c r="U313" s="6" t="s">
        <v>4</v>
      </c>
      <c r="V313" s="25">
        <f>AVERAGE(V310:V312)</f>
        <v>645.66666666666663</v>
      </c>
      <c r="W313" s="25">
        <f>AVERAGE(W310:W312)</f>
        <v>649.33333333333337</v>
      </c>
      <c r="X313" s="25">
        <f>AVERAGE(X310:X312)</f>
        <v>647.33333333333337</v>
      </c>
      <c r="Y313" s="25">
        <f t="shared" ref="Y313:Z313" si="382">AVERAGE(Y310:Y312)</f>
        <v>599.33333333333337</v>
      </c>
      <c r="Z313" s="25">
        <f t="shared" si="382"/>
        <v>578.33333333333337</v>
      </c>
    </row>
    <row r="314" spans="1:26" x14ac:dyDescent="0.35">
      <c r="C314" s="7" t="s">
        <v>5</v>
      </c>
      <c r="D314" s="26">
        <f>_xlfn.STDEV.S(D310:D312)</f>
        <v>54.003086331554542</v>
      </c>
      <c r="E314" s="26">
        <f>_xlfn.STDEV.S(E310:E312)</f>
        <v>61.043700193659085</v>
      </c>
      <c r="F314" s="26">
        <f>_xlfn.STDEV.S(F310:F312)</f>
        <v>90.290272639600175</v>
      </c>
      <c r="G314" s="26">
        <f t="shared" ref="G314:H314" si="383">_xlfn.STDEV.S(G310:G312)</f>
        <v>59.573484034425917</v>
      </c>
      <c r="H314" s="26">
        <f t="shared" si="383"/>
        <v>47.437678414245077</v>
      </c>
      <c r="I314" s="7"/>
      <c r="L314" s="7" t="s">
        <v>5</v>
      </c>
      <c r="M314" s="26">
        <f>_xlfn.STDEV.S(M310:M312)</f>
        <v>50</v>
      </c>
      <c r="N314" s="26">
        <f>_xlfn.STDEV.S(N310:N312)</f>
        <v>39.703064533274173</v>
      </c>
      <c r="O314" s="26">
        <f>_xlfn.STDEV.S(O311:O312)</f>
        <v>57.27564927611035</v>
      </c>
      <c r="P314" s="26">
        <f t="shared" ref="P314:Q314" si="384">_xlfn.STDEV.S(P310:P312)</f>
        <v>62.115483845280743</v>
      </c>
      <c r="Q314" s="26">
        <f t="shared" si="384"/>
        <v>48.686069191641806</v>
      </c>
      <c r="R314" s="19"/>
      <c r="T314" s="1"/>
      <c r="U314" s="7" t="s">
        <v>5</v>
      </c>
      <c r="V314" s="26">
        <f>_xlfn.STDEV.S(V310:V312)</f>
        <v>72.286467152111769</v>
      </c>
      <c r="W314" s="26">
        <f>_xlfn.STDEV.S(W310:W312)</f>
        <v>11.590225767142474</v>
      </c>
      <c r="X314" s="26">
        <f>_xlfn.STDEV.S(X310:X312)</f>
        <v>100.40086321010079</v>
      </c>
      <c r="Y314" s="26">
        <f t="shared" ref="Y314:Z314" si="385">_xlfn.STDEV.S(Y310:Y312)</f>
        <v>81.205500634706837</v>
      </c>
      <c r="Z314" s="26">
        <f t="shared" si="385"/>
        <v>8.7368949480541058</v>
      </c>
    </row>
    <row r="315" spans="1:26" x14ac:dyDescent="0.35">
      <c r="C315" s="7" t="s">
        <v>6</v>
      </c>
      <c r="D315" s="26">
        <f>D314/D313*100</f>
        <v>4.8145396432292307</v>
      </c>
      <c r="E315" s="26">
        <f>E314/E313*100</f>
        <v>6.3897802017089056</v>
      </c>
      <c r="F315" s="26">
        <f>F314/F313*100</f>
        <v>8.8404313942167274</v>
      </c>
      <c r="G315" s="26">
        <f t="shared" ref="G315:H315" si="386">G314/G313*100</f>
        <v>6.626638935976187</v>
      </c>
      <c r="H315" s="26">
        <f t="shared" si="386"/>
        <v>5.1939063957202638</v>
      </c>
      <c r="L315" s="7" t="s">
        <v>6</v>
      </c>
      <c r="M315" s="26">
        <f>M314/M313*100</f>
        <v>6.4267352185089974</v>
      </c>
      <c r="N315" s="26">
        <f>N314/N313*100</f>
        <v>5.7596321856780719</v>
      </c>
      <c r="O315" s="26">
        <f>O314/O313*100</f>
        <v>8.3797584895552824</v>
      </c>
      <c r="P315" s="26">
        <f t="shared" ref="P315:Q315" si="387">P314/P313*100</f>
        <v>10.734242599990912</v>
      </c>
      <c r="Q315" s="26">
        <f t="shared" si="387"/>
        <v>8.2009100266662216</v>
      </c>
      <c r="R315" s="15"/>
      <c r="T315" s="1"/>
      <c r="U315" s="7" t="s">
        <v>6</v>
      </c>
      <c r="V315" s="26">
        <f>V314/V313*100</f>
        <v>11.195632496455103</v>
      </c>
      <c r="W315" s="26">
        <f>W314/W313*100</f>
        <v>1.7849423666030504</v>
      </c>
      <c r="X315" s="26">
        <f>X314/X313*100</f>
        <v>15.509917076740596</v>
      </c>
      <c r="Y315" s="26">
        <f t="shared" ref="Y315:Z315" si="388">Y314/Y313*100</f>
        <v>13.549304888994465</v>
      </c>
      <c r="Z315" s="26">
        <f t="shared" si="388"/>
        <v>1.5107022964935051</v>
      </c>
    </row>
    <row r="316" spans="1:26" x14ac:dyDescent="0.35">
      <c r="G316" s="21"/>
      <c r="H316" s="21"/>
      <c r="J316" s="3"/>
      <c r="K316" s="3"/>
      <c r="L316" s="3"/>
      <c r="M316" s="3"/>
      <c r="N316" s="3"/>
    </row>
    <row r="317" spans="1:26" x14ac:dyDescent="0.35">
      <c r="A317" s="69" t="s">
        <v>80</v>
      </c>
      <c r="D317" s="4" t="s">
        <v>28</v>
      </c>
      <c r="E317" s="4"/>
      <c r="F317" s="4"/>
      <c r="G317" s="4"/>
      <c r="H317" s="4"/>
      <c r="J317" s="33" t="s">
        <v>77</v>
      </c>
      <c r="M317" s="31" t="s">
        <v>29</v>
      </c>
      <c r="N317" s="31"/>
      <c r="O317" s="4"/>
      <c r="P317" s="4"/>
      <c r="Q317" s="4"/>
      <c r="R317" s="54"/>
      <c r="S317" s="33" t="s">
        <v>77</v>
      </c>
      <c r="T317" s="1"/>
      <c r="U317" s="1"/>
      <c r="V317" s="31" t="s">
        <v>30</v>
      </c>
      <c r="W317" s="4"/>
      <c r="X317" s="4"/>
      <c r="Y317" s="4"/>
      <c r="Z317" s="4"/>
    </row>
    <row r="318" spans="1:26" x14ac:dyDescent="0.35">
      <c r="A318" s="69" t="s">
        <v>74</v>
      </c>
      <c r="B318" s="5"/>
      <c r="C318" s="5" t="s">
        <v>10</v>
      </c>
      <c r="D318" s="16">
        <v>510</v>
      </c>
      <c r="E318" s="16">
        <v>508</v>
      </c>
      <c r="F318" s="16">
        <v>506</v>
      </c>
      <c r="G318" s="16">
        <v>510</v>
      </c>
      <c r="H318" s="16">
        <v>509</v>
      </c>
      <c r="I318" s="21"/>
      <c r="J318" s="33" t="s">
        <v>37</v>
      </c>
      <c r="K318" s="5"/>
      <c r="L318" s="5" t="s">
        <v>10</v>
      </c>
      <c r="M318" s="16">
        <v>514</v>
      </c>
      <c r="N318" s="16">
        <v>516</v>
      </c>
      <c r="O318" s="16">
        <v>522</v>
      </c>
      <c r="P318" s="16">
        <v>518</v>
      </c>
      <c r="Q318" s="16">
        <v>522</v>
      </c>
      <c r="R318" s="16"/>
      <c r="S318" s="33" t="s">
        <v>37</v>
      </c>
      <c r="T318" s="5"/>
      <c r="U318" s="5" t="s">
        <v>10</v>
      </c>
      <c r="V318" s="16">
        <v>507</v>
      </c>
      <c r="W318" s="16">
        <v>515</v>
      </c>
      <c r="X318" s="16">
        <v>517</v>
      </c>
      <c r="Y318" s="16">
        <v>515</v>
      </c>
      <c r="Z318" s="16">
        <v>517</v>
      </c>
    </row>
    <row r="319" spans="1:26" x14ac:dyDescent="0.35">
      <c r="A319" s="70" t="s">
        <v>0</v>
      </c>
      <c r="B319" s="5" t="s">
        <v>1</v>
      </c>
      <c r="D319" s="21" t="s">
        <v>3</v>
      </c>
      <c r="E319" s="21"/>
      <c r="F319" s="21"/>
      <c r="G319" s="21"/>
      <c r="H319" s="21"/>
      <c r="I319" s="21"/>
      <c r="J319" s="5" t="s">
        <v>0</v>
      </c>
      <c r="K319" s="5" t="s">
        <v>1</v>
      </c>
      <c r="M319" s="21" t="s">
        <v>3</v>
      </c>
      <c r="N319" s="21"/>
      <c r="O319" s="21"/>
      <c r="P319" s="21"/>
      <c r="Q319" s="21"/>
      <c r="R319" s="54"/>
      <c r="S319" s="5" t="s">
        <v>0</v>
      </c>
      <c r="T319" s="5" t="s">
        <v>1</v>
      </c>
      <c r="U319" s="1"/>
      <c r="V319" s="21" t="s">
        <v>3</v>
      </c>
      <c r="W319" s="21"/>
      <c r="X319" s="21"/>
      <c r="Y319" s="21"/>
      <c r="Z319" s="21"/>
    </row>
    <row r="320" spans="1:26" x14ac:dyDescent="0.35">
      <c r="A320" s="71">
        <f>A306+1</f>
        <v>44358</v>
      </c>
      <c r="B320" s="57">
        <v>0.29166666666666669</v>
      </c>
      <c r="C320" s="5" t="s">
        <v>2</v>
      </c>
      <c r="D320" s="5">
        <v>1</v>
      </c>
      <c r="E320" s="5">
        <v>2</v>
      </c>
      <c r="F320" s="5">
        <v>3</v>
      </c>
      <c r="G320" s="5">
        <v>4</v>
      </c>
      <c r="H320" s="21">
        <v>5</v>
      </c>
      <c r="I320" s="21"/>
      <c r="J320" s="9">
        <f>J306+1</f>
        <v>44358</v>
      </c>
      <c r="K320" s="58" t="s">
        <v>65</v>
      </c>
      <c r="L320" s="5" t="s">
        <v>2</v>
      </c>
      <c r="M320" s="5">
        <v>1</v>
      </c>
      <c r="N320" s="5">
        <v>2</v>
      </c>
      <c r="O320" s="5">
        <v>3</v>
      </c>
      <c r="P320" s="5">
        <v>4</v>
      </c>
      <c r="Q320" s="21">
        <v>5</v>
      </c>
      <c r="R320" s="54"/>
      <c r="S320" s="9">
        <f>S306+1</f>
        <v>44358</v>
      </c>
      <c r="T320" s="57">
        <v>0.29166666666666669</v>
      </c>
      <c r="U320" s="5" t="s">
        <v>2</v>
      </c>
      <c r="V320" s="5">
        <v>1</v>
      </c>
      <c r="W320" s="5">
        <v>2</v>
      </c>
      <c r="X320" s="5">
        <v>3</v>
      </c>
      <c r="Y320" s="5">
        <v>4</v>
      </c>
      <c r="Z320" s="21">
        <v>5</v>
      </c>
    </row>
    <row r="321" spans="1:26" x14ac:dyDescent="0.35">
      <c r="A321" s="70" t="s">
        <v>64</v>
      </c>
      <c r="B321" s="5"/>
      <c r="C321" s="5">
        <v>1</v>
      </c>
      <c r="D321" s="21">
        <v>462</v>
      </c>
      <c r="E321" s="21">
        <v>464</v>
      </c>
      <c r="F321" s="21">
        <v>466</v>
      </c>
      <c r="G321" s="5">
        <v>474</v>
      </c>
      <c r="H321" s="21">
        <v>478</v>
      </c>
      <c r="I321" s="21"/>
      <c r="J321" s="5" t="s">
        <v>64</v>
      </c>
      <c r="K321" s="5"/>
      <c r="L321" s="5">
        <v>1</v>
      </c>
      <c r="M321" s="21">
        <v>475</v>
      </c>
      <c r="N321" s="21">
        <v>480</v>
      </c>
      <c r="P321" s="5">
        <v>490</v>
      </c>
      <c r="Q321" s="21">
        <v>487</v>
      </c>
      <c r="R321" s="54"/>
      <c r="S321" s="5" t="s">
        <v>64</v>
      </c>
      <c r="T321" s="5"/>
      <c r="U321" s="5">
        <v>1</v>
      </c>
      <c r="V321" s="21">
        <v>477</v>
      </c>
      <c r="W321" s="21">
        <v>477</v>
      </c>
      <c r="X321" s="21">
        <v>482</v>
      </c>
      <c r="Y321" s="5">
        <v>480</v>
      </c>
      <c r="Z321" s="21">
        <v>482</v>
      </c>
    </row>
    <row r="322" spans="1:26" x14ac:dyDescent="0.35">
      <c r="A322" s="70" t="s">
        <v>12</v>
      </c>
      <c r="B322" s="5"/>
      <c r="C322" s="5">
        <v>2</v>
      </c>
      <c r="D322" s="21">
        <v>462</v>
      </c>
      <c r="E322" s="21">
        <v>462</v>
      </c>
      <c r="F322" s="21">
        <v>464</v>
      </c>
      <c r="G322" s="5">
        <v>478</v>
      </c>
      <c r="H322" s="21">
        <v>475</v>
      </c>
      <c r="I322" s="21"/>
      <c r="J322" s="5" t="s">
        <v>12</v>
      </c>
      <c r="K322" s="5"/>
      <c r="L322" s="5">
        <v>2</v>
      </c>
      <c r="M322" s="21">
        <v>470</v>
      </c>
      <c r="N322" s="21">
        <v>485</v>
      </c>
      <c r="O322" s="21">
        <v>486</v>
      </c>
      <c r="P322" s="5">
        <v>487</v>
      </c>
      <c r="Q322" s="21">
        <v>491</v>
      </c>
      <c r="R322" s="54"/>
      <c r="S322" s="5" t="s">
        <v>12</v>
      </c>
      <c r="T322" s="5"/>
      <c r="U322" s="5">
        <v>2</v>
      </c>
      <c r="V322" s="21">
        <v>472</v>
      </c>
      <c r="W322" s="21">
        <v>474</v>
      </c>
      <c r="X322" s="21">
        <v>481</v>
      </c>
      <c r="Y322" s="5">
        <v>484</v>
      </c>
      <c r="Z322" s="21">
        <v>486</v>
      </c>
    </row>
    <row r="323" spans="1:26" x14ac:dyDescent="0.35">
      <c r="B323" s="5"/>
      <c r="C323" s="5">
        <v>3</v>
      </c>
      <c r="D323" s="21">
        <v>465</v>
      </c>
      <c r="E323" s="21">
        <v>467</v>
      </c>
      <c r="F323" s="21">
        <v>469</v>
      </c>
      <c r="G323" s="5">
        <v>477</v>
      </c>
      <c r="H323" s="21">
        <v>375</v>
      </c>
      <c r="I323" s="22"/>
      <c r="J323" s="5"/>
      <c r="K323" s="5"/>
      <c r="L323" s="5">
        <v>3</v>
      </c>
      <c r="M323" s="21">
        <v>467</v>
      </c>
      <c r="N323" s="21">
        <v>477</v>
      </c>
      <c r="O323" s="21">
        <v>487</v>
      </c>
      <c r="P323" s="5">
        <v>486</v>
      </c>
      <c r="Q323" s="21">
        <v>496</v>
      </c>
      <c r="R323" s="18"/>
      <c r="S323" s="5"/>
      <c r="T323" s="5"/>
      <c r="U323" s="5">
        <v>3</v>
      </c>
      <c r="V323" s="21">
        <v>476</v>
      </c>
      <c r="W323" s="21">
        <v>478</v>
      </c>
      <c r="X323" s="21">
        <v>482</v>
      </c>
      <c r="Y323" s="5">
        <v>482</v>
      </c>
      <c r="Z323" s="21">
        <v>482</v>
      </c>
    </row>
    <row r="324" spans="1:26" x14ac:dyDescent="0.35">
      <c r="B324" s="5"/>
      <c r="C324" s="8" t="s">
        <v>7</v>
      </c>
      <c r="D324" s="24">
        <f>D318-D321+D310</f>
        <v>1116</v>
      </c>
      <c r="E324" s="24">
        <f t="shared" ref="E324:G324" si="389">E318-E321+E310</f>
        <v>937</v>
      </c>
      <c r="F324" s="24">
        <f t="shared" si="389"/>
        <v>985</v>
      </c>
      <c r="G324" s="24">
        <f t="shared" si="389"/>
        <v>915</v>
      </c>
      <c r="H324" s="24">
        <f>H318-H321+H310</f>
        <v>908</v>
      </c>
      <c r="I324" s="22"/>
      <c r="J324" s="5"/>
      <c r="K324" s="5"/>
      <c r="L324" s="8" t="s">
        <v>7</v>
      </c>
      <c r="M324" s="24">
        <f>M318-M321+M310</f>
        <v>767</v>
      </c>
      <c r="N324" s="24">
        <f t="shared" ref="N324:P324" si="390">N318-N321+N310</f>
        <v>706</v>
      </c>
      <c r="O324" s="24" t="e">
        <f t="shared" si="390"/>
        <v>#VALUE!</v>
      </c>
      <c r="P324" s="24">
        <f t="shared" si="390"/>
        <v>535</v>
      </c>
      <c r="Q324" s="24">
        <f>Q318-Q321+Q310</f>
        <v>589</v>
      </c>
      <c r="R324" s="18"/>
      <c r="S324" s="5"/>
      <c r="T324" s="5"/>
      <c r="U324" s="8" t="s">
        <v>7</v>
      </c>
      <c r="V324" s="24">
        <f>V318-V321+V310</f>
        <v>593</v>
      </c>
      <c r="W324" s="24">
        <f t="shared" ref="W324:Y324" si="391">W318-W321+W310</f>
        <v>689</v>
      </c>
      <c r="X324" s="24">
        <f t="shared" si="391"/>
        <v>710</v>
      </c>
      <c r="Y324" s="24">
        <f t="shared" si="391"/>
        <v>560</v>
      </c>
      <c r="Z324" s="24">
        <f>Z318-Z321+Z310</f>
        <v>606</v>
      </c>
    </row>
    <row r="325" spans="1:26" x14ac:dyDescent="0.35">
      <c r="A325" s="70" t="s">
        <v>11</v>
      </c>
      <c r="B325" s="5"/>
      <c r="C325" s="8" t="s">
        <v>8</v>
      </c>
      <c r="D325" s="24">
        <f>D318-D322+D311</f>
        <v>1224</v>
      </c>
      <c r="E325" s="24">
        <f t="shared" ref="E325:H325" si="392">E318-E322+E311</f>
        <v>1061</v>
      </c>
      <c r="F325" s="24">
        <f t="shared" si="392"/>
        <v>1040</v>
      </c>
      <c r="G325" s="24">
        <f t="shared" si="392"/>
        <v>998</v>
      </c>
      <c r="H325" s="24">
        <f t="shared" si="392"/>
        <v>1001</v>
      </c>
      <c r="I325" s="22"/>
      <c r="J325" s="5" t="s">
        <v>11</v>
      </c>
      <c r="K325" s="5"/>
      <c r="L325" s="8" t="s">
        <v>8</v>
      </c>
      <c r="M325" s="24">
        <f>M318-M322+M311</f>
        <v>872</v>
      </c>
      <c r="N325" s="24">
        <f t="shared" ref="N325:Q325" si="393">N318-N322+N311</f>
        <v>694</v>
      </c>
      <c r="O325" s="24">
        <f t="shared" si="393"/>
        <v>679</v>
      </c>
      <c r="P325" s="24">
        <f t="shared" si="393"/>
        <v>643</v>
      </c>
      <c r="Q325" s="24">
        <f t="shared" si="393"/>
        <v>610</v>
      </c>
      <c r="R325" s="18"/>
      <c r="S325" s="5" t="s">
        <v>11</v>
      </c>
      <c r="T325" s="5"/>
      <c r="U325" s="8" t="s">
        <v>8</v>
      </c>
      <c r="V325" s="24">
        <f>V318-V322+V311</f>
        <v>732</v>
      </c>
      <c r="W325" s="24">
        <f t="shared" ref="W325:Z325" si="394">W318-W322+W311</f>
        <v>678</v>
      </c>
      <c r="X325" s="24">
        <f t="shared" si="394"/>
        <v>572</v>
      </c>
      <c r="Y325" s="24">
        <f t="shared" si="394"/>
        <v>618</v>
      </c>
      <c r="Z325" s="24">
        <f t="shared" si="394"/>
        <v>607</v>
      </c>
    </row>
    <row r="326" spans="1:26" x14ac:dyDescent="0.35">
      <c r="A326" s="70" t="s">
        <v>85</v>
      </c>
      <c r="C326" s="8" t="s">
        <v>9</v>
      </c>
      <c r="D326" s="24">
        <f>D318-D323+D312</f>
        <v>1166</v>
      </c>
      <c r="E326" s="24">
        <f t="shared" ref="E326:H326" si="395">E318-E323+E312</f>
        <v>999</v>
      </c>
      <c r="F326" s="24">
        <f t="shared" si="395"/>
        <v>1158</v>
      </c>
      <c r="G326" s="24">
        <f t="shared" si="395"/>
        <v>885</v>
      </c>
      <c r="H326" s="24">
        <f t="shared" si="395"/>
        <v>1030</v>
      </c>
      <c r="I326" s="23"/>
      <c r="J326" s="1" t="s">
        <v>85</v>
      </c>
      <c r="L326" s="8" t="s">
        <v>9</v>
      </c>
      <c r="M326" s="24">
        <f>M318-M323+M312</f>
        <v>825</v>
      </c>
      <c r="N326" s="24">
        <f t="shared" ref="N326:Q326" si="396">N318-N323+N312</f>
        <v>774</v>
      </c>
      <c r="O326" s="24">
        <f t="shared" si="396"/>
        <v>759</v>
      </c>
      <c r="P326" s="24">
        <f t="shared" si="396"/>
        <v>649</v>
      </c>
      <c r="Q326" s="24">
        <f t="shared" si="396"/>
        <v>674</v>
      </c>
      <c r="R326" s="19"/>
      <c r="S326" s="1" t="s">
        <v>85</v>
      </c>
      <c r="T326" s="1"/>
      <c r="U326" s="8" t="s">
        <v>9</v>
      </c>
      <c r="V326" s="24">
        <f>V318-V323+V312</f>
        <v>708</v>
      </c>
      <c r="W326" s="24">
        <f t="shared" ref="W326:Z326" si="397">W318-W323+W312</f>
        <v>697</v>
      </c>
      <c r="X326" s="24">
        <f t="shared" si="397"/>
        <v>766</v>
      </c>
      <c r="Y326" s="24">
        <f t="shared" si="397"/>
        <v>719</v>
      </c>
      <c r="Z326" s="24">
        <f t="shared" si="397"/>
        <v>623</v>
      </c>
    </row>
    <row r="327" spans="1:26" x14ac:dyDescent="0.35">
      <c r="C327" s="6" t="s">
        <v>4</v>
      </c>
      <c r="D327" s="25">
        <f>AVERAGE(D324:D326)</f>
        <v>1168.6666666666667</v>
      </c>
      <c r="E327" s="25">
        <f>AVERAGE(E324:E326)</f>
        <v>999</v>
      </c>
      <c r="F327" s="25">
        <f>AVERAGE(F324:F326)</f>
        <v>1061</v>
      </c>
      <c r="G327" s="25">
        <f t="shared" ref="G327:H327" si="398">AVERAGE(G324:G326)</f>
        <v>932.66666666666663</v>
      </c>
      <c r="H327" s="25">
        <f t="shared" si="398"/>
        <v>979.66666666666663</v>
      </c>
      <c r="I327" s="7"/>
      <c r="L327" s="6" t="s">
        <v>4</v>
      </c>
      <c r="M327" s="25">
        <f>AVERAGE(M324:M326)</f>
        <v>821.33333333333337</v>
      </c>
      <c r="N327" s="25">
        <f>AVERAGE(N324:N326)</f>
        <v>724.66666666666663</v>
      </c>
      <c r="O327" s="25">
        <f>AVERAGE(O325:O326)</f>
        <v>719</v>
      </c>
      <c r="P327" s="25">
        <f t="shared" ref="P327:Q327" si="399">AVERAGE(P324:P326)</f>
        <v>609</v>
      </c>
      <c r="Q327" s="25">
        <f t="shared" si="399"/>
        <v>624.33333333333337</v>
      </c>
      <c r="R327" s="19"/>
      <c r="T327" s="1"/>
      <c r="U327" s="6" t="s">
        <v>4</v>
      </c>
      <c r="V327" s="25">
        <f>AVERAGE(V324:V326)</f>
        <v>677.66666666666663</v>
      </c>
      <c r="W327" s="25">
        <f>AVERAGE(W324:W326)</f>
        <v>688</v>
      </c>
      <c r="X327" s="25">
        <f>AVERAGE(X324:X326)</f>
        <v>682.66666666666663</v>
      </c>
      <c r="Y327" s="25">
        <f t="shared" ref="Y327:Z327" si="400">AVERAGE(Y324:Y326)</f>
        <v>632.33333333333337</v>
      </c>
      <c r="Z327" s="25">
        <f t="shared" si="400"/>
        <v>612</v>
      </c>
    </row>
    <row r="328" spans="1:26" x14ac:dyDescent="0.35">
      <c r="C328" s="7" t="s">
        <v>5</v>
      </c>
      <c r="D328" s="26">
        <f>_xlfn.STDEV.S(D324:D326)</f>
        <v>54.049360156558123</v>
      </c>
      <c r="E328" s="26">
        <f>_xlfn.STDEV.S(E324:E326)</f>
        <v>62</v>
      </c>
      <c r="F328" s="26">
        <f>_xlfn.STDEV.S(F324:F326)</f>
        <v>88.391176030189797</v>
      </c>
      <c r="G328" s="26">
        <f t="shared" ref="G328:H328" si="401">_xlfn.STDEV.S(G324:G326)</f>
        <v>58.534889880594577</v>
      </c>
      <c r="H328" s="26">
        <f t="shared" si="401"/>
        <v>63.73643646559897</v>
      </c>
      <c r="I328" s="7"/>
      <c r="L328" s="7" t="s">
        <v>5</v>
      </c>
      <c r="M328" s="26">
        <f>_xlfn.STDEV.S(M324:M326)</f>
        <v>52.5959440768329</v>
      </c>
      <c r="N328" s="26">
        <f>_xlfn.STDEV.S(N324:N326)</f>
        <v>43.143172499635831</v>
      </c>
      <c r="O328" s="26">
        <f>_xlfn.STDEV.S(O325:O326)</f>
        <v>56.568542494923804</v>
      </c>
      <c r="P328" s="26">
        <f t="shared" ref="P328:Q328" si="402">_xlfn.STDEV.S(P324:P326)</f>
        <v>64.156059729381766</v>
      </c>
      <c r="Q328" s="26">
        <f t="shared" si="402"/>
        <v>44.275651698572808</v>
      </c>
      <c r="R328" s="19"/>
      <c r="T328" s="1"/>
      <c r="U328" s="7" t="s">
        <v>5</v>
      </c>
      <c r="V328" s="26">
        <f>_xlfn.STDEV.S(V324:V326)</f>
        <v>74.298945708087487</v>
      </c>
      <c r="W328" s="26">
        <f>_xlfn.STDEV.S(W324:W326)</f>
        <v>9.5393920141694561</v>
      </c>
      <c r="X328" s="26">
        <f>_xlfn.STDEV.S(X324:X326)</f>
        <v>99.846548930513222</v>
      </c>
      <c r="Y328" s="26">
        <f t="shared" ref="Y328:Z328" si="403">_xlfn.STDEV.S(Y324:Y326)</f>
        <v>80.463242125416329</v>
      </c>
      <c r="Z328" s="26">
        <f t="shared" si="403"/>
        <v>9.5393920141694561</v>
      </c>
    </row>
    <row r="329" spans="1:26" x14ac:dyDescent="0.35">
      <c r="C329" s="7" t="s">
        <v>6</v>
      </c>
      <c r="D329" s="26">
        <f>D328/D327*100</f>
        <v>4.6248739438013224</v>
      </c>
      <c r="E329" s="26">
        <f>E328/E327*100</f>
        <v>6.2062062062062067</v>
      </c>
      <c r="F329" s="26">
        <f>F328/F327*100</f>
        <v>8.3309308228265593</v>
      </c>
      <c r="G329" s="26">
        <f t="shared" ref="G329:H329" si="404">G328/G327*100</f>
        <v>6.2760782573904121</v>
      </c>
      <c r="H329" s="26">
        <f t="shared" si="404"/>
        <v>6.5059309083632844</v>
      </c>
      <c r="L329" s="7" t="s">
        <v>6</v>
      </c>
      <c r="M329" s="26">
        <f>M328/M327*100</f>
        <v>6.4037269574066027</v>
      </c>
      <c r="N329" s="26">
        <f>N328/N327*100</f>
        <v>5.9535196641631787</v>
      </c>
      <c r="O329" s="26">
        <f>O328/O327*100</f>
        <v>7.8676693317001112</v>
      </c>
      <c r="P329" s="26">
        <f t="shared" ref="P329:Q329" si="405">P328/P327*100</f>
        <v>10.534656770013425</v>
      </c>
      <c r="Q329" s="26">
        <f t="shared" si="405"/>
        <v>7.0916687184046134</v>
      </c>
      <c r="R329" s="15"/>
      <c r="T329" s="1"/>
      <c r="U329" s="7" t="s">
        <v>6</v>
      </c>
      <c r="V329" s="26">
        <f>V328/V327*100</f>
        <v>10.963936897405926</v>
      </c>
      <c r="W329" s="26">
        <f>W328/W327*100</f>
        <v>1.3865395369432347</v>
      </c>
      <c r="X329" s="26">
        <f>X328/X327*100</f>
        <v>14.625959315993148</v>
      </c>
      <c r="Y329" s="26">
        <f t="shared" ref="Y329:Z329" si="406">Y328/Y327*100</f>
        <v>12.724814252833367</v>
      </c>
      <c r="Z329" s="26">
        <f t="shared" si="406"/>
        <v>1.5587241853218066</v>
      </c>
    </row>
    <row r="330" spans="1:26" x14ac:dyDescent="0.35">
      <c r="G330" s="21"/>
      <c r="H330" s="21"/>
      <c r="J330" s="3"/>
      <c r="K330" s="3"/>
      <c r="L330" s="3"/>
      <c r="M330" s="3"/>
      <c r="N330" s="3"/>
    </row>
    <row r="331" spans="1:26" x14ac:dyDescent="0.35">
      <c r="D331" s="4" t="s">
        <v>28</v>
      </c>
      <c r="E331" s="4"/>
      <c r="F331" s="4"/>
      <c r="G331" s="4"/>
      <c r="H331" s="4"/>
      <c r="M331" s="31" t="s">
        <v>29</v>
      </c>
      <c r="N331" s="31"/>
      <c r="O331" s="4"/>
      <c r="P331" s="4"/>
      <c r="Q331" s="4"/>
      <c r="R331" s="54"/>
      <c r="T331" s="1"/>
      <c r="U331" s="1"/>
      <c r="V331" s="31" t="s">
        <v>30</v>
      </c>
      <c r="W331" s="4"/>
      <c r="X331" s="4"/>
      <c r="Y331" s="4"/>
      <c r="Z331" s="4"/>
    </row>
    <row r="332" spans="1:26" x14ac:dyDescent="0.35">
      <c r="A332" s="69"/>
      <c r="B332" s="5"/>
      <c r="C332" s="5" t="s">
        <v>10</v>
      </c>
      <c r="D332" s="16">
        <v>510</v>
      </c>
      <c r="E332" s="16">
        <v>508</v>
      </c>
      <c r="F332" s="16">
        <v>506</v>
      </c>
      <c r="G332" s="16">
        <v>510</v>
      </c>
      <c r="H332" s="16">
        <v>509</v>
      </c>
      <c r="I332" s="21"/>
      <c r="K332" s="5"/>
      <c r="L332" s="5" t="s">
        <v>10</v>
      </c>
      <c r="M332" s="16">
        <v>514</v>
      </c>
      <c r="N332" s="16">
        <v>516</v>
      </c>
      <c r="O332" s="16">
        <v>522</v>
      </c>
      <c r="P332" s="16">
        <v>518</v>
      </c>
      <c r="Q332" s="16">
        <v>522</v>
      </c>
      <c r="R332" s="16"/>
      <c r="T332" s="5"/>
      <c r="U332" s="5" t="s">
        <v>10</v>
      </c>
      <c r="V332" s="16">
        <v>507</v>
      </c>
      <c r="W332" s="16">
        <v>515</v>
      </c>
      <c r="X332" s="16">
        <v>517</v>
      </c>
      <c r="Y332" s="16">
        <v>515</v>
      </c>
      <c r="Z332" s="16">
        <v>517</v>
      </c>
    </row>
    <row r="333" spans="1:26" x14ac:dyDescent="0.35">
      <c r="A333" s="70" t="s">
        <v>0</v>
      </c>
      <c r="B333" s="5" t="s">
        <v>1</v>
      </c>
      <c r="D333" s="21" t="s">
        <v>3</v>
      </c>
      <c r="E333" s="21"/>
      <c r="F333" s="21"/>
      <c r="G333" s="21"/>
      <c r="H333" s="21"/>
      <c r="I333" s="21"/>
      <c r="J333" s="5" t="s">
        <v>0</v>
      </c>
      <c r="K333" s="5" t="s">
        <v>1</v>
      </c>
      <c r="M333" s="21" t="s">
        <v>3</v>
      </c>
      <c r="N333" s="21"/>
      <c r="O333" s="21"/>
      <c r="P333" s="21"/>
      <c r="Q333" s="21"/>
      <c r="R333" s="54"/>
      <c r="S333" s="5" t="s">
        <v>0</v>
      </c>
      <c r="T333" s="5" t="s">
        <v>1</v>
      </c>
      <c r="U333" s="1"/>
      <c r="V333" s="21" t="s">
        <v>3</v>
      </c>
      <c r="W333" s="21"/>
      <c r="X333" s="21"/>
      <c r="Y333" s="21"/>
      <c r="Z333" s="21"/>
    </row>
    <row r="334" spans="1:26" x14ac:dyDescent="0.35">
      <c r="A334" s="71">
        <f>A320</f>
        <v>44358</v>
      </c>
      <c r="B334" s="5" t="s">
        <v>13</v>
      </c>
      <c r="C334" s="5" t="s">
        <v>2</v>
      </c>
      <c r="D334" s="5">
        <v>1</v>
      </c>
      <c r="E334" s="5">
        <v>2</v>
      </c>
      <c r="F334" s="5">
        <v>3</v>
      </c>
      <c r="G334" s="5">
        <v>4</v>
      </c>
      <c r="H334" s="21">
        <v>5</v>
      </c>
      <c r="I334" s="21"/>
      <c r="J334" s="9">
        <f>J320</f>
        <v>44358</v>
      </c>
      <c r="K334" s="5" t="s">
        <v>13</v>
      </c>
      <c r="L334" s="5" t="s">
        <v>2</v>
      </c>
      <c r="M334" s="5">
        <v>1</v>
      </c>
      <c r="N334" s="5">
        <v>2</v>
      </c>
      <c r="O334" s="5">
        <v>3</v>
      </c>
      <c r="P334" s="5">
        <v>4</v>
      </c>
      <c r="Q334" s="21">
        <v>5</v>
      </c>
      <c r="R334" s="54"/>
      <c r="S334" s="9">
        <f>S320</f>
        <v>44358</v>
      </c>
      <c r="T334" s="5" t="s">
        <v>13</v>
      </c>
      <c r="U334" s="5" t="s">
        <v>2</v>
      </c>
      <c r="V334" s="5">
        <v>1</v>
      </c>
      <c r="W334" s="5">
        <v>2</v>
      </c>
      <c r="X334" s="5">
        <v>3</v>
      </c>
      <c r="Y334" s="5">
        <v>4</v>
      </c>
      <c r="Z334" s="21">
        <v>5</v>
      </c>
    </row>
    <row r="335" spans="1:26" x14ac:dyDescent="0.35">
      <c r="A335" s="70" t="s">
        <v>63</v>
      </c>
      <c r="B335" s="5"/>
      <c r="C335" s="5">
        <v>1</v>
      </c>
      <c r="D335" s="21">
        <v>472</v>
      </c>
      <c r="E335" s="21">
        <v>476</v>
      </c>
      <c r="F335" s="21">
        <v>472</v>
      </c>
      <c r="G335" s="5">
        <v>485</v>
      </c>
      <c r="H335" s="21">
        <v>485</v>
      </c>
      <c r="I335" s="21"/>
      <c r="J335" s="5" t="s">
        <v>63</v>
      </c>
      <c r="K335" s="5"/>
      <c r="L335" s="5">
        <v>1</v>
      </c>
      <c r="M335" s="21">
        <v>491</v>
      </c>
      <c r="N335" s="21">
        <v>494</v>
      </c>
      <c r="P335" s="5">
        <v>490</v>
      </c>
      <c r="Q335" s="21">
        <v>487</v>
      </c>
      <c r="R335" s="54"/>
      <c r="S335" s="5" t="s">
        <v>63</v>
      </c>
      <c r="T335" s="5"/>
      <c r="U335" s="5">
        <v>1</v>
      </c>
      <c r="V335" s="21">
        <v>477</v>
      </c>
      <c r="W335" s="21">
        <v>477</v>
      </c>
      <c r="X335" s="21">
        <v>482</v>
      </c>
      <c r="Y335" s="5">
        <v>480</v>
      </c>
      <c r="Z335" s="21">
        <v>482</v>
      </c>
    </row>
    <row r="336" spans="1:26" x14ac:dyDescent="0.35">
      <c r="A336" s="70" t="s">
        <v>12</v>
      </c>
      <c r="B336" s="5"/>
      <c r="C336" s="5">
        <v>2</v>
      </c>
      <c r="D336" s="21">
        <v>468</v>
      </c>
      <c r="E336" s="21">
        <v>473</v>
      </c>
      <c r="F336" s="21">
        <v>466</v>
      </c>
      <c r="G336" s="5">
        <v>479</v>
      </c>
      <c r="H336" s="21">
        <v>478</v>
      </c>
      <c r="I336" s="21"/>
      <c r="J336" s="5" t="s">
        <v>12</v>
      </c>
      <c r="K336" s="5"/>
      <c r="L336" s="5">
        <v>2</v>
      </c>
      <c r="M336" s="21">
        <v>485</v>
      </c>
      <c r="N336" s="21">
        <v>500</v>
      </c>
      <c r="O336" s="21">
        <v>486</v>
      </c>
      <c r="P336" s="5">
        <v>487</v>
      </c>
      <c r="Q336" s="21">
        <v>491</v>
      </c>
      <c r="R336" s="54"/>
      <c r="S336" s="5" t="s">
        <v>12</v>
      </c>
      <c r="T336" s="5"/>
      <c r="U336" s="5">
        <v>2</v>
      </c>
      <c r="V336" s="21">
        <v>472</v>
      </c>
      <c r="W336" s="21">
        <v>474</v>
      </c>
      <c r="X336" s="21">
        <v>481</v>
      </c>
      <c r="Y336" s="5">
        <v>484</v>
      </c>
      <c r="Z336" s="21">
        <v>486</v>
      </c>
    </row>
    <row r="337" spans="1:26" x14ac:dyDescent="0.35">
      <c r="B337" s="5"/>
      <c r="C337" s="5">
        <v>3</v>
      </c>
      <c r="D337" s="21">
        <v>460</v>
      </c>
      <c r="E337" s="21">
        <v>471</v>
      </c>
      <c r="F337" s="21">
        <v>467</v>
      </c>
      <c r="G337" s="5">
        <v>477</v>
      </c>
      <c r="H337" s="21">
        <v>478</v>
      </c>
      <c r="I337" s="22"/>
      <c r="J337" s="5"/>
      <c r="K337" s="5"/>
      <c r="L337" s="5">
        <v>3</v>
      </c>
      <c r="M337" s="21">
        <v>480</v>
      </c>
      <c r="N337" s="21">
        <v>489</v>
      </c>
      <c r="O337" s="21">
        <v>487</v>
      </c>
      <c r="P337" s="5">
        <v>486</v>
      </c>
      <c r="Q337" s="21">
        <v>496</v>
      </c>
      <c r="R337" s="18"/>
      <c r="S337" s="5"/>
      <c r="T337" s="5"/>
      <c r="U337" s="5">
        <v>3</v>
      </c>
      <c r="V337" s="21">
        <v>476</v>
      </c>
      <c r="W337" s="21">
        <v>478</v>
      </c>
      <c r="X337" s="21">
        <v>482</v>
      </c>
      <c r="Y337" s="5">
        <v>482</v>
      </c>
      <c r="Z337" s="21">
        <v>482</v>
      </c>
    </row>
    <row r="338" spans="1:26" x14ac:dyDescent="0.35">
      <c r="B338" s="5"/>
      <c r="C338" s="8" t="s">
        <v>7</v>
      </c>
      <c r="D338" s="24">
        <f>D332-D335+D324</f>
        <v>1154</v>
      </c>
      <c r="E338" s="24">
        <f t="shared" ref="E338:G338" si="407">E332-E335+E324</f>
        <v>969</v>
      </c>
      <c r="F338" s="24">
        <f t="shared" si="407"/>
        <v>1019</v>
      </c>
      <c r="G338" s="24">
        <f t="shared" si="407"/>
        <v>940</v>
      </c>
      <c r="H338" s="24">
        <f>H332-H335+H324</f>
        <v>932</v>
      </c>
      <c r="I338" s="22"/>
      <c r="J338" s="5"/>
      <c r="K338" s="5"/>
      <c r="L338" s="8" t="s">
        <v>7</v>
      </c>
      <c r="M338" s="24">
        <f>M332-M335+M324</f>
        <v>790</v>
      </c>
      <c r="N338" s="24">
        <f t="shared" ref="N338:P338" si="408">N332-N335+N324</f>
        <v>728</v>
      </c>
      <c r="O338" s="24" t="e">
        <f t="shared" si="408"/>
        <v>#VALUE!</v>
      </c>
      <c r="P338" s="24">
        <f t="shared" si="408"/>
        <v>563</v>
      </c>
      <c r="Q338" s="24">
        <f>Q332-Q335+Q324</f>
        <v>624</v>
      </c>
      <c r="R338" s="18"/>
      <c r="S338" s="5"/>
      <c r="T338" s="5"/>
      <c r="U338" s="8" t="s">
        <v>7</v>
      </c>
      <c r="V338" s="24">
        <f>V332-V335+V324</f>
        <v>623</v>
      </c>
      <c r="W338" s="24">
        <f t="shared" ref="W338:Y338" si="409">W332-W335+W324</f>
        <v>727</v>
      </c>
      <c r="X338" s="24">
        <f t="shared" si="409"/>
        <v>745</v>
      </c>
      <c r="Y338" s="24">
        <f t="shared" si="409"/>
        <v>595</v>
      </c>
      <c r="Z338" s="24">
        <f>Z332-Z335+Z324</f>
        <v>641</v>
      </c>
    </row>
    <row r="339" spans="1:26" x14ac:dyDescent="0.35">
      <c r="A339" s="70" t="s">
        <v>11</v>
      </c>
      <c r="B339" s="5"/>
      <c r="C339" s="8" t="s">
        <v>8</v>
      </c>
      <c r="D339" s="24">
        <f>D332-D336+D325</f>
        <v>1266</v>
      </c>
      <c r="E339" s="24">
        <f t="shared" ref="E339:H339" si="410">E332-E336+E325</f>
        <v>1096</v>
      </c>
      <c r="F339" s="24">
        <f t="shared" si="410"/>
        <v>1080</v>
      </c>
      <c r="G339" s="24">
        <f t="shared" si="410"/>
        <v>1029</v>
      </c>
      <c r="H339" s="24">
        <f t="shared" si="410"/>
        <v>1032</v>
      </c>
      <c r="I339" s="22"/>
      <c r="J339" s="5" t="s">
        <v>11</v>
      </c>
      <c r="K339" s="5"/>
      <c r="L339" s="8" t="s">
        <v>8</v>
      </c>
      <c r="M339" s="24">
        <f>M332-M336+M325</f>
        <v>901</v>
      </c>
      <c r="N339" s="24">
        <f t="shared" ref="N339:Q339" si="411">N332-N336+N325</f>
        <v>710</v>
      </c>
      <c r="O339" s="24">
        <f t="shared" si="411"/>
        <v>715</v>
      </c>
      <c r="P339" s="24">
        <f t="shared" si="411"/>
        <v>674</v>
      </c>
      <c r="Q339" s="24">
        <f t="shared" si="411"/>
        <v>641</v>
      </c>
      <c r="R339" s="18"/>
      <c r="S339" s="5" t="s">
        <v>11</v>
      </c>
      <c r="T339" s="5"/>
      <c r="U339" s="8" t="s">
        <v>8</v>
      </c>
      <c r="V339" s="24">
        <f>V332-V336+V325</f>
        <v>767</v>
      </c>
      <c r="W339" s="24">
        <f t="shared" ref="W339:Z339" si="412">W332-W336+W325</f>
        <v>719</v>
      </c>
      <c r="X339" s="24">
        <f t="shared" si="412"/>
        <v>608</v>
      </c>
      <c r="Y339" s="24">
        <f t="shared" si="412"/>
        <v>649</v>
      </c>
      <c r="Z339" s="24">
        <f t="shared" si="412"/>
        <v>638</v>
      </c>
    </row>
    <row r="340" spans="1:26" x14ac:dyDescent="0.35">
      <c r="A340" s="70" t="s">
        <v>85</v>
      </c>
      <c r="C340" s="8" t="s">
        <v>9</v>
      </c>
      <c r="D340" s="24">
        <f>D332-D337+D326</f>
        <v>1216</v>
      </c>
      <c r="E340" s="24">
        <f t="shared" ref="E340:H340" si="413">E332-E337+E326</f>
        <v>1036</v>
      </c>
      <c r="F340" s="24">
        <f t="shared" si="413"/>
        <v>1197</v>
      </c>
      <c r="G340" s="24">
        <f t="shared" si="413"/>
        <v>918</v>
      </c>
      <c r="H340" s="24">
        <f t="shared" si="413"/>
        <v>1061</v>
      </c>
      <c r="I340" s="23"/>
      <c r="J340" s="1" t="s">
        <v>85</v>
      </c>
      <c r="L340" s="8" t="s">
        <v>9</v>
      </c>
      <c r="M340" s="24">
        <f>M332-M337+M326</f>
        <v>859</v>
      </c>
      <c r="N340" s="24">
        <f t="shared" ref="N340:Q340" si="414">N332-N337+N326</f>
        <v>801</v>
      </c>
      <c r="O340" s="24">
        <f t="shared" si="414"/>
        <v>794</v>
      </c>
      <c r="P340" s="24">
        <f t="shared" si="414"/>
        <v>681</v>
      </c>
      <c r="Q340" s="24">
        <f t="shared" si="414"/>
        <v>700</v>
      </c>
      <c r="R340" s="19"/>
      <c r="S340" s="1" t="s">
        <v>85</v>
      </c>
      <c r="T340" s="1"/>
      <c r="U340" s="8" t="s">
        <v>9</v>
      </c>
      <c r="V340" s="24">
        <f>V332-V337+V326</f>
        <v>739</v>
      </c>
      <c r="W340" s="24">
        <f t="shared" ref="W340:Z340" si="415">W332-W337+W326</f>
        <v>734</v>
      </c>
      <c r="X340" s="24">
        <f t="shared" si="415"/>
        <v>801</v>
      </c>
      <c r="Y340" s="24">
        <f t="shared" si="415"/>
        <v>752</v>
      </c>
      <c r="Z340" s="24">
        <f t="shared" si="415"/>
        <v>658</v>
      </c>
    </row>
    <row r="341" spans="1:26" x14ac:dyDescent="0.35">
      <c r="C341" s="6" t="s">
        <v>4</v>
      </c>
      <c r="D341" s="25">
        <f>AVERAGE(D338:D340)</f>
        <v>1212</v>
      </c>
      <c r="E341" s="25">
        <f>AVERAGE(E338:E340)</f>
        <v>1033.6666666666667</v>
      </c>
      <c r="F341" s="25">
        <f>AVERAGE(F338:F340)</f>
        <v>1098.6666666666667</v>
      </c>
      <c r="G341" s="25">
        <f t="shared" ref="G341:H341" si="416">AVERAGE(G338:G340)</f>
        <v>962.33333333333337</v>
      </c>
      <c r="H341" s="25">
        <f t="shared" si="416"/>
        <v>1008.3333333333334</v>
      </c>
      <c r="I341" s="7"/>
      <c r="L341" s="6" t="s">
        <v>4</v>
      </c>
      <c r="M341" s="25">
        <f>AVERAGE(M338:M340)</f>
        <v>850</v>
      </c>
      <c r="N341" s="25">
        <f>AVERAGE(N338:N340)</f>
        <v>746.33333333333337</v>
      </c>
      <c r="O341" s="25">
        <f>AVERAGE(O339:O340)</f>
        <v>754.5</v>
      </c>
      <c r="P341" s="25">
        <f t="shared" ref="P341:Q341" si="417">AVERAGE(P338:P340)</f>
        <v>639.33333333333337</v>
      </c>
      <c r="Q341" s="25">
        <f t="shared" si="417"/>
        <v>655</v>
      </c>
      <c r="R341" s="19"/>
      <c r="T341" s="1"/>
      <c r="U341" s="6" t="s">
        <v>4</v>
      </c>
      <c r="V341" s="25">
        <f>AVERAGE(V338:V340)</f>
        <v>709.66666666666663</v>
      </c>
      <c r="W341" s="25">
        <f>AVERAGE(W338:W340)</f>
        <v>726.66666666666663</v>
      </c>
      <c r="X341" s="25">
        <f>AVERAGE(X338:X340)</f>
        <v>718</v>
      </c>
      <c r="Y341" s="25">
        <f t="shared" ref="Y341:Z341" si="418">AVERAGE(Y338:Y340)</f>
        <v>665.33333333333337</v>
      </c>
      <c r="Z341" s="25">
        <f t="shared" si="418"/>
        <v>645.66666666666663</v>
      </c>
    </row>
    <row r="342" spans="1:26" x14ac:dyDescent="0.35">
      <c r="C342" s="7" t="s">
        <v>5</v>
      </c>
      <c r="D342" s="26">
        <f>_xlfn.STDEV.S(D338:D340)</f>
        <v>56.107040556422149</v>
      </c>
      <c r="E342" s="26">
        <f>_xlfn.STDEV.S(E338:E340)</f>
        <v>63.532144095200607</v>
      </c>
      <c r="F342" s="26">
        <f>_xlfn.STDEV.S(F338:F340)</f>
        <v>90.456250935650289</v>
      </c>
      <c r="G342" s="26">
        <f t="shared" ref="G342:H342" si="419">_xlfn.STDEV.S(G338:G340)</f>
        <v>58.77357682950165</v>
      </c>
      <c r="H342" s="26">
        <f t="shared" si="419"/>
        <v>67.678159943465758</v>
      </c>
      <c r="I342" s="7"/>
      <c r="L342" s="7" t="s">
        <v>5</v>
      </c>
      <c r="M342" s="26">
        <f>_xlfn.STDEV.S(M338:M340)</f>
        <v>56.044625076808217</v>
      </c>
      <c r="N342" s="26">
        <f>_xlfn.STDEV.S(N338:N340)</f>
        <v>48.190593826319812</v>
      </c>
      <c r="O342" s="26">
        <f>_xlfn.STDEV.S(O339:O340)</f>
        <v>55.861435713737258</v>
      </c>
      <c r="P342" s="26">
        <f t="shared" ref="P342:Q342" si="420">_xlfn.STDEV.S(P338:P340)</f>
        <v>66.199194355621373</v>
      </c>
      <c r="Q342" s="26">
        <f t="shared" si="420"/>
        <v>39.887341350358263</v>
      </c>
      <c r="R342" s="19"/>
      <c r="T342" s="1"/>
      <c r="U342" s="7" t="s">
        <v>5</v>
      </c>
      <c r="V342" s="26">
        <f>_xlfn.STDEV.S(V338:V340)</f>
        <v>76.350070945175517</v>
      </c>
      <c r="W342" s="26">
        <f>_xlfn.STDEV.S(W338:W340)</f>
        <v>7.5055534994651349</v>
      </c>
      <c r="X342" s="26">
        <f>_xlfn.STDEV.S(X338:X340)</f>
        <v>99.292497198932409</v>
      </c>
      <c r="Y342" s="26">
        <f t="shared" ref="Y342:Z342" si="421">_xlfn.STDEV.S(Y338:Y340)</f>
        <v>79.764235928975921</v>
      </c>
      <c r="Z342" s="26">
        <f t="shared" si="421"/>
        <v>10.785793124908958</v>
      </c>
    </row>
    <row r="343" spans="1:26" x14ac:dyDescent="0.35">
      <c r="C343" s="7" t="s">
        <v>6</v>
      </c>
      <c r="D343" s="26">
        <f>D342/D341*100</f>
        <v>4.6292937752823553</v>
      </c>
      <c r="E343" s="26">
        <f>E342/E341*100</f>
        <v>6.1462893352338535</v>
      </c>
      <c r="F343" s="26">
        <f>F342/F341*100</f>
        <v>8.2332752672011793</v>
      </c>
      <c r="G343" s="26">
        <f t="shared" ref="G343:H343" si="422">G342/G341*100</f>
        <v>6.1074032036198451</v>
      </c>
      <c r="H343" s="26">
        <f t="shared" si="422"/>
        <v>6.7118836307569349</v>
      </c>
      <c r="L343" s="7" t="s">
        <v>6</v>
      </c>
      <c r="M343" s="26">
        <f>M342/M341*100</f>
        <v>6.5934853031539076</v>
      </c>
      <c r="N343" s="26">
        <f>N342/N341*100</f>
        <v>6.4569799677963129</v>
      </c>
      <c r="O343" s="26">
        <f>O342/O341*100</f>
        <v>7.4037688156046739</v>
      </c>
      <c r="P343" s="26">
        <f t="shared" ref="P343:Q343" si="423">P342/P341*100</f>
        <v>10.354409961776021</v>
      </c>
      <c r="Q343" s="26">
        <f t="shared" si="423"/>
        <v>6.0896704351692001</v>
      </c>
      <c r="R343" s="15"/>
      <c r="T343" s="1"/>
      <c r="U343" s="7" t="s">
        <v>6</v>
      </c>
      <c r="V343" s="26">
        <f>V342/V341*100</f>
        <v>10.758582096548922</v>
      </c>
      <c r="W343" s="26">
        <f>W342/W341*100</f>
        <v>1.0328743347887801</v>
      </c>
      <c r="X343" s="26">
        <f>X342/X341*100</f>
        <v>13.829038607093649</v>
      </c>
      <c r="Y343" s="26">
        <f t="shared" ref="Y343:Z343" si="424">Y342/Y341*100</f>
        <v>11.988612614575539</v>
      </c>
      <c r="Z343" s="26">
        <f t="shared" si="424"/>
        <v>1.6704893843431532</v>
      </c>
    </row>
    <row r="344" spans="1:26" x14ac:dyDescent="0.35">
      <c r="G344" s="21"/>
      <c r="H344" s="21"/>
      <c r="J344" s="3"/>
      <c r="K344" s="3"/>
      <c r="L344" s="3"/>
      <c r="M344" s="3"/>
      <c r="N344" s="3"/>
    </row>
    <row r="345" spans="1:26" x14ac:dyDescent="0.35">
      <c r="D345" s="4" t="s">
        <v>28</v>
      </c>
      <c r="E345" s="4"/>
      <c r="F345" s="4"/>
      <c r="G345" s="4"/>
      <c r="H345" s="4"/>
      <c r="M345" s="31" t="s">
        <v>29</v>
      </c>
      <c r="N345" s="31"/>
      <c r="O345" s="4"/>
      <c r="P345" s="4"/>
      <c r="Q345" s="4"/>
      <c r="R345" s="56"/>
      <c r="T345" s="1"/>
      <c r="U345" s="1"/>
      <c r="V345" s="31" t="s">
        <v>30</v>
      </c>
      <c r="W345" s="4"/>
      <c r="X345" s="4"/>
      <c r="Y345" s="4"/>
      <c r="Z345" s="4"/>
    </row>
    <row r="346" spans="1:26" x14ac:dyDescent="0.35">
      <c r="A346" s="69"/>
      <c r="B346" s="5"/>
      <c r="C346" s="5" t="s">
        <v>10</v>
      </c>
      <c r="D346" s="16">
        <v>510</v>
      </c>
      <c r="E346" s="16">
        <v>508</v>
      </c>
      <c r="F346" s="16">
        <v>506</v>
      </c>
      <c r="G346" s="16">
        <v>510</v>
      </c>
      <c r="H346" s="16">
        <v>509</v>
      </c>
      <c r="I346" s="21"/>
      <c r="K346" s="5"/>
      <c r="L346" s="5" t="s">
        <v>10</v>
      </c>
      <c r="M346" s="16">
        <v>514</v>
      </c>
      <c r="N346" s="16">
        <v>516</v>
      </c>
      <c r="O346" s="16">
        <v>522</v>
      </c>
      <c r="P346" s="16">
        <v>518</v>
      </c>
      <c r="Q346" s="16">
        <v>522</v>
      </c>
      <c r="R346" s="16"/>
      <c r="T346" s="5"/>
      <c r="U346" s="5" t="s">
        <v>10</v>
      </c>
      <c r="V346" s="16">
        <v>507</v>
      </c>
      <c r="W346" s="16">
        <v>515</v>
      </c>
      <c r="X346" s="16">
        <v>517</v>
      </c>
      <c r="Y346" s="16">
        <v>515</v>
      </c>
      <c r="Z346" s="16">
        <v>517</v>
      </c>
    </row>
    <row r="347" spans="1:26" x14ac:dyDescent="0.35">
      <c r="A347" s="70" t="s">
        <v>0</v>
      </c>
      <c r="B347" s="5" t="s">
        <v>1</v>
      </c>
      <c r="D347" s="21" t="s">
        <v>3</v>
      </c>
      <c r="E347" s="21"/>
      <c r="F347" s="21"/>
      <c r="G347" s="21"/>
      <c r="H347" s="21"/>
      <c r="I347" s="21"/>
      <c r="J347" s="5" t="s">
        <v>0</v>
      </c>
      <c r="K347" s="5" t="s">
        <v>1</v>
      </c>
      <c r="M347" s="21" t="s">
        <v>3</v>
      </c>
      <c r="N347" s="21"/>
      <c r="O347" s="21"/>
      <c r="P347" s="21"/>
      <c r="Q347" s="21"/>
      <c r="R347" s="56"/>
      <c r="S347" s="5" t="s">
        <v>0</v>
      </c>
      <c r="T347" s="5" t="s">
        <v>1</v>
      </c>
      <c r="U347" s="1"/>
      <c r="V347" s="21" t="s">
        <v>3</v>
      </c>
      <c r="W347" s="21"/>
      <c r="X347" s="21"/>
      <c r="Y347" s="21"/>
      <c r="Z347" s="21"/>
    </row>
    <row r="348" spans="1:26" x14ac:dyDescent="0.35">
      <c r="A348" s="71">
        <f>A334+1</f>
        <v>44359</v>
      </c>
      <c r="B348" s="57">
        <v>0.29166666666666669</v>
      </c>
      <c r="C348" s="5" t="s">
        <v>2</v>
      </c>
      <c r="D348" s="5">
        <v>1</v>
      </c>
      <c r="E348" s="5">
        <v>2</v>
      </c>
      <c r="F348" s="5">
        <v>3</v>
      </c>
      <c r="G348" s="5">
        <v>4</v>
      </c>
      <c r="H348" s="21">
        <v>5</v>
      </c>
      <c r="I348" s="21"/>
      <c r="J348" s="9">
        <f>J334+1</f>
        <v>44359</v>
      </c>
      <c r="K348" s="57">
        <v>0.29166666666666669</v>
      </c>
      <c r="L348" s="5" t="s">
        <v>2</v>
      </c>
      <c r="M348" s="5">
        <v>1</v>
      </c>
      <c r="N348" s="5">
        <v>2</v>
      </c>
      <c r="O348" s="5">
        <v>3</v>
      </c>
      <c r="P348" s="5">
        <v>4</v>
      </c>
      <c r="Q348" s="21">
        <v>5</v>
      </c>
      <c r="R348" s="56"/>
      <c r="S348" s="9">
        <f>S334+1</f>
        <v>44359</v>
      </c>
      <c r="T348" s="57">
        <v>0.29166666666666669</v>
      </c>
      <c r="U348" s="5" t="s">
        <v>2</v>
      </c>
      <c r="V348" s="5">
        <v>1</v>
      </c>
      <c r="W348" s="5">
        <v>2</v>
      </c>
      <c r="X348" s="5">
        <v>3</v>
      </c>
      <c r="Y348" s="5">
        <v>4</v>
      </c>
      <c r="Z348" s="21">
        <v>5</v>
      </c>
    </row>
    <row r="349" spans="1:26" x14ac:dyDescent="0.35">
      <c r="A349" s="70" t="s">
        <v>64</v>
      </c>
      <c r="B349" s="5"/>
      <c r="C349" s="5">
        <v>1</v>
      </c>
      <c r="D349" s="21">
        <v>450</v>
      </c>
      <c r="E349" s="21">
        <v>454</v>
      </c>
      <c r="F349" s="21">
        <v>457</v>
      </c>
      <c r="G349" s="5">
        <v>468</v>
      </c>
      <c r="H349" s="21">
        <v>465</v>
      </c>
      <c r="I349" s="21"/>
      <c r="J349" s="5" t="s">
        <v>64</v>
      </c>
      <c r="K349" s="5"/>
      <c r="L349" s="5">
        <v>1</v>
      </c>
      <c r="M349" s="21">
        <v>471</v>
      </c>
      <c r="N349" s="21">
        <v>475</v>
      </c>
      <c r="P349" s="5">
        <v>488</v>
      </c>
      <c r="Q349" s="21">
        <v>481</v>
      </c>
      <c r="R349" s="56"/>
      <c r="S349" s="5" t="s">
        <v>64</v>
      </c>
      <c r="T349" s="5"/>
      <c r="U349" s="5">
        <v>1</v>
      </c>
      <c r="V349" s="21">
        <v>473</v>
      </c>
      <c r="W349" s="21">
        <v>473</v>
      </c>
      <c r="X349" s="21">
        <v>480</v>
      </c>
      <c r="Y349" s="5">
        <v>477</v>
      </c>
      <c r="Z349" s="21">
        <v>481</v>
      </c>
    </row>
    <row r="350" spans="1:26" x14ac:dyDescent="0.35">
      <c r="A350" s="70" t="s">
        <v>12</v>
      </c>
      <c r="B350" s="5"/>
      <c r="C350" s="5">
        <v>2</v>
      </c>
      <c r="D350" s="21">
        <v>446</v>
      </c>
      <c r="E350" s="21">
        <v>445</v>
      </c>
      <c r="F350" s="21">
        <v>452</v>
      </c>
      <c r="G350" s="5">
        <v>466</v>
      </c>
      <c r="H350" s="21">
        <v>468</v>
      </c>
      <c r="I350" s="21"/>
      <c r="J350" s="5" t="s">
        <v>12</v>
      </c>
      <c r="K350" s="5"/>
      <c r="L350" s="5">
        <v>2</v>
      </c>
      <c r="M350" s="21">
        <v>462</v>
      </c>
      <c r="N350" s="21">
        <v>477</v>
      </c>
      <c r="O350" s="21">
        <v>479</v>
      </c>
      <c r="P350" s="5">
        <v>478</v>
      </c>
      <c r="Q350" s="21">
        <v>486</v>
      </c>
      <c r="R350" s="56"/>
      <c r="S350" s="5" t="s">
        <v>12</v>
      </c>
      <c r="T350" s="5"/>
      <c r="U350" s="5">
        <v>2</v>
      </c>
      <c r="V350" s="21">
        <v>466</v>
      </c>
      <c r="W350" s="21">
        <v>470</v>
      </c>
      <c r="X350" s="21">
        <v>473</v>
      </c>
      <c r="Y350" s="5">
        <v>477</v>
      </c>
      <c r="Z350" s="21">
        <v>486</v>
      </c>
    </row>
    <row r="351" spans="1:26" x14ac:dyDescent="0.35">
      <c r="B351" s="5"/>
      <c r="C351" s="5">
        <v>3</v>
      </c>
      <c r="D351" s="21">
        <v>441</v>
      </c>
      <c r="E351" s="21">
        <v>452</v>
      </c>
      <c r="F351" s="21">
        <v>454</v>
      </c>
      <c r="G351" s="5">
        <v>462</v>
      </c>
      <c r="H351" s="21">
        <v>468</v>
      </c>
      <c r="I351" s="22"/>
      <c r="J351" s="5"/>
      <c r="K351" s="5"/>
      <c r="L351" s="5">
        <v>3</v>
      </c>
      <c r="M351" s="21">
        <v>455</v>
      </c>
      <c r="N351" s="21">
        <v>469</v>
      </c>
      <c r="O351" s="21">
        <v>478</v>
      </c>
      <c r="P351" s="5">
        <v>462</v>
      </c>
      <c r="Q351" s="21">
        <v>486</v>
      </c>
      <c r="R351" s="18"/>
      <c r="S351" s="5"/>
      <c r="T351" s="5"/>
      <c r="U351" s="5">
        <v>3</v>
      </c>
      <c r="V351" s="21">
        <v>466</v>
      </c>
      <c r="W351" s="21">
        <v>465</v>
      </c>
      <c r="X351" s="21">
        <v>472</v>
      </c>
      <c r="Y351" s="5">
        <v>475</v>
      </c>
      <c r="Z351" s="21">
        <v>486</v>
      </c>
    </row>
    <row r="352" spans="1:26" x14ac:dyDescent="0.35">
      <c r="B352" s="5"/>
      <c r="C352" s="8" t="s">
        <v>7</v>
      </c>
      <c r="D352" s="24">
        <f>D346-D349+D338</f>
        <v>1214</v>
      </c>
      <c r="E352" s="24">
        <f t="shared" ref="E352:G352" si="425">E346-E349+E338</f>
        <v>1023</v>
      </c>
      <c r="F352" s="24">
        <f t="shared" si="425"/>
        <v>1068</v>
      </c>
      <c r="G352" s="24">
        <f t="shared" si="425"/>
        <v>982</v>
      </c>
      <c r="H352" s="24">
        <f>H346-H349+H338</f>
        <v>976</v>
      </c>
      <c r="I352" s="22"/>
      <c r="J352" s="5"/>
      <c r="K352" s="5"/>
      <c r="L352" s="8" t="s">
        <v>7</v>
      </c>
      <c r="M352" s="24">
        <f>M346-M349+M338</f>
        <v>833</v>
      </c>
      <c r="N352" s="24">
        <f t="shared" ref="N352:P352" si="426">N346-N349+N338</f>
        <v>769</v>
      </c>
      <c r="O352" s="24" t="e">
        <f t="shared" si="426"/>
        <v>#VALUE!</v>
      </c>
      <c r="P352" s="24">
        <f t="shared" si="426"/>
        <v>593</v>
      </c>
      <c r="Q352" s="24">
        <f>Q346-Q349+Q338</f>
        <v>665</v>
      </c>
      <c r="R352" s="18"/>
      <c r="S352" s="5"/>
      <c r="T352" s="5"/>
      <c r="U352" s="8" t="s">
        <v>7</v>
      </c>
      <c r="V352" s="24">
        <f>V346-V349+V338</f>
        <v>657</v>
      </c>
      <c r="W352" s="24">
        <f t="shared" ref="W352:Y352" si="427">W346-W349+W338</f>
        <v>769</v>
      </c>
      <c r="X352" s="24">
        <f t="shared" si="427"/>
        <v>782</v>
      </c>
      <c r="Y352" s="24">
        <f t="shared" si="427"/>
        <v>633</v>
      </c>
      <c r="Z352" s="24">
        <f>Z346-Z349+Z338</f>
        <v>677</v>
      </c>
    </row>
    <row r="353" spans="1:26" x14ac:dyDescent="0.35">
      <c r="A353" s="70" t="s">
        <v>11</v>
      </c>
      <c r="B353" s="5"/>
      <c r="C353" s="8" t="s">
        <v>8</v>
      </c>
      <c r="D353" s="24">
        <f>D346-D350+D339</f>
        <v>1330</v>
      </c>
      <c r="E353" s="24">
        <f t="shared" ref="E353:H353" si="428">E346-E350+E339</f>
        <v>1159</v>
      </c>
      <c r="F353" s="24">
        <f t="shared" si="428"/>
        <v>1134</v>
      </c>
      <c r="G353" s="24">
        <f t="shared" si="428"/>
        <v>1073</v>
      </c>
      <c r="H353" s="24">
        <f t="shared" si="428"/>
        <v>1073</v>
      </c>
      <c r="I353" s="22"/>
      <c r="J353" s="5" t="s">
        <v>11</v>
      </c>
      <c r="K353" s="5"/>
      <c r="L353" s="8" t="s">
        <v>8</v>
      </c>
      <c r="M353" s="24">
        <f>M346-M350+M339</f>
        <v>953</v>
      </c>
      <c r="N353" s="24">
        <f t="shared" ref="N353:Q353" si="429">N346-N350+N339</f>
        <v>749</v>
      </c>
      <c r="O353" s="24">
        <f t="shared" si="429"/>
        <v>758</v>
      </c>
      <c r="P353" s="24">
        <f t="shared" si="429"/>
        <v>714</v>
      </c>
      <c r="Q353" s="24">
        <f t="shared" si="429"/>
        <v>677</v>
      </c>
      <c r="R353" s="18"/>
      <c r="S353" s="5" t="s">
        <v>11</v>
      </c>
      <c r="T353" s="5"/>
      <c r="U353" s="8" t="s">
        <v>8</v>
      </c>
      <c r="V353" s="24">
        <f>V346-V350+V339</f>
        <v>808</v>
      </c>
      <c r="W353" s="24">
        <f t="shared" ref="W353:Z353" si="430">W346-W350+W339</f>
        <v>764</v>
      </c>
      <c r="X353" s="24">
        <f t="shared" si="430"/>
        <v>652</v>
      </c>
      <c r="Y353" s="24">
        <f t="shared" si="430"/>
        <v>687</v>
      </c>
      <c r="Z353" s="24">
        <f t="shared" si="430"/>
        <v>669</v>
      </c>
    </row>
    <row r="354" spans="1:26" x14ac:dyDescent="0.35">
      <c r="A354" s="70" t="s">
        <v>85</v>
      </c>
      <c r="C354" s="8" t="s">
        <v>9</v>
      </c>
      <c r="D354" s="24">
        <f>D346-D351+D340</f>
        <v>1285</v>
      </c>
      <c r="E354" s="24">
        <f t="shared" ref="E354:H354" si="431">E346-E351+E340</f>
        <v>1092</v>
      </c>
      <c r="F354" s="24">
        <f t="shared" si="431"/>
        <v>1249</v>
      </c>
      <c r="G354" s="24">
        <f t="shared" si="431"/>
        <v>966</v>
      </c>
      <c r="H354" s="24">
        <f t="shared" si="431"/>
        <v>1102</v>
      </c>
      <c r="I354" s="23"/>
      <c r="J354" s="1" t="s">
        <v>85</v>
      </c>
      <c r="L354" s="8" t="s">
        <v>9</v>
      </c>
      <c r="M354" s="24">
        <f>M346-M351+M340</f>
        <v>918</v>
      </c>
      <c r="N354" s="24">
        <f t="shared" ref="N354:Q354" si="432">N346-N351+N340</f>
        <v>848</v>
      </c>
      <c r="O354" s="24">
        <f t="shared" si="432"/>
        <v>838</v>
      </c>
      <c r="P354" s="24">
        <f t="shared" si="432"/>
        <v>737</v>
      </c>
      <c r="Q354" s="24">
        <f t="shared" si="432"/>
        <v>736</v>
      </c>
      <c r="R354" s="19"/>
      <c r="S354" s="1" t="s">
        <v>85</v>
      </c>
      <c r="T354" s="1"/>
      <c r="U354" s="8" t="s">
        <v>9</v>
      </c>
      <c r="V354" s="24">
        <f>V346-V351+V340</f>
        <v>780</v>
      </c>
      <c r="W354" s="24">
        <f t="shared" ref="W354:Z354" si="433">W346-W351+W340</f>
        <v>784</v>
      </c>
      <c r="X354" s="24">
        <f t="shared" si="433"/>
        <v>846</v>
      </c>
      <c r="Y354" s="24">
        <f t="shared" si="433"/>
        <v>792</v>
      </c>
      <c r="Z354" s="24">
        <f t="shared" si="433"/>
        <v>689</v>
      </c>
    </row>
    <row r="355" spans="1:26" x14ac:dyDescent="0.35">
      <c r="C355" s="6" t="s">
        <v>4</v>
      </c>
      <c r="D355" s="25">
        <f>AVERAGE(D352:D354)</f>
        <v>1276.3333333333333</v>
      </c>
      <c r="E355" s="25">
        <f>AVERAGE(E352:E354)</f>
        <v>1091.3333333333333</v>
      </c>
      <c r="F355" s="25">
        <f>AVERAGE(F352:F354)</f>
        <v>1150.3333333333333</v>
      </c>
      <c r="G355" s="25">
        <f t="shared" ref="G355:H355" si="434">AVERAGE(G352:G354)</f>
        <v>1007</v>
      </c>
      <c r="H355" s="25">
        <f t="shared" si="434"/>
        <v>1050.3333333333333</v>
      </c>
      <c r="I355" s="7"/>
      <c r="L355" s="6" t="s">
        <v>4</v>
      </c>
      <c r="M355" s="25">
        <f>AVERAGE(M352:M354)</f>
        <v>901.33333333333337</v>
      </c>
      <c r="N355" s="25">
        <f>AVERAGE(N352:N354)</f>
        <v>788.66666666666663</v>
      </c>
      <c r="O355" s="25">
        <f>AVERAGE(O353:O354)</f>
        <v>798</v>
      </c>
      <c r="P355" s="25">
        <f t="shared" ref="P355:Q355" si="435">AVERAGE(P352:P354)</f>
        <v>681.33333333333337</v>
      </c>
      <c r="Q355" s="25">
        <f t="shared" si="435"/>
        <v>692.66666666666663</v>
      </c>
      <c r="R355" s="19"/>
      <c r="T355" s="1"/>
      <c r="U355" s="6" t="s">
        <v>4</v>
      </c>
      <c r="V355" s="25">
        <f>AVERAGE(V352:V354)</f>
        <v>748.33333333333337</v>
      </c>
      <c r="W355" s="25">
        <f>AVERAGE(W352:W354)</f>
        <v>772.33333333333337</v>
      </c>
      <c r="X355" s="25">
        <f>AVERAGE(X352:X354)</f>
        <v>760</v>
      </c>
      <c r="Y355" s="25">
        <f t="shared" ref="Y355:Z355" si="436">AVERAGE(Y352:Y354)</f>
        <v>704</v>
      </c>
      <c r="Z355" s="25">
        <f t="shared" si="436"/>
        <v>678.33333333333337</v>
      </c>
    </row>
    <row r="356" spans="1:26" x14ac:dyDescent="0.35">
      <c r="C356" s="7" t="s">
        <v>5</v>
      </c>
      <c r="D356" s="26">
        <f>_xlfn.STDEV.S(D352:D354)</f>
        <v>58.483615939281087</v>
      </c>
      <c r="E356" s="26">
        <f>_xlfn.STDEV.S(E352:E354)</f>
        <v>68.002450936222388</v>
      </c>
      <c r="F356" s="26">
        <f>_xlfn.STDEV.S(F352:F354)</f>
        <v>91.598762728179537</v>
      </c>
      <c r="G356" s="26">
        <f t="shared" ref="G356:H356" si="437">_xlfn.STDEV.S(G352:G354)</f>
        <v>57.714816122032303</v>
      </c>
      <c r="H356" s="26">
        <f t="shared" si="437"/>
        <v>65.987372529396353</v>
      </c>
      <c r="I356" s="7"/>
      <c r="L356" s="7" t="s">
        <v>5</v>
      </c>
      <c r="M356" s="26">
        <f>_xlfn.STDEV.S(M352:M354)</f>
        <v>61.711695271912063</v>
      </c>
      <c r="N356" s="26">
        <f>_xlfn.STDEV.S(N352:N354)</f>
        <v>52.348193219378004</v>
      </c>
      <c r="O356" s="26">
        <f>_xlfn.STDEV.S(O353:O354)</f>
        <v>56.568542494923804</v>
      </c>
      <c r="P356" s="26">
        <f t="shared" ref="P356:Q356" si="438">_xlfn.STDEV.S(P352:P354)</f>
        <v>77.358472925293285</v>
      </c>
      <c r="Q356" s="26">
        <f t="shared" si="438"/>
        <v>38.004385711827169</v>
      </c>
      <c r="R356" s="19"/>
      <c r="T356" s="1"/>
      <c r="U356" s="7" t="s">
        <v>5</v>
      </c>
      <c r="V356" s="26">
        <f>_xlfn.STDEV.S(V352:V354)</f>
        <v>80.326417406313681</v>
      </c>
      <c r="W356" s="26">
        <f>_xlfn.STDEV.S(W352:W354)</f>
        <v>10.408329997330664</v>
      </c>
      <c r="X356" s="26">
        <f>_xlfn.STDEV.S(X352:X354)</f>
        <v>98.853426850059179</v>
      </c>
      <c r="Y356" s="26">
        <f t="shared" ref="Y356:Z356" si="439">_xlfn.STDEV.S(Y352:Y354)</f>
        <v>80.851716122788631</v>
      </c>
      <c r="Z356" s="26">
        <f t="shared" si="439"/>
        <v>10.066445913694334</v>
      </c>
    </row>
    <row r="357" spans="1:26" x14ac:dyDescent="0.35">
      <c r="C357" s="7" t="s">
        <v>6</v>
      </c>
      <c r="D357" s="26">
        <f>D356/D355*100</f>
        <v>4.5821584700403051</v>
      </c>
      <c r="E357" s="26">
        <f>E356/E355*100</f>
        <v>6.2311347834046176</v>
      </c>
      <c r="F357" s="26">
        <f>F356/F355*100</f>
        <v>7.9628017439738814</v>
      </c>
      <c r="G357" s="26">
        <f t="shared" ref="G357:H357" si="440">G356/G355*100</f>
        <v>5.7313620776596128</v>
      </c>
      <c r="H357" s="26">
        <f t="shared" si="440"/>
        <v>6.2825172195553503</v>
      </c>
      <c r="L357" s="7" t="s">
        <v>6</v>
      </c>
      <c r="M357" s="26">
        <f>M356/M355*100</f>
        <v>6.8467117535405393</v>
      </c>
      <c r="N357" s="26">
        <f>N356/N355*100</f>
        <v>6.6375561985686389</v>
      </c>
      <c r="O357" s="26">
        <f>O356/O355*100</f>
        <v>7.0887897863313034</v>
      </c>
      <c r="P357" s="26">
        <f t="shared" ref="P357:Q357" si="441">P356/P355*100</f>
        <v>11.353983306060659</v>
      </c>
      <c r="Q357" s="26">
        <f t="shared" si="441"/>
        <v>5.4866774367411697</v>
      </c>
      <c r="R357" s="15"/>
      <c r="T357" s="1"/>
      <c r="U357" s="7" t="s">
        <v>6</v>
      </c>
      <c r="V357" s="26">
        <f>V356/V355*100</f>
        <v>10.734042415097596</v>
      </c>
      <c r="W357" s="26">
        <f>W356/W355*100</f>
        <v>1.3476473885192919</v>
      </c>
      <c r="X357" s="26">
        <f>X356/X355*100</f>
        <v>13.007029848691998</v>
      </c>
      <c r="Y357" s="26">
        <f t="shared" ref="Y357:Z357" si="442">Y356/Y355*100</f>
        <v>11.484618767441566</v>
      </c>
      <c r="Z357" s="26">
        <f t="shared" si="442"/>
        <v>1.4839969405937592</v>
      </c>
    </row>
    <row r="358" spans="1:26" x14ac:dyDescent="0.35">
      <c r="G358" s="21"/>
      <c r="H358" s="21"/>
      <c r="J358" s="3"/>
      <c r="K358" s="3"/>
      <c r="L358" s="3"/>
      <c r="M358" s="3"/>
      <c r="N358" s="3"/>
    </row>
    <row r="359" spans="1:26" x14ac:dyDescent="0.35">
      <c r="D359" s="4" t="s">
        <v>28</v>
      </c>
      <c r="E359" s="4"/>
      <c r="F359" s="4"/>
      <c r="G359" s="4"/>
      <c r="H359" s="4"/>
      <c r="M359" s="31" t="s">
        <v>29</v>
      </c>
      <c r="N359" s="31"/>
      <c r="O359" s="4"/>
      <c r="P359" s="4"/>
      <c r="Q359" s="4"/>
      <c r="R359" s="56"/>
      <c r="T359" s="1"/>
      <c r="U359" s="1"/>
      <c r="V359" s="31" t="s">
        <v>30</v>
      </c>
      <c r="W359" s="4"/>
      <c r="X359" s="4"/>
      <c r="Y359" s="4"/>
      <c r="Z359" s="4"/>
    </row>
    <row r="360" spans="1:26" x14ac:dyDescent="0.35">
      <c r="A360" s="69"/>
      <c r="B360" s="5"/>
      <c r="C360" s="5" t="s">
        <v>10</v>
      </c>
      <c r="D360" s="16">
        <v>510</v>
      </c>
      <c r="E360" s="16">
        <v>508</v>
      </c>
      <c r="F360" s="16">
        <v>506</v>
      </c>
      <c r="G360" s="16">
        <v>510</v>
      </c>
      <c r="H360" s="16">
        <v>509</v>
      </c>
      <c r="I360" s="21"/>
      <c r="K360" s="5"/>
      <c r="L360" s="5" t="s">
        <v>10</v>
      </c>
      <c r="M360" s="16">
        <v>514</v>
      </c>
      <c r="N360" s="16">
        <v>516</v>
      </c>
      <c r="O360" s="16">
        <v>522</v>
      </c>
      <c r="P360" s="16">
        <v>518</v>
      </c>
      <c r="Q360" s="16">
        <v>522</v>
      </c>
      <c r="R360" s="16"/>
      <c r="T360" s="5"/>
      <c r="U360" s="5" t="s">
        <v>10</v>
      </c>
      <c r="V360" s="16">
        <v>507</v>
      </c>
      <c r="W360" s="16">
        <v>515</v>
      </c>
      <c r="X360" s="16">
        <v>517</v>
      </c>
      <c r="Y360" s="16">
        <v>515</v>
      </c>
      <c r="Z360" s="16">
        <v>517</v>
      </c>
    </row>
    <row r="361" spans="1:26" x14ac:dyDescent="0.35">
      <c r="A361" s="70" t="s">
        <v>0</v>
      </c>
      <c r="B361" s="5" t="s">
        <v>1</v>
      </c>
      <c r="D361" s="21" t="s">
        <v>3</v>
      </c>
      <c r="E361" s="21"/>
      <c r="F361" s="21"/>
      <c r="G361" s="21"/>
      <c r="H361" s="21"/>
      <c r="I361" s="21"/>
      <c r="J361" s="5" t="s">
        <v>0</v>
      </c>
      <c r="K361" s="5" t="s">
        <v>1</v>
      </c>
      <c r="M361" s="21" t="s">
        <v>3</v>
      </c>
      <c r="N361" s="21"/>
      <c r="O361" s="21"/>
      <c r="P361" s="21"/>
      <c r="Q361" s="21"/>
      <c r="R361" s="56"/>
      <c r="S361" s="5" t="s">
        <v>0</v>
      </c>
      <c r="T361" s="5" t="s">
        <v>1</v>
      </c>
      <c r="U361" s="1"/>
      <c r="V361" s="21" t="s">
        <v>3</v>
      </c>
      <c r="W361" s="21"/>
      <c r="X361" s="21"/>
      <c r="Y361" s="21"/>
      <c r="Z361" s="21"/>
    </row>
    <row r="362" spans="1:26" x14ac:dyDescent="0.35">
      <c r="A362" s="71">
        <f>A348</f>
        <v>44359</v>
      </c>
      <c r="B362" s="57">
        <v>0.5625</v>
      </c>
      <c r="C362" s="5" t="s">
        <v>2</v>
      </c>
      <c r="D362" s="5">
        <v>1</v>
      </c>
      <c r="E362" s="5">
        <v>2</v>
      </c>
      <c r="F362" s="5">
        <v>3</v>
      </c>
      <c r="G362" s="5">
        <v>4</v>
      </c>
      <c r="H362" s="21">
        <v>5</v>
      </c>
      <c r="I362" s="21"/>
      <c r="J362" s="9">
        <f>J348</f>
        <v>44359</v>
      </c>
      <c r="K362" s="57">
        <v>0.5625</v>
      </c>
      <c r="L362" s="5" t="s">
        <v>2</v>
      </c>
      <c r="M362" s="5">
        <v>1</v>
      </c>
      <c r="N362" s="5">
        <v>2</v>
      </c>
      <c r="O362" s="5">
        <v>3</v>
      </c>
      <c r="P362" s="5">
        <v>4</v>
      </c>
      <c r="Q362" s="21">
        <v>5</v>
      </c>
      <c r="R362" s="56"/>
      <c r="S362" s="9">
        <f>S348</f>
        <v>44359</v>
      </c>
      <c r="T362" s="57">
        <v>0.5625</v>
      </c>
      <c r="U362" s="5" t="s">
        <v>2</v>
      </c>
      <c r="V362" s="5">
        <v>1</v>
      </c>
      <c r="W362" s="5">
        <v>2</v>
      </c>
      <c r="X362" s="5">
        <v>3</v>
      </c>
      <c r="Y362" s="5">
        <v>4</v>
      </c>
      <c r="Z362" s="21">
        <v>5</v>
      </c>
    </row>
    <row r="363" spans="1:26" x14ac:dyDescent="0.35">
      <c r="A363" s="70" t="s">
        <v>63</v>
      </c>
      <c r="B363" s="5"/>
      <c r="C363" s="5">
        <v>1</v>
      </c>
      <c r="D363" s="21">
        <v>476</v>
      </c>
      <c r="E363" s="21">
        <v>481</v>
      </c>
      <c r="F363" s="21">
        <v>478</v>
      </c>
      <c r="G363" s="5">
        <v>489</v>
      </c>
      <c r="H363" s="21">
        <v>485</v>
      </c>
      <c r="I363" s="21"/>
      <c r="J363" s="5" t="s">
        <v>63</v>
      </c>
      <c r="K363" s="5"/>
      <c r="L363" s="5">
        <v>1</v>
      </c>
      <c r="M363" s="21">
        <v>496</v>
      </c>
      <c r="N363" s="21">
        <v>498</v>
      </c>
      <c r="P363" s="5">
        <v>509</v>
      </c>
      <c r="Q363" s="21">
        <v>505</v>
      </c>
      <c r="R363" s="56"/>
      <c r="S363" s="5" t="s">
        <v>63</v>
      </c>
      <c r="T363" s="5"/>
      <c r="U363" s="5">
        <v>1</v>
      </c>
      <c r="V363" s="21">
        <v>490</v>
      </c>
      <c r="W363" s="21">
        <v>496</v>
      </c>
      <c r="X363" s="21">
        <v>498</v>
      </c>
      <c r="Y363" s="5">
        <v>501</v>
      </c>
      <c r="Z363" s="21">
        <v>499</v>
      </c>
    </row>
    <row r="364" spans="1:26" x14ac:dyDescent="0.35">
      <c r="A364" s="70" t="s">
        <v>12</v>
      </c>
      <c r="B364" s="5"/>
      <c r="C364" s="5">
        <v>2</v>
      </c>
      <c r="D364" s="21">
        <v>472</v>
      </c>
      <c r="E364" s="21">
        <v>480</v>
      </c>
      <c r="F364" s="21">
        <v>475</v>
      </c>
      <c r="G364" s="5">
        <v>482</v>
      </c>
      <c r="H364" s="21">
        <v>480</v>
      </c>
      <c r="I364" s="21"/>
      <c r="J364" s="5" t="s">
        <v>12</v>
      </c>
      <c r="K364" s="5"/>
      <c r="L364" s="5">
        <v>2</v>
      </c>
      <c r="M364" s="21">
        <v>489</v>
      </c>
      <c r="N364" s="21">
        <v>504</v>
      </c>
      <c r="O364" s="21">
        <v>507</v>
      </c>
      <c r="P364" s="5">
        <v>499</v>
      </c>
      <c r="Q364" s="21">
        <v>504</v>
      </c>
      <c r="R364" s="56"/>
      <c r="S364" s="5" t="s">
        <v>12</v>
      </c>
      <c r="T364" s="5"/>
      <c r="U364" s="5">
        <v>2</v>
      </c>
      <c r="V364" s="21">
        <v>490</v>
      </c>
      <c r="W364" s="21">
        <v>497</v>
      </c>
      <c r="X364" s="21">
        <v>500</v>
      </c>
      <c r="Y364" s="5">
        <v>494</v>
      </c>
      <c r="Z364" s="21">
        <v>496</v>
      </c>
    </row>
    <row r="365" spans="1:26" x14ac:dyDescent="0.35">
      <c r="B365" s="5"/>
      <c r="C365" s="5">
        <v>3</v>
      </c>
      <c r="D365" s="21">
        <v>468</v>
      </c>
      <c r="E365" s="21">
        <v>484</v>
      </c>
      <c r="F365" s="21">
        <v>474</v>
      </c>
      <c r="G365" s="5">
        <v>486</v>
      </c>
      <c r="H365" s="21">
        <v>487</v>
      </c>
      <c r="I365" s="22"/>
      <c r="J365" s="5"/>
      <c r="K365" s="5"/>
      <c r="L365" s="5">
        <v>3</v>
      </c>
      <c r="M365" s="21">
        <v>489</v>
      </c>
      <c r="N365" s="21">
        <v>495</v>
      </c>
      <c r="O365" s="21">
        <v>501</v>
      </c>
      <c r="P365" s="5">
        <v>500</v>
      </c>
      <c r="Q365" s="21">
        <v>513</v>
      </c>
      <c r="R365" s="18"/>
      <c r="S365" s="5"/>
      <c r="T365" s="5"/>
      <c r="U365" s="5">
        <v>3</v>
      </c>
      <c r="V365" s="21">
        <v>486</v>
      </c>
      <c r="W365" s="21">
        <v>497</v>
      </c>
      <c r="X365" s="21">
        <v>492</v>
      </c>
      <c r="Y365" s="5">
        <v>491</v>
      </c>
      <c r="Z365" s="21">
        <v>501</v>
      </c>
    </row>
    <row r="366" spans="1:26" x14ac:dyDescent="0.35">
      <c r="B366" s="5"/>
      <c r="C366" s="8" t="s">
        <v>7</v>
      </c>
      <c r="D366" s="24">
        <f>D360-D363+D352</f>
        <v>1248</v>
      </c>
      <c r="E366" s="24">
        <f t="shared" ref="E366:G366" si="443">E360-E363+E352</f>
        <v>1050</v>
      </c>
      <c r="F366" s="24">
        <f t="shared" si="443"/>
        <v>1096</v>
      </c>
      <c r="G366" s="24">
        <f t="shared" si="443"/>
        <v>1003</v>
      </c>
      <c r="H366" s="24">
        <f>H360-H363+H352</f>
        <v>1000</v>
      </c>
      <c r="I366" s="22"/>
      <c r="J366" s="5"/>
      <c r="K366" s="5"/>
      <c r="L366" s="8" t="s">
        <v>7</v>
      </c>
      <c r="M366" s="24">
        <f>M360-M363+M352</f>
        <v>851</v>
      </c>
      <c r="N366" s="24">
        <f t="shared" ref="N366:P366" si="444">N360-N363+N352</f>
        <v>787</v>
      </c>
      <c r="O366" s="24" t="e">
        <f t="shared" si="444"/>
        <v>#VALUE!</v>
      </c>
      <c r="P366" s="24">
        <f t="shared" si="444"/>
        <v>602</v>
      </c>
      <c r="Q366" s="24">
        <f>Q360-Q363+Q352</f>
        <v>682</v>
      </c>
      <c r="R366" s="18"/>
      <c r="S366" s="5"/>
      <c r="T366" s="5"/>
      <c r="U366" s="8" t="s">
        <v>7</v>
      </c>
      <c r="V366" s="24">
        <f>V360-V363+V352</f>
        <v>674</v>
      </c>
      <c r="W366" s="24">
        <f t="shared" ref="W366:Y366" si="445">W360-W363+W352</f>
        <v>788</v>
      </c>
      <c r="X366" s="24">
        <f t="shared" si="445"/>
        <v>801</v>
      </c>
      <c r="Y366" s="24">
        <f t="shared" si="445"/>
        <v>647</v>
      </c>
      <c r="Z366" s="24">
        <f>Z360-Z363+Z352</f>
        <v>695</v>
      </c>
    </row>
    <row r="367" spans="1:26" x14ac:dyDescent="0.35">
      <c r="A367" s="70" t="s">
        <v>11</v>
      </c>
      <c r="B367" s="5"/>
      <c r="C367" s="8" t="s">
        <v>8</v>
      </c>
      <c r="D367" s="24">
        <f>D360-D364+D353</f>
        <v>1368</v>
      </c>
      <c r="E367" s="24">
        <f t="shared" ref="E367:H367" si="446">E360-E364+E353</f>
        <v>1187</v>
      </c>
      <c r="F367" s="24">
        <f t="shared" si="446"/>
        <v>1165</v>
      </c>
      <c r="G367" s="24">
        <f t="shared" si="446"/>
        <v>1101</v>
      </c>
      <c r="H367" s="24">
        <f t="shared" si="446"/>
        <v>1102</v>
      </c>
      <c r="I367" s="22"/>
      <c r="J367" s="5" t="s">
        <v>11</v>
      </c>
      <c r="K367" s="5"/>
      <c r="L367" s="8" t="s">
        <v>8</v>
      </c>
      <c r="M367" s="24">
        <f>M360-M364+M353</f>
        <v>978</v>
      </c>
      <c r="N367" s="24">
        <f t="shared" ref="N367:Q367" si="447">N360-N364+N353</f>
        <v>761</v>
      </c>
      <c r="O367" s="24">
        <f t="shared" si="447"/>
        <v>773</v>
      </c>
      <c r="P367" s="24">
        <f t="shared" si="447"/>
        <v>733</v>
      </c>
      <c r="Q367" s="24">
        <f t="shared" si="447"/>
        <v>695</v>
      </c>
      <c r="R367" s="18"/>
      <c r="S367" s="5" t="s">
        <v>11</v>
      </c>
      <c r="T367" s="5"/>
      <c r="U367" s="8" t="s">
        <v>8</v>
      </c>
      <c r="V367" s="24">
        <f>V360-V364+V353</f>
        <v>825</v>
      </c>
      <c r="W367" s="24">
        <f t="shared" ref="W367:Z367" si="448">W360-W364+W353</f>
        <v>782</v>
      </c>
      <c r="X367" s="24">
        <f t="shared" si="448"/>
        <v>669</v>
      </c>
      <c r="Y367" s="24">
        <f t="shared" si="448"/>
        <v>708</v>
      </c>
      <c r="Z367" s="24">
        <f t="shared" si="448"/>
        <v>690</v>
      </c>
    </row>
    <row r="368" spans="1:26" x14ac:dyDescent="0.35">
      <c r="A368" s="70" t="s">
        <v>85</v>
      </c>
      <c r="C368" s="8" t="s">
        <v>9</v>
      </c>
      <c r="D368" s="24">
        <f>D360-D365+D354</f>
        <v>1327</v>
      </c>
      <c r="E368" s="24">
        <f t="shared" ref="E368:H368" si="449">E360-E365+E354</f>
        <v>1116</v>
      </c>
      <c r="F368" s="24">
        <f t="shared" si="449"/>
        <v>1281</v>
      </c>
      <c r="G368" s="24">
        <f t="shared" si="449"/>
        <v>990</v>
      </c>
      <c r="H368" s="24">
        <f t="shared" si="449"/>
        <v>1124</v>
      </c>
      <c r="I368" s="23"/>
      <c r="J368" s="1" t="s">
        <v>85</v>
      </c>
      <c r="L368" s="8" t="s">
        <v>9</v>
      </c>
      <c r="M368" s="24">
        <f>M360-M365+M354</f>
        <v>943</v>
      </c>
      <c r="N368" s="24">
        <f t="shared" ref="N368:Q368" si="450">N360-N365+N354</f>
        <v>869</v>
      </c>
      <c r="O368" s="24">
        <f t="shared" si="450"/>
        <v>859</v>
      </c>
      <c r="P368" s="24">
        <f t="shared" si="450"/>
        <v>755</v>
      </c>
      <c r="Q368" s="24">
        <f t="shared" si="450"/>
        <v>745</v>
      </c>
      <c r="R368" s="19"/>
      <c r="S368" s="1" t="s">
        <v>85</v>
      </c>
      <c r="T368" s="1"/>
      <c r="U368" s="8" t="s">
        <v>9</v>
      </c>
      <c r="V368" s="24">
        <f>V360-V365+V354</f>
        <v>801</v>
      </c>
      <c r="W368" s="24">
        <f t="shared" ref="W368:Z368" si="451">W360-W365+W354</f>
        <v>802</v>
      </c>
      <c r="X368" s="24">
        <f t="shared" si="451"/>
        <v>871</v>
      </c>
      <c r="Y368" s="24">
        <f t="shared" si="451"/>
        <v>816</v>
      </c>
      <c r="Z368" s="24">
        <f t="shared" si="451"/>
        <v>705</v>
      </c>
    </row>
    <row r="369" spans="1:26" x14ac:dyDescent="0.35">
      <c r="C369" s="6" t="s">
        <v>4</v>
      </c>
      <c r="D369" s="25">
        <f>AVERAGE(D366:D368)</f>
        <v>1314.3333333333333</v>
      </c>
      <c r="E369" s="25">
        <f>AVERAGE(E366:E368)</f>
        <v>1117.6666666666667</v>
      </c>
      <c r="F369" s="25">
        <f>AVERAGE(F366:F368)</f>
        <v>1180.6666666666667</v>
      </c>
      <c r="G369" s="25">
        <f t="shared" ref="G369:H369" si="452">AVERAGE(G366:G368)</f>
        <v>1031.3333333333333</v>
      </c>
      <c r="H369" s="25">
        <f t="shared" si="452"/>
        <v>1075.3333333333333</v>
      </c>
      <c r="I369" s="7"/>
      <c r="L369" s="6" t="s">
        <v>4</v>
      </c>
      <c r="M369" s="25">
        <f>AVERAGE(M366:M368)</f>
        <v>924</v>
      </c>
      <c r="N369" s="25">
        <f>AVERAGE(N366:N368)</f>
        <v>805.66666666666663</v>
      </c>
      <c r="O369" s="25">
        <f>AVERAGE(O367:O368)</f>
        <v>816</v>
      </c>
      <c r="P369" s="25">
        <f t="shared" ref="P369:Q369" si="453">AVERAGE(P366:P368)</f>
        <v>696.66666666666663</v>
      </c>
      <c r="Q369" s="25">
        <f t="shared" si="453"/>
        <v>707.33333333333337</v>
      </c>
      <c r="R369" s="19"/>
      <c r="T369" s="1"/>
      <c r="U369" s="6" t="s">
        <v>4</v>
      </c>
      <c r="V369" s="25">
        <f>AVERAGE(V366:V368)</f>
        <v>766.66666666666663</v>
      </c>
      <c r="W369" s="25">
        <f>AVERAGE(W366:W368)</f>
        <v>790.66666666666663</v>
      </c>
      <c r="X369" s="25">
        <f>AVERAGE(X366:X368)</f>
        <v>780.33333333333337</v>
      </c>
      <c r="Y369" s="25">
        <f t="shared" ref="Y369:Z369" si="454">AVERAGE(Y366:Y368)</f>
        <v>723.66666666666663</v>
      </c>
      <c r="Z369" s="25">
        <f t="shared" si="454"/>
        <v>696.66666666666663</v>
      </c>
    </row>
    <row r="370" spans="1:26" x14ac:dyDescent="0.35">
      <c r="C370" s="7" t="s">
        <v>5</v>
      </c>
      <c r="D370" s="26">
        <f>_xlfn.STDEV.S(D366:D368)</f>
        <v>60.994535274345139</v>
      </c>
      <c r="E370" s="26">
        <f>_xlfn.STDEV.S(E366:E368)</f>
        <v>68.515205125091271</v>
      </c>
      <c r="F370" s="26">
        <f>_xlfn.STDEV.S(F366:F368)</f>
        <v>93.489749883788505</v>
      </c>
      <c r="G370" s="26">
        <f t="shared" ref="G370:H370" si="455">_xlfn.STDEV.S(G366:G368)</f>
        <v>60.682232435312841</v>
      </c>
      <c r="H370" s="26">
        <f t="shared" si="455"/>
        <v>66.161418767536517</v>
      </c>
      <c r="I370" s="7"/>
      <c r="L370" s="7" t="s">
        <v>5</v>
      </c>
      <c r="M370" s="26">
        <f>_xlfn.STDEV.S(M366:M368)</f>
        <v>65.597256040172894</v>
      </c>
      <c r="N370" s="26">
        <f>_xlfn.STDEV.S(N366:N368)</f>
        <v>56.367839530474583</v>
      </c>
      <c r="O370" s="26">
        <f>_xlfn.STDEV.S(O367:O368)</f>
        <v>60.811183182043088</v>
      </c>
      <c r="P370" s="26">
        <f t="shared" ref="P370:Q370" si="456">_xlfn.STDEV.S(P366:P368)</f>
        <v>82.718397792349279</v>
      </c>
      <c r="Q370" s="26">
        <f t="shared" si="456"/>
        <v>33.261589458913917</v>
      </c>
      <c r="R370" s="19"/>
      <c r="T370" s="1"/>
      <c r="U370" s="7" t="s">
        <v>5</v>
      </c>
      <c r="V370" s="26">
        <f>_xlfn.STDEV.S(V366:V368)</f>
        <v>81.14390509048313</v>
      </c>
      <c r="W370" s="26">
        <f>_xlfn.STDEV.S(W366:W368)</f>
        <v>10.263202878893768</v>
      </c>
      <c r="X370" s="26">
        <f>_xlfn.STDEV.S(X366:X368)</f>
        <v>102.57355084685999</v>
      </c>
      <c r="Y370" s="26">
        <f t="shared" ref="Y370:Z370" si="457">_xlfn.STDEV.S(Y366:Y368)</f>
        <v>85.582319046245374</v>
      </c>
      <c r="Z370" s="26">
        <f t="shared" si="457"/>
        <v>7.6376261582597333</v>
      </c>
    </row>
    <row r="371" spans="1:26" x14ac:dyDescent="0.35">
      <c r="C371" s="7" t="s">
        <v>6</v>
      </c>
      <c r="D371" s="26">
        <f>D370/D369*100</f>
        <v>4.64072041143889</v>
      </c>
      <c r="E371" s="26">
        <f>E370/E369*100</f>
        <v>6.1302002796085233</v>
      </c>
      <c r="F371" s="26">
        <f>F370/F369*100</f>
        <v>7.9183864949566765</v>
      </c>
      <c r="G371" s="26">
        <f t="shared" ref="G371:H371" si="458">G370/G369*100</f>
        <v>5.8838622270826937</v>
      </c>
      <c r="H371" s="26">
        <f t="shared" si="458"/>
        <v>6.1526427868136873</v>
      </c>
      <c r="L371" s="7" t="s">
        <v>6</v>
      </c>
      <c r="M371" s="26">
        <f>M370/M369*100</f>
        <v>7.0992701342178455</v>
      </c>
      <c r="N371" s="26">
        <f>N370/N369*100</f>
        <v>6.9964219524792624</v>
      </c>
      <c r="O371" s="26">
        <f>O370/O369*100</f>
        <v>7.4523508801523395</v>
      </c>
      <c r="P371" s="26">
        <f t="shared" ref="P371:Q371" si="459">P370/P369*100</f>
        <v>11.873454228566883</v>
      </c>
      <c r="Q371" s="26">
        <f t="shared" si="459"/>
        <v>4.7023924776975372</v>
      </c>
      <c r="R371" s="15"/>
      <c r="T371" s="1"/>
      <c r="U371" s="7" t="s">
        <v>6</v>
      </c>
      <c r="V371" s="26">
        <f>V370/V369*100</f>
        <v>10.583987620497801</v>
      </c>
      <c r="W371" s="26">
        <f>W370/W369*100</f>
        <v>1.2980442089663282</v>
      </c>
      <c r="X371" s="26">
        <f>X370/X369*100</f>
        <v>13.144837784732163</v>
      </c>
      <c r="Y371" s="26">
        <f t="shared" ref="Y371:Z371" si="460">Y370/Y369*100</f>
        <v>11.826207145957445</v>
      </c>
      <c r="Z371" s="26">
        <f t="shared" si="460"/>
        <v>1.0963099748698182</v>
      </c>
    </row>
    <row r="372" spans="1:26" x14ac:dyDescent="0.35">
      <c r="G372" s="21"/>
      <c r="H372" s="21"/>
      <c r="J372" s="3"/>
      <c r="K372" s="3"/>
      <c r="L372" s="3"/>
      <c r="M372" s="3"/>
      <c r="N372" s="3"/>
    </row>
    <row r="373" spans="1:26" x14ac:dyDescent="0.35">
      <c r="D373" s="4" t="s">
        <v>28</v>
      </c>
      <c r="E373" s="4"/>
      <c r="F373" s="4"/>
      <c r="G373" s="4"/>
      <c r="H373" s="4"/>
      <c r="M373" s="31" t="s">
        <v>29</v>
      </c>
      <c r="N373" s="31"/>
      <c r="O373" s="4"/>
      <c r="P373" s="4"/>
      <c r="Q373" s="4"/>
      <c r="R373" s="56"/>
      <c r="T373" s="1"/>
      <c r="U373" s="1"/>
      <c r="V373" s="31" t="s">
        <v>30</v>
      </c>
      <c r="W373" s="4"/>
      <c r="X373" s="4"/>
      <c r="Y373" s="4"/>
      <c r="Z373" s="4"/>
    </row>
    <row r="374" spans="1:26" x14ac:dyDescent="0.35">
      <c r="A374" s="69"/>
      <c r="B374" s="5"/>
      <c r="C374" s="5" t="s">
        <v>10</v>
      </c>
      <c r="D374" s="16">
        <v>510</v>
      </c>
      <c r="E374" s="16">
        <v>508</v>
      </c>
      <c r="F374" s="16">
        <v>506</v>
      </c>
      <c r="G374" s="16">
        <v>510</v>
      </c>
      <c r="H374" s="16">
        <v>509</v>
      </c>
      <c r="I374" s="21"/>
      <c r="K374" s="5"/>
      <c r="L374" s="5" t="s">
        <v>10</v>
      </c>
      <c r="M374" s="16">
        <v>514</v>
      </c>
      <c r="N374" s="16">
        <v>516</v>
      </c>
      <c r="O374" s="16">
        <v>522</v>
      </c>
      <c r="P374" s="16">
        <v>518</v>
      </c>
      <c r="Q374" s="16">
        <v>522</v>
      </c>
      <c r="R374" s="16"/>
      <c r="T374" s="5"/>
      <c r="U374" s="5" t="s">
        <v>10</v>
      </c>
      <c r="V374" s="16">
        <v>507</v>
      </c>
      <c r="W374" s="16">
        <v>515</v>
      </c>
      <c r="X374" s="16">
        <v>517</v>
      </c>
      <c r="Y374" s="16">
        <v>515</v>
      </c>
      <c r="Z374" s="16">
        <v>517</v>
      </c>
    </row>
    <row r="375" spans="1:26" x14ac:dyDescent="0.35">
      <c r="A375" s="70" t="s">
        <v>0</v>
      </c>
      <c r="B375" s="5" t="s">
        <v>1</v>
      </c>
      <c r="D375" s="21" t="s">
        <v>3</v>
      </c>
      <c r="E375" s="21"/>
      <c r="F375" s="21"/>
      <c r="G375" s="21"/>
      <c r="H375" s="21"/>
      <c r="I375" s="21"/>
      <c r="J375" s="5" t="s">
        <v>0</v>
      </c>
      <c r="K375" s="5" t="s">
        <v>1</v>
      </c>
      <c r="M375" s="21" t="s">
        <v>3</v>
      </c>
      <c r="N375" s="21"/>
      <c r="O375" s="21"/>
      <c r="P375" s="21"/>
      <c r="Q375" s="21"/>
      <c r="R375" s="56"/>
      <c r="S375" s="5" t="s">
        <v>0</v>
      </c>
      <c r="T375" s="5" t="s">
        <v>1</v>
      </c>
      <c r="U375" s="1"/>
      <c r="V375" s="21" t="s">
        <v>3</v>
      </c>
      <c r="W375" s="21"/>
      <c r="X375" s="21"/>
      <c r="Y375" s="21"/>
      <c r="Z375" s="21"/>
    </row>
    <row r="376" spans="1:26" x14ac:dyDescent="0.35">
      <c r="A376" s="71">
        <f>A362+1</f>
        <v>44360</v>
      </c>
      <c r="B376" s="57">
        <v>0.29166666666666669</v>
      </c>
      <c r="C376" s="5" t="s">
        <v>2</v>
      </c>
      <c r="D376" s="5">
        <v>1</v>
      </c>
      <c r="E376" s="5">
        <v>2</v>
      </c>
      <c r="F376" s="5">
        <v>3</v>
      </c>
      <c r="G376" s="5">
        <v>4</v>
      </c>
      <c r="H376" s="21">
        <v>5</v>
      </c>
      <c r="I376" s="21"/>
      <c r="J376" s="9">
        <f>J362+1</f>
        <v>44360</v>
      </c>
      <c r="K376" s="57">
        <v>0.29166666666666669</v>
      </c>
      <c r="L376" s="5" t="s">
        <v>2</v>
      </c>
      <c r="M376" s="5">
        <v>1</v>
      </c>
      <c r="N376" s="5">
        <v>2</v>
      </c>
      <c r="O376" s="5">
        <v>3</v>
      </c>
      <c r="P376" s="5">
        <v>4</v>
      </c>
      <c r="Q376" s="21">
        <v>5</v>
      </c>
      <c r="R376" s="56"/>
      <c r="S376" s="9">
        <f>S362+1</f>
        <v>44360</v>
      </c>
      <c r="T376" s="57">
        <v>0.29166666666666669</v>
      </c>
      <c r="U376" s="5" t="s">
        <v>2</v>
      </c>
      <c r="V376" s="5">
        <v>1</v>
      </c>
      <c r="W376" s="5">
        <v>2</v>
      </c>
      <c r="X376" s="5">
        <v>3</v>
      </c>
      <c r="Y376" s="5">
        <v>4</v>
      </c>
      <c r="Z376" s="21">
        <v>5</v>
      </c>
    </row>
    <row r="377" spans="1:26" x14ac:dyDescent="0.35">
      <c r="A377" s="70" t="s">
        <v>64</v>
      </c>
      <c r="B377" s="5"/>
      <c r="C377" s="5">
        <v>1</v>
      </c>
      <c r="D377" s="21">
        <v>467</v>
      </c>
      <c r="E377" s="21">
        <v>468</v>
      </c>
      <c r="F377" s="21">
        <v>470</v>
      </c>
      <c r="G377" s="5">
        <v>476</v>
      </c>
      <c r="H377" s="21">
        <v>493</v>
      </c>
      <c r="I377" s="21"/>
      <c r="J377" s="5" t="s">
        <v>64</v>
      </c>
      <c r="K377" s="5"/>
      <c r="L377" s="5">
        <v>1</v>
      </c>
      <c r="M377" s="21">
        <v>479</v>
      </c>
      <c r="N377" s="21">
        <v>485</v>
      </c>
      <c r="P377" s="5">
        <v>493</v>
      </c>
      <c r="Q377" s="21">
        <v>487</v>
      </c>
      <c r="R377" s="56"/>
      <c r="S377" s="5" t="s">
        <v>64</v>
      </c>
      <c r="T377" s="5"/>
      <c r="U377" s="5">
        <v>1</v>
      </c>
      <c r="V377" s="21">
        <v>477</v>
      </c>
      <c r="W377" s="21">
        <v>482</v>
      </c>
      <c r="X377" s="21">
        <v>489</v>
      </c>
      <c r="Y377" s="5">
        <v>485</v>
      </c>
      <c r="Z377" s="21">
        <v>484</v>
      </c>
    </row>
    <row r="378" spans="1:26" x14ac:dyDescent="0.35">
      <c r="A378" s="70" t="s">
        <v>12</v>
      </c>
      <c r="B378" s="5"/>
      <c r="C378" s="5">
        <v>2</v>
      </c>
      <c r="D378" s="21">
        <v>463</v>
      </c>
      <c r="E378" s="21">
        <v>466</v>
      </c>
      <c r="F378" s="21">
        <v>472</v>
      </c>
      <c r="G378" s="5">
        <v>480</v>
      </c>
      <c r="H378" s="21">
        <v>485</v>
      </c>
      <c r="I378" s="21"/>
      <c r="J378" s="5" t="s">
        <v>12</v>
      </c>
      <c r="K378" s="5"/>
      <c r="L378" s="5">
        <v>2</v>
      </c>
      <c r="M378" s="21">
        <v>474</v>
      </c>
      <c r="N378" s="21">
        <v>487</v>
      </c>
      <c r="O378" s="21">
        <v>491</v>
      </c>
      <c r="P378" s="5">
        <v>485</v>
      </c>
      <c r="Q378" s="21">
        <v>497</v>
      </c>
      <c r="R378" s="56"/>
      <c r="S378" s="5" t="s">
        <v>12</v>
      </c>
      <c r="T378" s="5"/>
      <c r="U378" s="5">
        <v>2</v>
      </c>
      <c r="V378" s="21">
        <v>477</v>
      </c>
      <c r="W378" s="21">
        <v>482</v>
      </c>
      <c r="X378" s="21">
        <v>485</v>
      </c>
      <c r="Y378" s="5">
        <v>487</v>
      </c>
      <c r="Z378" s="21">
        <v>491</v>
      </c>
    </row>
    <row r="379" spans="1:26" x14ac:dyDescent="0.35">
      <c r="B379" s="5"/>
      <c r="C379" s="5">
        <v>3</v>
      </c>
      <c r="D379" s="21">
        <v>466</v>
      </c>
      <c r="E379" s="21">
        <v>476</v>
      </c>
      <c r="F379" s="21">
        <v>572</v>
      </c>
      <c r="G379" s="5">
        <v>481</v>
      </c>
      <c r="H379" s="21">
        <v>488</v>
      </c>
      <c r="I379" s="22"/>
      <c r="J379" s="5"/>
      <c r="K379" s="5"/>
      <c r="L379" s="5">
        <v>3</v>
      </c>
      <c r="M379" s="21">
        <v>467</v>
      </c>
      <c r="N379" s="21">
        <v>481</v>
      </c>
      <c r="O379" s="21">
        <v>490</v>
      </c>
      <c r="P379" s="5">
        <v>488</v>
      </c>
      <c r="Q379" s="21">
        <v>498</v>
      </c>
      <c r="R379" s="18"/>
      <c r="S379" s="5"/>
      <c r="T379" s="5"/>
      <c r="U379" s="5">
        <v>3</v>
      </c>
      <c r="V379" s="21">
        <v>477</v>
      </c>
      <c r="W379" s="21">
        <v>481</v>
      </c>
      <c r="X379" s="21">
        <v>488</v>
      </c>
      <c r="Y379" s="5">
        <v>482</v>
      </c>
      <c r="Z379" s="21">
        <v>485</v>
      </c>
    </row>
    <row r="380" spans="1:26" x14ac:dyDescent="0.35">
      <c r="B380" s="5"/>
      <c r="C380" s="8" t="s">
        <v>7</v>
      </c>
      <c r="D380" s="24">
        <f>D374-D377+D366</f>
        <v>1291</v>
      </c>
      <c r="E380" s="24">
        <f t="shared" ref="E380:G380" si="461">E374-E377+E366</f>
        <v>1090</v>
      </c>
      <c r="F380" s="24">
        <f t="shared" si="461"/>
        <v>1132</v>
      </c>
      <c r="G380" s="24">
        <f t="shared" si="461"/>
        <v>1037</v>
      </c>
      <c r="H380" s="24">
        <f>H374-H377+H366</f>
        <v>1016</v>
      </c>
      <c r="I380" s="22"/>
      <c r="J380" s="5"/>
      <c r="K380" s="5"/>
      <c r="L380" s="8" t="s">
        <v>7</v>
      </c>
      <c r="M380" s="24">
        <f>M374-M377+M366</f>
        <v>886</v>
      </c>
      <c r="N380" s="24">
        <f t="shared" ref="N380:P380" si="462">N374-N377+N366</f>
        <v>818</v>
      </c>
      <c r="O380" s="24" t="e">
        <f t="shared" si="462"/>
        <v>#VALUE!</v>
      </c>
      <c r="P380" s="24">
        <f t="shared" si="462"/>
        <v>627</v>
      </c>
      <c r="Q380" s="24">
        <f>Q374-Q377+Q366</f>
        <v>717</v>
      </c>
      <c r="R380" s="18"/>
      <c r="S380" s="5"/>
      <c r="T380" s="5"/>
      <c r="U380" s="8" t="s">
        <v>7</v>
      </c>
      <c r="V380" s="24">
        <f>V374-V377+V366</f>
        <v>704</v>
      </c>
      <c r="W380" s="24">
        <f t="shared" ref="W380:Y380" si="463">W374-W377+W366</f>
        <v>821</v>
      </c>
      <c r="X380" s="24">
        <f t="shared" si="463"/>
        <v>829</v>
      </c>
      <c r="Y380" s="24">
        <f t="shared" si="463"/>
        <v>677</v>
      </c>
      <c r="Z380" s="24">
        <f>Z374-Z377+Z366</f>
        <v>728</v>
      </c>
    </row>
    <row r="381" spans="1:26" x14ac:dyDescent="0.35">
      <c r="A381" s="70" t="s">
        <v>11</v>
      </c>
      <c r="B381" s="5"/>
      <c r="C381" s="8" t="s">
        <v>8</v>
      </c>
      <c r="D381" s="24">
        <f>D374-D378+D367</f>
        <v>1415</v>
      </c>
      <c r="E381" s="24">
        <f t="shared" ref="E381:H381" si="464">E374-E378+E367</f>
        <v>1229</v>
      </c>
      <c r="F381" s="24">
        <f t="shared" si="464"/>
        <v>1199</v>
      </c>
      <c r="G381" s="24">
        <f t="shared" si="464"/>
        <v>1131</v>
      </c>
      <c r="H381" s="24">
        <f t="shared" si="464"/>
        <v>1126</v>
      </c>
      <c r="I381" s="22"/>
      <c r="J381" s="5" t="s">
        <v>11</v>
      </c>
      <c r="K381" s="5"/>
      <c r="L381" s="8" t="s">
        <v>8</v>
      </c>
      <c r="M381" s="24">
        <f>M374-M378+M367</f>
        <v>1018</v>
      </c>
      <c r="N381" s="24">
        <f t="shared" ref="N381:Q381" si="465">N374-N378+N367</f>
        <v>790</v>
      </c>
      <c r="O381" s="24">
        <f t="shared" si="465"/>
        <v>804</v>
      </c>
      <c r="P381" s="24">
        <f t="shared" si="465"/>
        <v>766</v>
      </c>
      <c r="Q381" s="24">
        <f t="shared" si="465"/>
        <v>720</v>
      </c>
      <c r="R381" s="18"/>
      <c r="S381" s="5" t="s">
        <v>11</v>
      </c>
      <c r="T381" s="5"/>
      <c r="U381" s="8" t="s">
        <v>8</v>
      </c>
      <c r="V381" s="24">
        <f>V374-V378+V367</f>
        <v>855</v>
      </c>
      <c r="W381" s="24">
        <f t="shared" ref="W381:Z381" si="466">W374-W378+W367</f>
        <v>815</v>
      </c>
      <c r="X381" s="24">
        <f t="shared" si="466"/>
        <v>701</v>
      </c>
      <c r="Y381" s="24">
        <f t="shared" si="466"/>
        <v>736</v>
      </c>
      <c r="Z381" s="24">
        <f t="shared" si="466"/>
        <v>716</v>
      </c>
    </row>
    <row r="382" spans="1:26" x14ac:dyDescent="0.35">
      <c r="A382" s="70" t="s">
        <v>85</v>
      </c>
      <c r="C382" s="8" t="s">
        <v>9</v>
      </c>
      <c r="D382" s="24">
        <f>D374-D379+D368</f>
        <v>1371</v>
      </c>
      <c r="E382" s="24">
        <f t="shared" ref="E382:H382" si="467">E374-E379+E368</f>
        <v>1148</v>
      </c>
      <c r="F382" s="24">
        <f t="shared" si="467"/>
        <v>1215</v>
      </c>
      <c r="G382" s="24">
        <f t="shared" si="467"/>
        <v>1019</v>
      </c>
      <c r="H382" s="24">
        <f t="shared" si="467"/>
        <v>1145</v>
      </c>
      <c r="I382" s="23"/>
      <c r="J382" s="1" t="s">
        <v>85</v>
      </c>
      <c r="L382" s="8" t="s">
        <v>9</v>
      </c>
      <c r="M382" s="24">
        <f>M374-M379+M368</f>
        <v>990</v>
      </c>
      <c r="N382" s="24">
        <f t="shared" ref="N382:Q382" si="468">N374-N379+N368</f>
        <v>904</v>
      </c>
      <c r="O382" s="24">
        <f t="shared" si="468"/>
        <v>891</v>
      </c>
      <c r="P382" s="24">
        <f t="shared" si="468"/>
        <v>785</v>
      </c>
      <c r="Q382" s="24">
        <f t="shared" si="468"/>
        <v>769</v>
      </c>
      <c r="R382" s="19"/>
      <c r="S382" s="1" t="s">
        <v>85</v>
      </c>
      <c r="T382" s="1"/>
      <c r="U382" s="8" t="s">
        <v>9</v>
      </c>
      <c r="V382" s="24">
        <f>V374-V379+V368</f>
        <v>831</v>
      </c>
      <c r="W382" s="24">
        <f t="shared" ref="W382:Z382" si="469">W374-W379+W368</f>
        <v>836</v>
      </c>
      <c r="X382" s="24">
        <f t="shared" si="469"/>
        <v>900</v>
      </c>
      <c r="Y382" s="24">
        <f t="shared" si="469"/>
        <v>849</v>
      </c>
      <c r="Z382" s="24">
        <f t="shared" si="469"/>
        <v>737</v>
      </c>
    </row>
    <row r="383" spans="1:26" x14ac:dyDescent="0.35">
      <c r="C383" s="6" t="s">
        <v>4</v>
      </c>
      <c r="D383" s="25">
        <f>AVERAGE(D380:D382)</f>
        <v>1359</v>
      </c>
      <c r="E383" s="25">
        <f>AVERAGE(E380:E382)</f>
        <v>1155.6666666666667</v>
      </c>
      <c r="F383" s="25">
        <f>AVERAGE(F380:F382)</f>
        <v>1182</v>
      </c>
      <c r="G383" s="25">
        <f t="shared" ref="G383:H383" si="470">AVERAGE(G380:G382)</f>
        <v>1062.3333333333333</v>
      </c>
      <c r="H383" s="25">
        <f t="shared" si="470"/>
        <v>1095.6666666666667</v>
      </c>
      <c r="I383" s="7"/>
      <c r="L383" s="6" t="s">
        <v>4</v>
      </c>
      <c r="M383" s="25">
        <f>AVERAGE(M380:M382)</f>
        <v>964.66666666666663</v>
      </c>
      <c r="N383" s="25">
        <f>AVERAGE(N380:N382)</f>
        <v>837.33333333333337</v>
      </c>
      <c r="O383" s="25">
        <f>AVERAGE(O381:O382)</f>
        <v>847.5</v>
      </c>
      <c r="P383" s="25">
        <f t="shared" ref="P383:Q383" si="471">AVERAGE(P380:P382)</f>
        <v>726</v>
      </c>
      <c r="Q383" s="25">
        <f t="shared" si="471"/>
        <v>735.33333333333337</v>
      </c>
      <c r="R383" s="19"/>
      <c r="T383" s="1"/>
      <c r="U383" s="6" t="s">
        <v>4</v>
      </c>
      <c r="V383" s="25">
        <f>AVERAGE(V380:V382)</f>
        <v>796.66666666666663</v>
      </c>
      <c r="W383" s="25">
        <f>AVERAGE(W380:W382)</f>
        <v>824</v>
      </c>
      <c r="X383" s="25">
        <f>AVERAGE(X380:X382)</f>
        <v>810</v>
      </c>
      <c r="Y383" s="25">
        <f t="shared" ref="Y383:Z383" si="472">AVERAGE(Y380:Y382)</f>
        <v>754</v>
      </c>
      <c r="Z383" s="25">
        <f t="shared" si="472"/>
        <v>727</v>
      </c>
    </row>
    <row r="384" spans="1:26" x14ac:dyDescent="0.35">
      <c r="C384" s="7" t="s">
        <v>5</v>
      </c>
      <c r="D384" s="26">
        <f>_xlfn.STDEV.S(D380:D382)</f>
        <v>62.864934582006846</v>
      </c>
      <c r="E384" s="26">
        <f>_xlfn.STDEV.S(E380:E382)</f>
        <v>69.816425956456214</v>
      </c>
      <c r="F384" s="26">
        <f>_xlfn.STDEV.S(F380:F382)</f>
        <v>44.034077712607996</v>
      </c>
      <c r="G384" s="26">
        <f t="shared" ref="G384:H384" si="473">_xlfn.STDEV.S(G380:G382)</f>
        <v>60.144270993448188</v>
      </c>
      <c r="H384" s="26">
        <f t="shared" si="473"/>
        <v>69.644334538663898</v>
      </c>
      <c r="I384" s="7"/>
      <c r="L384" s="7" t="s">
        <v>5</v>
      </c>
      <c r="M384" s="26">
        <f>_xlfn.STDEV.S(M380:M382)</f>
        <v>69.550940563973199</v>
      </c>
      <c r="N384" s="26">
        <f>_xlfn.STDEV.S(N380:N382)</f>
        <v>59.408192476571223</v>
      </c>
      <c r="O384" s="26">
        <f>_xlfn.STDEV.S(O381:O382)</f>
        <v>61.518289963229634</v>
      </c>
      <c r="P384" s="26">
        <f t="shared" ref="P384:Q384" si="474">_xlfn.STDEV.S(P380:P382)</f>
        <v>86.261231152818581</v>
      </c>
      <c r="Q384" s="26">
        <f t="shared" si="474"/>
        <v>29.194748386196672</v>
      </c>
      <c r="R384" s="19"/>
      <c r="T384" s="1"/>
      <c r="U384" s="7" t="s">
        <v>5</v>
      </c>
      <c r="V384" s="26">
        <f>_xlfn.STDEV.S(V380:V382)</f>
        <v>81.14390509048313</v>
      </c>
      <c r="W384" s="26">
        <f>_xlfn.STDEV.S(W380:W382)</f>
        <v>10.816653826391969</v>
      </c>
      <c r="X384" s="26">
        <f>_xlfn.STDEV.S(X380:X382)</f>
        <v>100.85137579626765</v>
      </c>
      <c r="Y384" s="26">
        <f t="shared" ref="Y384:Z384" si="475">_xlfn.STDEV.S(Y380:Y382)</f>
        <v>87.401372986927385</v>
      </c>
      <c r="Z384" s="26">
        <f t="shared" si="475"/>
        <v>10.535653752852738</v>
      </c>
    </row>
    <row r="385" spans="1:26" x14ac:dyDescent="0.35">
      <c r="C385" s="7" t="s">
        <v>6</v>
      </c>
      <c r="D385" s="26">
        <f>D384/D383*100</f>
        <v>4.6258230008835062</v>
      </c>
      <c r="E385" s="26">
        <f>E384/E383*100</f>
        <v>6.0412252053466577</v>
      </c>
      <c r="F385" s="26">
        <f>F384/F383*100</f>
        <v>3.7253872853306258</v>
      </c>
      <c r="G385" s="26">
        <f t="shared" ref="G385:H385" si="476">G384/G383*100</f>
        <v>5.6615253523798117</v>
      </c>
      <c r="H385" s="26">
        <f t="shared" si="476"/>
        <v>6.3563432800727613</v>
      </c>
      <c r="L385" s="7" t="s">
        <v>6</v>
      </c>
      <c r="M385" s="26">
        <f>M384/M383*100</f>
        <v>7.2098417999972213</v>
      </c>
      <c r="N385" s="26">
        <f>N384/N383*100</f>
        <v>7.0949274454503843</v>
      </c>
      <c r="O385" s="26">
        <f>O384/O383*100</f>
        <v>7.2587952758973024</v>
      </c>
      <c r="P385" s="26">
        <f t="shared" ref="P385:Q385" si="477">P384/P383*100</f>
        <v>11.88171228000256</v>
      </c>
      <c r="Q385" s="26">
        <f t="shared" si="477"/>
        <v>3.9702740325743431</v>
      </c>
      <c r="R385" s="15"/>
      <c r="T385" s="1"/>
      <c r="U385" s="7" t="s">
        <v>6</v>
      </c>
      <c r="V385" s="26">
        <f>V384/V383*100</f>
        <v>10.185427417215456</v>
      </c>
      <c r="W385" s="26">
        <f>W384/W383*100</f>
        <v>1.3127007070864041</v>
      </c>
      <c r="X385" s="26">
        <f>X384/X383*100</f>
        <v>12.450787135341685</v>
      </c>
      <c r="Y385" s="26">
        <f t="shared" ref="Y385:Z385" si="478">Y384/Y383*100</f>
        <v>11.591694030096471</v>
      </c>
      <c r="Z385" s="26">
        <f t="shared" si="478"/>
        <v>1.4491958394570479</v>
      </c>
    </row>
    <row r="386" spans="1:26" x14ac:dyDescent="0.35">
      <c r="G386" s="21"/>
      <c r="H386" s="21"/>
      <c r="J386" s="3"/>
      <c r="K386" s="3"/>
      <c r="L386" s="3"/>
      <c r="M386" s="3"/>
      <c r="N386" s="3"/>
    </row>
    <row r="387" spans="1:26" x14ac:dyDescent="0.35">
      <c r="D387" s="4" t="s">
        <v>28</v>
      </c>
      <c r="E387" s="4"/>
      <c r="F387" s="4"/>
      <c r="G387" s="4"/>
      <c r="H387" s="4"/>
      <c r="M387" s="31" t="s">
        <v>29</v>
      </c>
      <c r="N387" s="31"/>
      <c r="O387" s="4"/>
      <c r="P387" s="4"/>
      <c r="Q387" s="4"/>
      <c r="R387" s="56"/>
      <c r="T387" s="1"/>
      <c r="U387" s="1"/>
      <c r="V387" s="31" t="s">
        <v>30</v>
      </c>
      <c r="W387" s="4"/>
      <c r="X387" s="4"/>
      <c r="Y387" s="4"/>
      <c r="Z387" s="4"/>
    </row>
    <row r="388" spans="1:26" x14ac:dyDescent="0.35">
      <c r="A388" s="69"/>
      <c r="B388" s="5"/>
      <c r="C388" s="5" t="s">
        <v>10</v>
      </c>
      <c r="D388" s="16">
        <v>510</v>
      </c>
      <c r="E388" s="16">
        <v>508</v>
      </c>
      <c r="F388" s="16">
        <v>506</v>
      </c>
      <c r="G388" s="16">
        <v>510</v>
      </c>
      <c r="H388" s="16">
        <v>509</v>
      </c>
      <c r="I388" s="21"/>
      <c r="K388" s="5"/>
      <c r="L388" s="5" t="s">
        <v>10</v>
      </c>
      <c r="M388" s="16">
        <v>514</v>
      </c>
      <c r="N388" s="16">
        <v>516</v>
      </c>
      <c r="O388" s="16">
        <v>522</v>
      </c>
      <c r="P388" s="16">
        <v>518</v>
      </c>
      <c r="Q388" s="16">
        <v>522</v>
      </c>
      <c r="R388" s="16"/>
      <c r="T388" s="5"/>
      <c r="U388" s="5" t="s">
        <v>10</v>
      </c>
      <c r="V388" s="16">
        <v>507</v>
      </c>
      <c r="W388" s="16">
        <v>515</v>
      </c>
      <c r="X388" s="16">
        <v>517</v>
      </c>
      <c r="Y388" s="16">
        <v>515</v>
      </c>
      <c r="Z388" s="16">
        <v>517</v>
      </c>
    </row>
    <row r="389" spans="1:26" x14ac:dyDescent="0.35">
      <c r="A389" s="70" t="s">
        <v>0</v>
      </c>
      <c r="B389" s="5" t="s">
        <v>1</v>
      </c>
      <c r="D389" s="21" t="s">
        <v>3</v>
      </c>
      <c r="E389" s="21"/>
      <c r="F389" s="21"/>
      <c r="G389" s="21"/>
      <c r="H389" s="21"/>
      <c r="I389" s="21"/>
      <c r="J389" s="5" t="s">
        <v>0</v>
      </c>
      <c r="K389" s="5" t="s">
        <v>1</v>
      </c>
      <c r="M389" s="21" t="s">
        <v>3</v>
      </c>
      <c r="N389" s="21"/>
      <c r="O389" s="21"/>
      <c r="P389" s="21"/>
      <c r="Q389" s="21"/>
      <c r="R389" s="56"/>
      <c r="S389" s="5" t="s">
        <v>0</v>
      </c>
      <c r="T389" s="5" t="s">
        <v>1</v>
      </c>
      <c r="U389" s="1"/>
      <c r="V389" s="21" t="s">
        <v>3</v>
      </c>
      <c r="W389" s="21"/>
      <c r="X389" s="21"/>
      <c r="Y389" s="21"/>
      <c r="Z389" s="21"/>
    </row>
    <row r="390" spans="1:26" x14ac:dyDescent="0.35">
      <c r="A390" s="71">
        <f>A376</f>
        <v>44360</v>
      </c>
      <c r="B390" s="57">
        <v>0.5625</v>
      </c>
      <c r="C390" s="5" t="s">
        <v>2</v>
      </c>
      <c r="D390" s="5">
        <v>1</v>
      </c>
      <c r="E390" s="5">
        <v>2</v>
      </c>
      <c r="F390" s="5">
        <v>3</v>
      </c>
      <c r="G390" s="5">
        <v>4</v>
      </c>
      <c r="H390" s="21">
        <v>5</v>
      </c>
      <c r="I390" s="21"/>
      <c r="J390" s="9">
        <f>J376</f>
        <v>44360</v>
      </c>
      <c r="K390" s="57">
        <v>0.5625</v>
      </c>
      <c r="L390" s="5" t="s">
        <v>2</v>
      </c>
      <c r="M390" s="5">
        <v>1</v>
      </c>
      <c r="N390" s="5">
        <v>2</v>
      </c>
      <c r="O390" s="5">
        <v>3</v>
      </c>
      <c r="P390" s="5">
        <v>4</v>
      </c>
      <c r="Q390" s="21">
        <v>5</v>
      </c>
      <c r="R390" s="56"/>
      <c r="S390" s="9">
        <f>S376</f>
        <v>44360</v>
      </c>
      <c r="T390" s="5" t="s">
        <v>66</v>
      </c>
      <c r="U390" s="5" t="s">
        <v>2</v>
      </c>
      <c r="V390" s="5">
        <v>1</v>
      </c>
      <c r="W390" s="5">
        <v>2</v>
      </c>
      <c r="X390" s="5">
        <v>3</v>
      </c>
      <c r="Y390" s="5">
        <v>4</v>
      </c>
      <c r="Z390" s="21">
        <v>5</v>
      </c>
    </row>
    <row r="391" spans="1:26" x14ac:dyDescent="0.35">
      <c r="A391" s="70" t="s">
        <v>63</v>
      </c>
      <c r="B391" s="5"/>
      <c r="C391" s="5">
        <v>1</v>
      </c>
      <c r="D391" s="21">
        <v>471</v>
      </c>
      <c r="E391" s="21">
        <v>474</v>
      </c>
      <c r="F391" s="21">
        <v>472</v>
      </c>
      <c r="G391" s="5">
        <v>482</v>
      </c>
      <c r="H391" s="21">
        <v>482</v>
      </c>
      <c r="I391" s="21"/>
      <c r="J391" s="5" t="s">
        <v>63</v>
      </c>
      <c r="K391" s="5"/>
      <c r="L391" s="5">
        <v>1</v>
      </c>
      <c r="M391" s="21">
        <v>491</v>
      </c>
      <c r="N391" s="21">
        <v>496</v>
      </c>
      <c r="P391" s="5">
        <v>503</v>
      </c>
      <c r="Q391" s="21">
        <v>504</v>
      </c>
      <c r="R391" s="56"/>
      <c r="S391" s="5" t="s">
        <v>63</v>
      </c>
      <c r="T391" s="5"/>
      <c r="U391" s="5">
        <v>1</v>
      </c>
      <c r="V391" s="21">
        <v>488</v>
      </c>
      <c r="W391" s="21">
        <v>493</v>
      </c>
      <c r="X391" s="21">
        <v>495</v>
      </c>
      <c r="Y391" s="5">
        <v>497</v>
      </c>
      <c r="Z391" s="21">
        <v>497</v>
      </c>
    </row>
    <row r="392" spans="1:26" x14ac:dyDescent="0.35">
      <c r="A392" s="70" t="s">
        <v>12</v>
      </c>
      <c r="B392" s="5"/>
      <c r="C392" s="5">
        <v>2</v>
      </c>
      <c r="D392" s="21">
        <v>465</v>
      </c>
      <c r="E392" s="21">
        <v>469</v>
      </c>
      <c r="F392" s="21">
        <v>465</v>
      </c>
      <c r="G392" s="5">
        <v>476</v>
      </c>
      <c r="H392" s="21">
        <v>476</v>
      </c>
      <c r="I392" s="21"/>
      <c r="J392" s="5" t="s">
        <v>12</v>
      </c>
      <c r="K392" s="5"/>
      <c r="L392" s="5">
        <v>2</v>
      </c>
      <c r="M392" s="21">
        <v>484</v>
      </c>
      <c r="N392" s="21">
        <v>499</v>
      </c>
      <c r="O392" s="21">
        <v>500</v>
      </c>
      <c r="P392" s="5">
        <v>498</v>
      </c>
      <c r="Q392" s="21">
        <v>501</v>
      </c>
      <c r="R392" s="56"/>
      <c r="S392" s="5" t="s">
        <v>12</v>
      </c>
      <c r="T392" s="5"/>
      <c r="U392" s="5">
        <v>2</v>
      </c>
      <c r="V392" s="21">
        <v>487</v>
      </c>
      <c r="W392" s="21">
        <v>491</v>
      </c>
      <c r="X392" s="21">
        <v>493</v>
      </c>
      <c r="Y392" s="5">
        <v>492</v>
      </c>
      <c r="Z392" s="21">
        <v>492</v>
      </c>
    </row>
    <row r="393" spans="1:26" x14ac:dyDescent="0.35">
      <c r="B393" s="5"/>
      <c r="C393" s="5">
        <v>3</v>
      </c>
      <c r="D393" s="21">
        <v>446</v>
      </c>
      <c r="E393" s="21">
        <v>469</v>
      </c>
      <c r="F393" s="21">
        <v>462</v>
      </c>
      <c r="G393" s="5">
        <v>477</v>
      </c>
      <c r="H393" s="21">
        <v>478</v>
      </c>
      <c r="I393" s="22"/>
      <c r="J393" s="5"/>
      <c r="K393" s="5"/>
      <c r="L393" s="5">
        <v>3</v>
      </c>
      <c r="M393" s="21">
        <v>480</v>
      </c>
      <c r="N393" s="21">
        <v>487</v>
      </c>
      <c r="O393" s="21">
        <v>495</v>
      </c>
      <c r="P393" s="5">
        <v>495</v>
      </c>
      <c r="Q393" s="21">
        <v>507</v>
      </c>
      <c r="R393" s="18"/>
      <c r="S393" s="5"/>
      <c r="T393" s="5"/>
      <c r="U393" s="5">
        <v>3</v>
      </c>
      <c r="V393" s="21">
        <v>478</v>
      </c>
      <c r="W393" s="21">
        <v>488</v>
      </c>
      <c r="X393" s="21">
        <v>485</v>
      </c>
      <c r="Y393" s="5">
        <v>486</v>
      </c>
      <c r="Z393" s="21">
        <v>492</v>
      </c>
    </row>
    <row r="394" spans="1:26" x14ac:dyDescent="0.35">
      <c r="B394" s="5"/>
      <c r="C394" s="8" t="s">
        <v>7</v>
      </c>
      <c r="D394" s="24">
        <f>D388-D391+D380</f>
        <v>1330</v>
      </c>
      <c r="E394" s="24">
        <f t="shared" ref="E394:G394" si="479">E388-E391+E380</f>
        <v>1124</v>
      </c>
      <c r="F394" s="24">
        <f t="shared" si="479"/>
        <v>1166</v>
      </c>
      <c r="G394" s="24">
        <f t="shared" si="479"/>
        <v>1065</v>
      </c>
      <c r="H394" s="24">
        <f>H388-H391+H380</f>
        <v>1043</v>
      </c>
      <c r="I394" s="22"/>
      <c r="J394" s="5"/>
      <c r="K394" s="5"/>
      <c r="L394" s="8" t="s">
        <v>7</v>
      </c>
      <c r="M394" s="24">
        <f>M388-M391+M380</f>
        <v>909</v>
      </c>
      <c r="N394" s="24">
        <f t="shared" ref="N394:P394" si="480">N388-N391+N380</f>
        <v>838</v>
      </c>
      <c r="O394" s="24" t="e">
        <f t="shared" si="480"/>
        <v>#VALUE!</v>
      </c>
      <c r="P394" s="24">
        <f t="shared" si="480"/>
        <v>642</v>
      </c>
      <c r="Q394" s="24">
        <f>Q388-Q391+Q380</f>
        <v>735</v>
      </c>
      <c r="R394" s="18"/>
      <c r="S394" s="5"/>
      <c r="T394" s="5"/>
      <c r="U394" s="8" t="s">
        <v>7</v>
      </c>
      <c r="V394" s="24">
        <f>V388-V391+V380</f>
        <v>723</v>
      </c>
      <c r="W394" s="24">
        <f t="shared" ref="W394:Y394" si="481">W388-W391+W380</f>
        <v>843</v>
      </c>
      <c r="X394" s="24">
        <f t="shared" si="481"/>
        <v>851</v>
      </c>
      <c r="Y394" s="24">
        <f t="shared" si="481"/>
        <v>695</v>
      </c>
      <c r="Z394" s="24">
        <f>Z388-Z391+Z380</f>
        <v>748</v>
      </c>
    </row>
    <row r="395" spans="1:26" x14ac:dyDescent="0.35">
      <c r="A395" s="70" t="s">
        <v>11</v>
      </c>
      <c r="B395" s="5"/>
      <c r="C395" s="8" t="s">
        <v>8</v>
      </c>
      <c r="D395" s="24">
        <f>D388-D392+D381</f>
        <v>1460</v>
      </c>
      <c r="E395" s="24">
        <f t="shared" ref="E395:H395" si="482">E388-E392+E381</f>
        <v>1268</v>
      </c>
      <c r="F395" s="24">
        <f t="shared" si="482"/>
        <v>1240</v>
      </c>
      <c r="G395" s="24">
        <f t="shared" si="482"/>
        <v>1165</v>
      </c>
      <c r="H395" s="24">
        <f t="shared" si="482"/>
        <v>1159</v>
      </c>
      <c r="I395" s="22"/>
      <c r="J395" s="5" t="s">
        <v>11</v>
      </c>
      <c r="K395" s="5"/>
      <c r="L395" s="8" t="s">
        <v>8</v>
      </c>
      <c r="M395" s="24">
        <f>M388-M392+M381</f>
        <v>1048</v>
      </c>
      <c r="N395" s="24">
        <f t="shared" ref="N395:Q395" si="483">N388-N392+N381</f>
        <v>807</v>
      </c>
      <c r="O395" s="24">
        <f t="shared" si="483"/>
        <v>826</v>
      </c>
      <c r="P395" s="24">
        <f t="shared" si="483"/>
        <v>786</v>
      </c>
      <c r="Q395" s="24">
        <f t="shared" si="483"/>
        <v>741</v>
      </c>
      <c r="R395" s="18"/>
      <c r="S395" s="5" t="s">
        <v>11</v>
      </c>
      <c r="T395" s="5"/>
      <c r="U395" s="8" t="s">
        <v>8</v>
      </c>
      <c r="V395" s="24">
        <f>V388-V392+V381</f>
        <v>875</v>
      </c>
      <c r="W395" s="24">
        <f t="shared" ref="W395:Z395" si="484">W388-W392+W381</f>
        <v>839</v>
      </c>
      <c r="X395" s="24">
        <f t="shared" si="484"/>
        <v>725</v>
      </c>
      <c r="Y395" s="24">
        <f t="shared" si="484"/>
        <v>759</v>
      </c>
      <c r="Z395" s="24">
        <f t="shared" si="484"/>
        <v>741</v>
      </c>
    </row>
    <row r="396" spans="1:26" x14ac:dyDescent="0.35">
      <c r="A396" s="70" t="s">
        <v>85</v>
      </c>
      <c r="C396" s="8" t="s">
        <v>9</v>
      </c>
      <c r="D396" s="24">
        <f>D388-D393+D382</f>
        <v>1435</v>
      </c>
      <c r="E396" s="24">
        <f t="shared" ref="E396:H396" si="485">E388-E393+E382</f>
        <v>1187</v>
      </c>
      <c r="F396" s="24">
        <f t="shared" si="485"/>
        <v>1259</v>
      </c>
      <c r="G396" s="24">
        <f t="shared" si="485"/>
        <v>1052</v>
      </c>
      <c r="H396" s="24">
        <f t="shared" si="485"/>
        <v>1176</v>
      </c>
      <c r="I396" s="23"/>
      <c r="J396" s="1" t="s">
        <v>85</v>
      </c>
      <c r="L396" s="8" t="s">
        <v>9</v>
      </c>
      <c r="M396" s="24">
        <f>M388-M393+M382</f>
        <v>1024</v>
      </c>
      <c r="N396" s="24">
        <f t="shared" ref="N396:Q396" si="486">N388-N393+N382</f>
        <v>933</v>
      </c>
      <c r="O396" s="24">
        <f t="shared" si="486"/>
        <v>918</v>
      </c>
      <c r="P396" s="24">
        <f t="shared" si="486"/>
        <v>808</v>
      </c>
      <c r="Q396" s="24">
        <f t="shared" si="486"/>
        <v>784</v>
      </c>
      <c r="R396" s="19"/>
      <c r="S396" s="1" t="s">
        <v>85</v>
      </c>
      <c r="T396" s="1"/>
      <c r="U396" s="8" t="s">
        <v>9</v>
      </c>
      <c r="V396" s="24">
        <f>V388-V393+V382</f>
        <v>860</v>
      </c>
      <c r="W396" s="24">
        <f t="shared" ref="W396:Z396" si="487">W388-W393+W382</f>
        <v>863</v>
      </c>
      <c r="X396" s="24">
        <f t="shared" si="487"/>
        <v>932</v>
      </c>
      <c r="Y396" s="24">
        <f t="shared" si="487"/>
        <v>878</v>
      </c>
      <c r="Z396" s="24">
        <f t="shared" si="487"/>
        <v>762</v>
      </c>
    </row>
    <row r="397" spans="1:26" x14ac:dyDescent="0.35">
      <c r="C397" s="6" t="s">
        <v>4</v>
      </c>
      <c r="D397" s="25">
        <f>AVERAGE(D394:D396)</f>
        <v>1408.3333333333333</v>
      </c>
      <c r="E397" s="25">
        <f>AVERAGE(E394:E396)</f>
        <v>1193</v>
      </c>
      <c r="F397" s="25">
        <f>AVERAGE(F394:F396)</f>
        <v>1221.6666666666667</v>
      </c>
      <c r="G397" s="25">
        <f t="shared" ref="G397:H397" si="488">AVERAGE(G394:G396)</f>
        <v>1094</v>
      </c>
      <c r="H397" s="25">
        <f t="shared" si="488"/>
        <v>1126</v>
      </c>
      <c r="I397" s="7"/>
      <c r="L397" s="6" t="s">
        <v>4</v>
      </c>
      <c r="M397" s="25">
        <f>AVERAGE(M394:M396)</f>
        <v>993.66666666666663</v>
      </c>
      <c r="N397" s="25">
        <f>AVERAGE(N394:N396)</f>
        <v>859.33333333333337</v>
      </c>
      <c r="O397" s="25">
        <f>AVERAGE(O395:O396)</f>
        <v>872</v>
      </c>
      <c r="P397" s="25">
        <f t="shared" ref="P397:Q397" si="489">AVERAGE(P394:P396)</f>
        <v>745.33333333333337</v>
      </c>
      <c r="Q397" s="25">
        <f t="shared" si="489"/>
        <v>753.33333333333337</v>
      </c>
      <c r="R397" s="19"/>
      <c r="T397" s="1"/>
      <c r="U397" s="6" t="s">
        <v>4</v>
      </c>
      <c r="V397" s="25">
        <f>AVERAGE(V394:V396)</f>
        <v>819.33333333333337</v>
      </c>
      <c r="W397" s="25">
        <f>AVERAGE(W394:W396)</f>
        <v>848.33333333333337</v>
      </c>
      <c r="X397" s="25">
        <f>AVERAGE(X394:X396)</f>
        <v>836</v>
      </c>
      <c r="Y397" s="25">
        <f t="shared" ref="Y397:Z397" si="490">AVERAGE(Y394:Y396)</f>
        <v>777.33333333333337</v>
      </c>
      <c r="Z397" s="25">
        <f t="shared" si="490"/>
        <v>750.33333333333337</v>
      </c>
    </row>
    <row r="398" spans="1:26" x14ac:dyDescent="0.35">
      <c r="C398" s="7" t="s">
        <v>5</v>
      </c>
      <c r="D398" s="26">
        <f>_xlfn.STDEV.S(D394:D396)</f>
        <v>68.980673621916253</v>
      </c>
      <c r="E398" s="26">
        <f>_xlfn.STDEV.S(E394:E396)</f>
        <v>72.187256493095788</v>
      </c>
      <c r="F398" s="26">
        <f>_xlfn.STDEV.S(F394:F396)</f>
        <v>49.135866058647352</v>
      </c>
      <c r="G398" s="26">
        <f t="shared" ref="G398:H398" si="491">_xlfn.STDEV.S(G394:G396)</f>
        <v>61.830413228442843</v>
      </c>
      <c r="H398" s="26">
        <f t="shared" si="491"/>
        <v>72.380936716790288</v>
      </c>
      <c r="I398" s="7"/>
      <c r="L398" s="7" t="s">
        <v>5</v>
      </c>
      <c r="M398" s="26">
        <f>_xlfn.STDEV.S(M394:M396)</f>
        <v>74.298945708087487</v>
      </c>
      <c r="N398" s="26">
        <f>_xlfn.STDEV.S(N394:N396)</f>
        <v>65.653128892181016</v>
      </c>
      <c r="O398" s="26">
        <f>_xlfn.STDEV.S(O395:O396)</f>
        <v>65.053823869162372</v>
      </c>
      <c r="P398" s="26">
        <f t="shared" ref="P398:Q398" si="492">_xlfn.STDEV.S(P394:P396)</f>
        <v>90.162815691022729</v>
      </c>
      <c r="Q398" s="26">
        <f t="shared" si="492"/>
        <v>26.727015047201458</v>
      </c>
      <c r="R398" s="19"/>
      <c r="T398" s="1"/>
      <c r="U398" s="7" t="s">
        <v>5</v>
      </c>
      <c r="V398" s="26">
        <f>_xlfn.STDEV.S(V394:V396)</f>
        <v>83.763556116806157</v>
      </c>
      <c r="W398" s="26">
        <f>_xlfn.STDEV.S(W394:W396)</f>
        <v>12.858201014657274</v>
      </c>
      <c r="X398" s="26">
        <f>_xlfn.STDEV.S(X394:X396)</f>
        <v>104.31203190428226</v>
      </c>
      <c r="Y398" s="26">
        <f t="shared" ref="Y398:Z398" si="493">_xlfn.STDEV.S(Y394:Y396)</f>
        <v>92.867288822993714</v>
      </c>
      <c r="Z398" s="26">
        <f t="shared" si="493"/>
        <v>10.692676621563628</v>
      </c>
    </row>
    <row r="399" spans="1:26" x14ac:dyDescent="0.35">
      <c r="C399" s="7" t="s">
        <v>6</v>
      </c>
      <c r="D399" s="26">
        <f>D398/D397*100</f>
        <v>4.8980359968224567</v>
      </c>
      <c r="E399" s="26">
        <f>E398/E397*100</f>
        <v>6.0509016339560597</v>
      </c>
      <c r="F399" s="26">
        <f>F398/F397*100</f>
        <v>4.0220354208988276</v>
      </c>
      <c r="G399" s="26">
        <f t="shared" ref="G399:H399" si="494">G398/G397*100</f>
        <v>5.6517745181391996</v>
      </c>
      <c r="H399" s="26">
        <f t="shared" si="494"/>
        <v>6.4281471329298654</v>
      </c>
      <c r="L399" s="7" t="s">
        <v>6</v>
      </c>
      <c r="M399" s="26">
        <f>M398/M397*100</f>
        <v>7.4772504905824375</v>
      </c>
      <c r="N399" s="26">
        <f>N398/N397*100</f>
        <v>7.6400072411382096</v>
      </c>
      <c r="O399" s="26">
        <f>O398/O397*100</f>
        <v>7.4603009024268783</v>
      </c>
      <c r="P399" s="26">
        <f t="shared" ref="P399:Q399" si="495">P398/P397*100</f>
        <v>12.096978849421653</v>
      </c>
      <c r="Q399" s="26">
        <f t="shared" si="495"/>
        <v>3.5478338558232023</v>
      </c>
      <c r="R399" s="15"/>
      <c r="T399" s="1"/>
      <c r="U399" s="7" t="s">
        <v>6</v>
      </c>
      <c r="V399" s="26">
        <f>V398/V397*100</f>
        <v>10.22337950978106</v>
      </c>
      <c r="W399" s="26">
        <f>W398/W397*100</f>
        <v>1.515701494851545</v>
      </c>
      <c r="X399" s="26">
        <f>X398/X397*100</f>
        <v>12.477515778024193</v>
      </c>
      <c r="Y399" s="26">
        <f t="shared" ref="Y399:Z399" si="496">Y398/Y397*100</f>
        <v>11.946906795410854</v>
      </c>
      <c r="Z399" s="26">
        <f t="shared" si="496"/>
        <v>1.4250568576051037</v>
      </c>
    </row>
    <row r="400" spans="1:26" x14ac:dyDescent="0.35">
      <c r="G400" s="21"/>
      <c r="H400" s="21"/>
      <c r="J400" s="3"/>
      <c r="K400" s="3"/>
      <c r="L400" s="3"/>
      <c r="M400" s="3"/>
      <c r="N400" s="3"/>
    </row>
    <row r="401" spans="1:26" x14ac:dyDescent="0.35">
      <c r="D401" s="4" t="s">
        <v>28</v>
      </c>
      <c r="E401" s="4"/>
      <c r="F401" s="4"/>
      <c r="G401" s="4"/>
      <c r="H401" s="4"/>
      <c r="M401" s="31" t="s">
        <v>29</v>
      </c>
      <c r="N401" s="31"/>
      <c r="O401" s="4"/>
      <c r="P401" s="4"/>
      <c r="Q401" s="4"/>
      <c r="R401" s="59"/>
      <c r="T401" s="1"/>
      <c r="U401" s="1"/>
      <c r="V401" s="31" t="s">
        <v>30</v>
      </c>
      <c r="W401" s="4"/>
      <c r="X401" s="4"/>
      <c r="Y401" s="4"/>
      <c r="Z401" s="4"/>
    </row>
    <row r="402" spans="1:26" x14ac:dyDescent="0.35">
      <c r="A402" s="69"/>
      <c r="B402" s="5"/>
      <c r="C402" s="5" t="s">
        <v>10</v>
      </c>
      <c r="D402" s="16">
        <v>510</v>
      </c>
      <c r="E402" s="16">
        <v>508</v>
      </c>
      <c r="F402" s="16">
        <v>506</v>
      </c>
      <c r="G402" s="16">
        <v>510</v>
      </c>
      <c r="H402" s="16">
        <v>509</v>
      </c>
      <c r="I402" s="21"/>
      <c r="K402" s="5"/>
      <c r="L402" s="5" t="s">
        <v>10</v>
      </c>
      <c r="M402" s="16">
        <v>514</v>
      </c>
      <c r="N402" s="16">
        <v>516</v>
      </c>
      <c r="O402" s="16">
        <v>522</v>
      </c>
      <c r="P402" s="16">
        <v>518</v>
      </c>
      <c r="Q402" s="16">
        <v>522</v>
      </c>
      <c r="R402" s="16"/>
      <c r="T402" s="5"/>
      <c r="U402" s="5" t="s">
        <v>10</v>
      </c>
      <c r="V402" s="16">
        <v>507</v>
      </c>
      <c r="W402" s="16">
        <v>515</v>
      </c>
      <c r="X402" s="16">
        <v>517</v>
      </c>
      <c r="Y402" s="16">
        <v>515</v>
      </c>
      <c r="Z402" s="16">
        <v>517</v>
      </c>
    </row>
    <row r="403" spans="1:26" x14ac:dyDescent="0.35">
      <c r="A403" s="70" t="s">
        <v>0</v>
      </c>
      <c r="B403" s="5" t="s">
        <v>1</v>
      </c>
      <c r="D403" s="21" t="s">
        <v>3</v>
      </c>
      <c r="E403" s="21"/>
      <c r="F403" s="21"/>
      <c r="G403" s="21"/>
      <c r="H403" s="21"/>
      <c r="I403" s="21"/>
      <c r="J403" s="5" t="s">
        <v>0</v>
      </c>
      <c r="K403" s="5" t="s">
        <v>1</v>
      </c>
      <c r="M403" s="21" t="s">
        <v>3</v>
      </c>
      <c r="N403" s="21"/>
      <c r="O403" s="21"/>
      <c r="P403" s="21"/>
      <c r="Q403" s="21"/>
      <c r="R403" s="59"/>
      <c r="S403" s="5" t="s">
        <v>0</v>
      </c>
      <c r="T403" s="5" t="s">
        <v>1</v>
      </c>
      <c r="U403" s="1"/>
      <c r="V403" s="21" t="s">
        <v>3</v>
      </c>
      <c r="W403" s="21"/>
      <c r="X403" s="21"/>
      <c r="Y403" s="21"/>
      <c r="Z403" s="21"/>
    </row>
    <row r="404" spans="1:26" x14ac:dyDescent="0.35">
      <c r="A404" s="71">
        <f>A390+1</f>
        <v>44361</v>
      </c>
      <c r="B404" s="57">
        <v>0.29166666666666669</v>
      </c>
      <c r="C404" s="5" t="s">
        <v>2</v>
      </c>
      <c r="D404" s="5">
        <v>1</v>
      </c>
      <c r="E404" s="5">
        <v>2</v>
      </c>
      <c r="F404" s="5">
        <v>3</v>
      </c>
      <c r="G404" s="5">
        <v>4</v>
      </c>
      <c r="H404" s="21">
        <v>5</v>
      </c>
      <c r="I404" s="21"/>
      <c r="J404" s="9">
        <f>J390+1</f>
        <v>44361</v>
      </c>
      <c r="K404" s="57">
        <v>0.29166666666666669</v>
      </c>
      <c r="L404" s="5" t="s">
        <v>2</v>
      </c>
      <c r="M404" s="5">
        <v>1</v>
      </c>
      <c r="N404" s="5">
        <v>2</v>
      </c>
      <c r="O404" s="5">
        <v>3</v>
      </c>
      <c r="P404" s="5">
        <v>4</v>
      </c>
      <c r="Q404" s="21">
        <v>5</v>
      </c>
      <c r="R404" s="59"/>
      <c r="S404" s="9">
        <f>S390+1</f>
        <v>44361</v>
      </c>
      <c r="T404" s="57">
        <v>0.29166666666666669</v>
      </c>
      <c r="U404" s="5" t="s">
        <v>2</v>
      </c>
      <c r="V404" s="5">
        <v>1</v>
      </c>
      <c r="W404" s="5">
        <v>2</v>
      </c>
      <c r="X404" s="5">
        <v>3</v>
      </c>
      <c r="Y404" s="5">
        <v>4</v>
      </c>
      <c r="Z404" s="21">
        <v>5</v>
      </c>
    </row>
    <row r="405" spans="1:26" x14ac:dyDescent="0.35">
      <c r="A405" s="70" t="s">
        <v>64</v>
      </c>
      <c r="B405" s="5"/>
      <c r="C405" s="5">
        <v>1</v>
      </c>
      <c r="D405" s="21">
        <v>465</v>
      </c>
      <c r="E405" s="21">
        <v>469</v>
      </c>
      <c r="F405" s="21">
        <v>472</v>
      </c>
      <c r="G405" s="5">
        <v>478</v>
      </c>
      <c r="H405" s="21">
        <v>478</v>
      </c>
      <c r="I405" s="21"/>
      <c r="J405" s="5" t="s">
        <v>64</v>
      </c>
      <c r="K405" s="5"/>
      <c r="L405" s="5">
        <v>1</v>
      </c>
      <c r="M405" s="21">
        <v>479</v>
      </c>
      <c r="N405" s="21">
        <v>483</v>
      </c>
      <c r="P405" s="5">
        <v>492</v>
      </c>
      <c r="Q405" s="21">
        <v>487</v>
      </c>
      <c r="R405" s="59"/>
      <c r="S405" s="5" t="s">
        <v>64</v>
      </c>
      <c r="T405" s="5"/>
      <c r="U405" s="5">
        <v>1</v>
      </c>
      <c r="V405" s="21">
        <v>477</v>
      </c>
      <c r="W405" s="21">
        <v>481</v>
      </c>
      <c r="X405" s="21">
        <v>489</v>
      </c>
      <c r="Y405" s="5">
        <v>485</v>
      </c>
      <c r="Z405" s="21">
        <v>483</v>
      </c>
    </row>
    <row r="406" spans="1:26" x14ac:dyDescent="0.35">
      <c r="A406" s="70" t="s">
        <v>12</v>
      </c>
      <c r="B406" s="5"/>
      <c r="C406" s="5">
        <v>2</v>
      </c>
      <c r="D406" s="21">
        <v>463</v>
      </c>
      <c r="E406" s="21">
        <v>465</v>
      </c>
      <c r="F406" s="21">
        <v>472</v>
      </c>
      <c r="G406" s="5">
        <v>483</v>
      </c>
      <c r="H406" s="21">
        <v>485</v>
      </c>
      <c r="I406" s="21"/>
      <c r="J406" s="5" t="s">
        <v>12</v>
      </c>
      <c r="K406" s="5"/>
      <c r="L406" s="5">
        <v>2</v>
      </c>
      <c r="M406" s="21">
        <v>474</v>
      </c>
      <c r="N406" s="21">
        <v>488</v>
      </c>
      <c r="O406" s="21">
        <v>492</v>
      </c>
      <c r="P406" s="5">
        <v>487</v>
      </c>
      <c r="Q406" s="21">
        <v>496</v>
      </c>
      <c r="R406" s="59"/>
      <c r="S406" s="5" t="s">
        <v>12</v>
      </c>
      <c r="T406" s="5"/>
      <c r="U406" s="5">
        <v>2</v>
      </c>
      <c r="V406" s="21">
        <v>477</v>
      </c>
      <c r="W406" s="21">
        <v>481</v>
      </c>
      <c r="X406" s="21">
        <v>487</v>
      </c>
      <c r="Y406" s="5">
        <v>489</v>
      </c>
      <c r="Z406" s="21">
        <v>491</v>
      </c>
    </row>
    <row r="407" spans="1:26" x14ac:dyDescent="0.35">
      <c r="B407" s="5"/>
      <c r="C407" s="5">
        <v>3</v>
      </c>
      <c r="D407" s="21">
        <v>465</v>
      </c>
      <c r="E407" s="21">
        <v>476</v>
      </c>
      <c r="F407" s="21">
        <v>474</v>
      </c>
      <c r="G407" s="5">
        <v>484</v>
      </c>
      <c r="H407" s="21">
        <v>483</v>
      </c>
      <c r="I407" s="22"/>
      <c r="J407" s="5"/>
      <c r="K407" s="5"/>
      <c r="L407" s="5">
        <v>3</v>
      </c>
      <c r="M407" s="21">
        <v>467</v>
      </c>
      <c r="N407" s="21">
        <v>484</v>
      </c>
      <c r="O407" s="21">
        <v>490</v>
      </c>
      <c r="P407" s="5">
        <v>491</v>
      </c>
      <c r="Q407" s="21">
        <v>498</v>
      </c>
      <c r="R407" s="18"/>
      <c r="S407" s="5"/>
      <c r="T407" s="5"/>
      <c r="U407" s="5">
        <v>3</v>
      </c>
      <c r="V407" s="21">
        <v>475</v>
      </c>
      <c r="W407" s="21">
        <v>483</v>
      </c>
      <c r="X407" s="21">
        <v>486</v>
      </c>
      <c r="Y407" s="5">
        <v>484</v>
      </c>
      <c r="Z407" s="21">
        <v>485</v>
      </c>
    </row>
    <row r="408" spans="1:26" x14ac:dyDescent="0.35">
      <c r="B408" s="5"/>
      <c r="C408" s="8" t="s">
        <v>7</v>
      </c>
      <c r="D408" s="24">
        <f>D402-D405+D394</f>
        <v>1375</v>
      </c>
      <c r="E408" s="24">
        <f t="shared" ref="E408:G408" si="497">E402-E405+E394</f>
        <v>1163</v>
      </c>
      <c r="F408" s="24">
        <f t="shared" si="497"/>
        <v>1200</v>
      </c>
      <c r="G408" s="24">
        <f t="shared" si="497"/>
        <v>1097</v>
      </c>
      <c r="H408" s="24">
        <f>H402-H405+H394</f>
        <v>1074</v>
      </c>
      <c r="I408" s="22"/>
      <c r="J408" s="5"/>
      <c r="K408" s="5"/>
      <c r="L408" s="8" t="s">
        <v>7</v>
      </c>
      <c r="M408" s="24">
        <f>M402-M405+M394</f>
        <v>944</v>
      </c>
      <c r="N408" s="24">
        <f t="shared" ref="N408:P408" si="498">N402-N405+N394</f>
        <v>871</v>
      </c>
      <c r="O408" s="24" t="e">
        <f t="shared" si="498"/>
        <v>#VALUE!</v>
      </c>
      <c r="P408" s="24">
        <f t="shared" si="498"/>
        <v>668</v>
      </c>
      <c r="Q408" s="24">
        <f>Q402-Q405+Q394</f>
        <v>770</v>
      </c>
      <c r="R408" s="18"/>
      <c r="S408" s="5"/>
      <c r="T408" s="5"/>
      <c r="U408" s="8" t="s">
        <v>7</v>
      </c>
      <c r="V408" s="24">
        <f>V402-V405+V394</f>
        <v>753</v>
      </c>
      <c r="W408" s="24">
        <f t="shared" ref="W408:Y408" si="499">W402-W405+W394</f>
        <v>877</v>
      </c>
      <c r="X408" s="24">
        <f t="shared" si="499"/>
        <v>879</v>
      </c>
      <c r="Y408" s="24">
        <f t="shared" si="499"/>
        <v>725</v>
      </c>
      <c r="Z408" s="24">
        <f>Z402-Z405+Z394</f>
        <v>782</v>
      </c>
    </row>
    <row r="409" spans="1:26" x14ac:dyDescent="0.35">
      <c r="A409" s="70" t="s">
        <v>11</v>
      </c>
      <c r="B409" s="5"/>
      <c r="C409" s="8" t="s">
        <v>8</v>
      </c>
      <c r="D409" s="24">
        <f>D402-D406+D395</f>
        <v>1507</v>
      </c>
      <c r="E409" s="24">
        <f t="shared" ref="E409:H409" si="500">E402-E406+E395</f>
        <v>1311</v>
      </c>
      <c r="F409" s="24">
        <f t="shared" si="500"/>
        <v>1274</v>
      </c>
      <c r="G409" s="24">
        <f t="shared" si="500"/>
        <v>1192</v>
      </c>
      <c r="H409" s="24">
        <f t="shared" si="500"/>
        <v>1183</v>
      </c>
      <c r="I409" s="22"/>
      <c r="J409" s="5" t="s">
        <v>11</v>
      </c>
      <c r="K409" s="5"/>
      <c r="L409" s="8" t="s">
        <v>8</v>
      </c>
      <c r="M409" s="24">
        <f>M402-M406+M395</f>
        <v>1088</v>
      </c>
      <c r="N409" s="24">
        <f t="shared" ref="N409:Q409" si="501">N402-N406+N395</f>
        <v>835</v>
      </c>
      <c r="O409" s="24">
        <f t="shared" si="501"/>
        <v>856</v>
      </c>
      <c r="P409" s="24">
        <f t="shared" si="501"/>
        <v>817</v>
      </c>
      <c r="Q409" s="24">
        <f t="shared" si="501"/>
        <v>767</v>
      </c>
      <c r="R409" s="18"/>
      <c r="S409" s="5" t="s">
        <v>11</v>
      </c>
      <c r="T409" s="5"/>
      <c r="U409" s="8" t="s">
        <v>8</v>
      </c>
      <c r="V409" s="24">
        <f>V402-V406+V395</f>
        <v>905</v>
      </c>
      <c r="W409" s="24">
        <f t="shared" ref="W409:Z409" si="502">W402-W406+W395</f>
        <v>873</v>
      </c>
      <c r="X409" s="24">
        <f t="shared" si="502"/>
        <v>755</v>
      </c>
      <c r="Y409" s="24">
        <f t="shared" si="502"/>
        <v>785</v>
      </c>
      <c r="Z409" s="24">
        <f t="shared" si="502"/>
        <v>767</v>
      </c>
    </row>
    <row r="410" spans="1:26" x14ac:dyDescent="0.35">
      <c r="A410" s="70" t="s">
        <v>85</v>
      </c>
      <c r="C410" s="8" t="s">
        <v>9</v>
      </c>
      <c r="D410" s="24">
        <f>D402-D407+D396</f>
        <v>1480</v>
      </c>
      <c r="E410" s="24">
        <f t="shared" ref="E410:H410" si="503">E402-E407+E396</f>
        <v>1219</v>
      </c>
      <c r="F410" s="24">
        <f t="shared" si="503"/>
        <v>1291</v>
      </c>
      <c r="G410" s="24">
        <f t="shared" si="503"/>
        <v>1078</v>
      </c>
      <c r="H410" s="24">
        <f t="shared" si="503"/>
        <v>1202</v>
      </c>
      <c r="I410" s="23"/>
      <c r="J410" s="1" t="s">
        <v>85</v>
      </c>
      <c r="L410" s="8" t="s">
        <v>9</v>
      </c>
      <c r="M410" s="24">
        <f>M402-M407+M396</f>
        <v>1071</v>
      </c>
      <c r="N410" s="24">
        <f t="shared" ref="N410:Q410" si="504">N402-N407+N396</f>
        <v>965</v>
      </c>
      <c r="O410" s="24">
        <f t="shared" si="504"/>
        <v>950</v>
      </c>
      <c r="P410" s="24">
        <f t="shared" si="504"/>
        <v>835</v>
      </c>
      <c r="Q410" s="24">
        <f t="shared" si="504"/>
        <v>808</v>
      </c>
      <c r="R410" s="19"/>
      <c r="S410" s="1" t="s">
        <v>85</v>
      </c>
      <c r="T410" s="1"/>
      <c r="U410" s="8" t="s">
        <v>9</v>
      </c>
      <c r="V410" s="24">
        <f>V402-V407+V396</f>
        <v>892</v>
      </c>
      <c r="W410" s="24">
        <f t="shared" ref="W410:Z410" si="505">W402-W407+W396</f>
        <v>895</v>
      </c>
      <c r="X410" s="24">
        <f t="shared" si="505"/>
        <v>963</v>
      </c>
      <c r="Y410" s="24">
        <f t="shared" si="505"/>
        <v>909</v>
      </c>
      <c r="Z410" s="24">
        <f t="shared" si="505"/>
        <v>794</v>
      </c>
    </row>
    <row r="411" spans="1:26" x14ac:dyDescent="0.35">
      <c r="C411" s="6" t="s">
        <v>4</v>
      </c>
      <c r="D411" s="25">
        <f>AVERAGE(D408:D410)</f>
        <v>1454</v>
      </c>
      <c r="E411" s="25">
        <f>AVERAGE(E408:E410)</f>
        <v>1231</v>
      </c>
      <c r="F411" s="25">
        <f>AVERAGE(F408:F410)</f>
        <v>1255</v>
      </c>
      <c r="G411" s="25">
        <f t="shared" ref="G411:H411" si="506">AVERAGE(G408:G410)</f>
        <v>1122.3333333333333</v>
      </c>
      <c r="H411" s="25">
        <f t="shared" si="506"/>
        <v>1153</v>
      </c>
      <c r="I411" s="7"/>
      <c r="L411" s="6" t="s">
        <v>4</v>
      </c>
      <c r="M411" s="25">
        <f>AVERAGE(M408:M410)</f>
        <v>1034.3333333333333</v>
      </c>
      <c r="N411" s="25">
        <f>AVERAGE(N408:N410)</f>
        <v>890.33333333333337</v>
      </c>
      <c r="O411" s="25">
        <f>AVERAGE(O409:O410)</f>
        <v>903</v>
      </c>
      <c r="P411" s="25">
        <f t="shared" ref="P411:Q411" si="507">AVERAGE(P408:P410)</f>
        <v>773.33333333333337</v>
      </c>
      <c r="Q411" s="25">
        <f t="shared" si="507"/>
        <v>781.66666666666663</v>
      </c>
      <c r="R411" s="19"/>
      <c r="T411" s="1"/>
      <c r="U411" s="6" t="s">
        <v>4</v>
      </c>
      <c r="V411" s="25">
        <f>AVERAGE(V408:V410)</f>
        <v>850</v>
      </c>
      <c r="W411" s="25">
        <f>AVERAGE(W408:W410)</f>
        <v>881.66666666666663</v>
      </c>
      <c r="X411" s="25">
        <f>AVERAGE(X408:X410)</f>
        <v>865.66666666666663</v>
      </c>
      <c r="Y411" s="25">
        <f t="shared" ref="Y411:Z411" si="508">AVERAGE(Y408:Y410)</f>
        <v>806.33333333333337</v>
      </c>
      <c r="Z411" s="25">
        <f t="shared" si="508"/>
        <v>781</v>
      </c>
    </row>
    <row r="412" spans="1:26" x14ac:dyDescent="0.35">
      <c r="C412" s="7" t="s">
        <v>5</v>
      </c>
      <c r="D412" s="26">
        <f>_xlfn.STDEV.S(D408:D410)</f>
        <v>69.735213486444565</v>
      </c>
      <c r="E412" s="26">
        <f>_xlfn.STDEV.S(E408:E410)</f>
        <v>74.726166769077622</v>
      </c>
      <c r="F412" s="26">
        <f>_xlfn.STDEV.S(F408:F410)</f>
        <v>48.383881613611777</v>
      </c>
      <c r="G412" s="26">
        <f t="shared" ref="G412:H412" si="509">_xlfn.STDEV.S(G408:G410)</f>
        <v>61.07645481962205</v>
      </c>
      <c r="H412" s="26">
        <f t="shared" si="509"/>
        <v>69.072425757316495</v>
      </c>
      <c r="I412" s="7"/>
      <c r="L412" s="7" t="s">
        <v>5</v>
      </c>
      <c r="M412" s="26">
        <f>_xlfn.STDEV.S(M408:M410)</f>
        <v>78.691380298818842</v>
      </c>
      <c r="N412" s="26">
        <f>_xlfn.STDEV.S(N408:N410)</f>
        <v>67.121779873103293</v>
      </c>
      <c r="O412" s="26">
        <f>_xlfn.STDEV.S(O409:O410)</f>
        <v>66.468037431535464</v>
      </c>
      <c r="P412" s="26">
        <f t="shared" ref="P412:Q412" si="510">_xlfn.STDEV.S(P408:P410)</f>
        <v>91.664242392185471</v>
      </c>
      <c r="Q412" s="26">
        <f t="shared" si="510"/>
        <v>22.854612955229264</v>
      </c>
      <c r="R412" s="19"/>
      <c r="T412" s="1"/>
      <c r="U412" s="7" t="s">
        <v>5</v>
      </c>
      <c r="V412" s="26">
        <f>_xlfn.STDEV.S(V408:V410)</f>
        <v>84.25556361451747</v>
      </c>
      <c r="W412" s="26">
        <f>_xlfn.STDEV.S(W408:W410)</f>
        <v>11.718930554164631</v>
      </c>
      <c r="X412" s="26">
        <f>_xlfn.STDEV.S(X408:X410)</f>
        <v>104.63906217724494</v>
      </c>
      <c r="Y412" s="26">
        <f t="shared" ref="Y412:Z412" si="511">_xlfn.STDEV.S(Y408:Y410)</f>
        <v>93.836737652868848</v>
      </c>
      <c r="Z412" s="26">
        <f t="shared" si="511"/>
        <v>13.527749258468683</v>
      </c>
    </row>
    <row r="413" spans="1:26" x14ac:dyDescent="0.35">
      <c r="C413" s="7" t="s">
        <v>6</v>
      </c>
      <c r="D413" s="26">
        <f>D412/D411*100</f>
        <v>4.7960944626165452</v>
      </c>
      <c r="E413" s="26">
        <f>E412/E411*100</f>
        <v>6.0703628569518786</v>
      </c>
      <c r="F413" s="26">
        <f>F412/F411*100</f>
        <v>3.8552893716025318</v>
      </c>
      <c r="G413" s="26">
        <f t="shared" ref="G413:H413" si="512">G412/G411*100</f>
        <v>5.4419175663458912</v>
      </c>
      <c r="H413" s="26">
        <f t="shared" si="512"/>
        <v>5.9906700570092362</v>
      </c>
      <c r="L413" s="7" t="s">
        <v>6</v>
      </c>
      <c r="M413" s="26">
        <f>M412/M411*100</f>
        <v>7.6079323524478424</v>
      </c>
      <c r="N413" s="26">
        <f>N412/N411*100</f>
        <v>7.5389494428794404</v>
      </c>
      <c r="O413" s="26">
        <f>O412/O411*100</f>
        <v>7.3608014874347134</v>
      </c>
      <c r="P413" s="26">
        <f t="shared" ref="P413:Q413" si="513">P412/P411*100</f>
        <v>11.853134792092948</v>
      </c>
      <c r="Q413" s="26">
        <f t="shared" si="513"/>
        <v>2.9238310816924433</v>
      </c>
      <c r="R413" s="15"/>
      <c r="T413" s="1"/>
      <c r="U413" s="7" t="s">
        <v>6</v>
      </c>
      <c r="V413" s="26">
        <f>V412/V411*100</f>
        <v>9.9124192487667617</v>
      </c>
      <c r="W413" s="26">
        <f>W412/W411*100</f>
        <v>1.3291792689033608</v>
      </c>
      <c r="X413" s="26">
        <f>X412/X411*100</f>
        <v>12.087685272689058</v>
      </c>
      <c r="Y413" s="26">
        <f t="shared" ref="Y413:Z413" si="514">Y412/Y411*100</f>
        <v>11.637462296759262</v>
      </c>
      <c r="Z413" s="26">
        <f t="shared" si="514"/>
        <v>1.7321061790612911</v>
      </c>
    </row>
    <row r="414" spans="1:26" x14ac:dyDescent="0.35">
      <c r="G414" s="21"/>
      <c r="H414" s="21"/>
      <c r="J414" s="3"/>
      <c r="K414" s="3"/>
      <c r="L414" s="3"/>
      <c r="M414" s="3"/>
      <c r="N414" s="3"/>
    </row>
    <row r="415" spans="1:26" x14ac:dyDescent="0.35">
      <c r="D415" s="4" t="s">
        <v>28</v>
      </c>
      <c r="E415" s="4"/>
      <c r="F415" s="4"/>
      <c r="G415" s="4"/>
      <c r="H415" s="4"/>
      <c r="M415" s="31" t="s">
        <v>29</v>
      </c>
      <c r="N415" s="31"/>
      <c r="O415" s="4"/>
      <c r="P415" s="4"/>
      <c r="Q415" s="4"/>
      <c r="R415" s="59"/>
      <c r="T415" s="1"/>
      <c r="U415" s="1"/>
      <c r="V415" s="31" t="s">
        <v>30</v>
      </c>
      <c r="W415" s="4"/>
      <c r="X415" s="4"/>
      <c r="Y415" s="4"/>
      <c r="Z415" s="4"/>
    </row>
    <row r="416" spans="1:26" x14ac:dyDescent="0.35">
      <c r="A416" s="69"/>
      <c r="B416" s="5"/>
      <c r="C416" s="5" t="s">
        <v>10</v>
      </c>
      <c r="D416" s="16">
        <v>510</v>
      </c>
      <c r="E416" s="16">
        <v>508</v>
      </c>
      <c r="F416" s="16">
        <v>506</v>
      </c>
      <c r="G416" s="16">
        <v>510</v>
      </c>
      <c r="H416" s="16">
        <v>509</v>
      </c>
      <c r="I416" s="21"/>
      <c r="K416" s="5"/>
      <c r="L416" s="5" t="s">
        <v>10</v>
      </c>
      <c r="M416" s="16">
        <v>514</v>
      </c>
      <c r="N416" s="16">
        <v>516</v>
      </c>
      <c r="O416" s="16">
        <v>522</v>
      </c>
      <c r="P416" s="16">
        <v>518</v>
      </c>
      <c r="Q416" s="16">
        <v>522</v>
      </c>
      <c r="R416" s="16"/>
      <c r="T416" s="5"/>
      <c r="U416" s="5" t="s">
        <v>10</v>
      </c>
      <c r="V416" s="16">
        <v>507</v>
      </c>
      <c r="W416" s="16">
        <v>515</v>
      </c>
      <c r="X416" s="16">
        <v>517</v>
      </c>
      <c r="Y416" s="16">
        <v>515</v>
      </c>
      <c r="Z416" s="16">
        <v>517</v>
      </c>
    </row>
    <row r="417" spans="1:26" x14ac:dyDescent="0.35">
      <c r="A417" s="70" t="s">
        <v>0</v>
      </c>
      <c r="B417" s="5" t="s">
        <v>1</v>
      </c>
      <c r="D417" s="21" t="s">
        <v>3</v>
      </c>
      <c r="E417" s="21"/>
      <c r="F417" s="21"/>
      <c r="G417" s="21"/>
      <c r="H417" s="21"/>
      <c r="I417" s="21"/>
      <c r="J417" s="5" t="s">
        <v>0</v>
      </c>
      <c r="K417" s="5" t="s">
        <v>1</v>
      </c>
      <c r="M417" s="21" t="s">
        <v>3</v>
      </c>
      <c r="N417" s="21"/>
      <c r="O417" s="21"/>
      <c r="P417" s="21"/>
      <c r="Q417" s="21"/>
      <c r="R417" s="59"/>
      <c r="S417" s="5" t="s">
        <v>0</v>
      </c>
      <c r="T417" s="5" t="s">
        <v>1</v>
      </c>
      <c r="U417" s="1"/>
      <c r="V417" s="21" t="s">
        <v>3</v>
      </c>
      <c r="W417" s="21"/>
      <c r="X417" s="21"/>
      <c r="Y417" s="21"/>
      <c r="Z417" s="21"/>
    </row>
    <row r="418" spans="1:26" x14ac:dyDescent="0.35">
      <c r="A418" s="71">
        <f>A404</f>
        <v>44361</v>
      </c>
      <c r="B418" s="57">
        <v>0.5625</v>
      </c>
      <c r="C418" s="5" t="s">
        <v>2</v>
      </c>
      <c r="D418" s="5">
        <v>1</v>
      </c>
      <c r="E418" s="5">
        <v>2</v>
      </c>
      <c r="F418" s="5">
        <v>3</v>
      </c>
      <c r="G418" s="5">
        <v>4</v>
      </c>
      <c r="H418" s="21">
        <v>5</v>
      </c>
      <c r="I418" s="21"/>
      <c r="J418" s="9">
        <f>J404</f>
        <v>44361</v>
      </c>
      <c r="K418" s="57">
        <v>0.5625</v>
      </c>
      <c r="L418" s="5" t="s">
        <v>2</v>
      </c>
      <c r="M418" s="5">
        <v>1</v>
      </c>
      <c r="N418" s="5">
        <v>2</v>
      </c>
      <c r="O418" s="5">
        <v>3</v>
      </c>
      <c r="P418" s="5">
        <v>4</v>
      </c>
      <c r="Q418" s="21">
        <v>5</v>
      </c>
      <c r="R418" s="59"/>
      <c r="S418" s="9">
        <f>S404</f>
        <v>44361</v>
      </c>
      <c r="T418" s="5" t="s">
        <v>66</v>
      </c>
      <c r="U418" s="5" t="s">
        <v>2</v>
      </c>
      <c r="V418" s="5">
        <v>1</v>
      </c>
      <c r="W418" s="5">
        <v>2</v>
      </c>
      <c r="X418" s="5">
        <v>3</v>
      </c>
      <c r="Y418" s="5">
        <v>4</v>
      </c>
      <c r="Z418" s="21">
        <v>5</v>
      </c>
    </row>
    <row r="419" spans="1:26" x14ac:dyDescent="0.35">
      <c r="A419" s="70" t="s">
        <v>63</v>
      </c>
      <c r="B419" s="5"/>
      <c r="C419" s="5">
        <v>1</v>
      </c>
      <c r="D419" s="21">
        <v>465</v>
      </c>
      <c r="E419" s="21">
        <v>472</v>
      </c>
      <c r="F419" s="21">
        <v>466</v>
      </c>
      <c r="G419" s="5">
        <v>482</v>
      </c>
      <c r="H419" s="21">
        <v>477</v>
      </c>
      <c r="I419" s="21"/>
      <c r="J419" s="5" t="s">
        <v>63</v>
      </c>
      <c r="K419" s="5"/>
      <c r="L419" s="5">
        <v>1</v>
      </c>
      <c r="M419" s="21">
        <v>489</v>
      </c>
      <c r="N419" s="21">
        <v>494</v>
      </c>
      <c r="P419" s="5">
        <v>504</v>
      </c>
      <c r="Q419" s="21">
        <v>502</v>
      </c>
      <c r="R419" s="59"/>
      <c r="S419" s="5" t="s">
        <v>63</v>
      </c>
      <c r="T419" s="5"/>
      <c r="U419" s="5">
        <v>1</v>
      </c>
      <c r="V419" s="21">
        <v>486</v>
      </c>
      <c r="W419" s="21">
        <v>491</v>
      </c>
      <c r="X419" s="21">
        <v>492</v>
      </c>
      <c r="Y419" s="5">
        <v>496</v>
      </c>
      <c r="Z419" s="21">
        <v>496</v>
      </c>
    </row>
    <row r="420" spans="1:26" x14ac:dyDescent="0.35">
      <c r="A420" s="70" t="s">
        <v>12</v>
      </c>
      <c r="B420" s="5"/>
      <c r="C420" s="5">
        <v>2</v>
      </c>
      <c r="D420" s="21">
        <v>463</v>
      </c>
      <c r="E420" s="21">
        <v>458</v>
      </c>
      <c r="F420" s="21">
        <v>463</v>
      </c>
      <c r="G420" s="5">
        <v>474</v>
      </c>
      <c r="H420" s="21">
        <v>470</v>
      </c>
      <c r="I420" s="21"/>
      <c r="J420" s="5" t="s">
        <v>12</v>
      </c>
      <c r="K420" s="5"/>
      <c r="L420" s="5">
        <v>2</v>
      </c>
      <c r="M420" s="21">
        <v>488</v>
      </c>
      <c r="N420" s="21">
        <v>482</v>
      </c>
      <c r="O420" s="21">
        <v>499</v>
      </c>
      <c r="P420" s="5">
        <v>495</v>
      </c>
      <c r="Q420" s="21">
        <v>500</v>
      </c>
      <c r="R420" s="59"/>
      <c r="S420" s="5" t="s">
        <v>12</v>
      </c>
      <c r="T420" s="5"/>
      <c r="U420" s="5">
        <v>2</v>
      </c>
      <c r="V420" s="21">
        <v>485</v>
      </c>
      <c r="W420" s="21">
        <v>498</v>
      </c>
      <c r="X420" s="21">
        <v>490</v>
      </c>
      <c r="Y420" s="5">
        <v>486</v>
      </c>
      <c r="Z420" s="21">
        <v>489</v>
      </c>
    </row>
    <row r="421" spans="1:26" x14ac:dyDescent="0.35">
      <c r="B421" s="5"/>
      <c r="C421" s="5">
        <v>3</v>
      </c>
      <c r="D421" s="21">
        <v>441</v>
      </c>
      <c r="E421" s="21">
        <v>464</v>
      </c>
      <c r="F421" s="21">
        <v>458</v>
      </c>
      <c r="G421" s="5">
        <v>475</v>
      </c>
      <c r="H421" s="21">
        <v>478</v>
      </c>
      <c r="I421" s="22"/>
      <c r="J421" s="5"/>
      <c r="K421" s="5"/>
      <c r="L421" s="5">
        <v>3</v>
      </c>
      <c r="M421" s="21">
        <v>474</v>
      </c>
      <c r="N421" s="21">
        <v>486</v>
      </c>
      <c r="O421" s="21">
        <v>493</v>
      </c>
      <c r="P421" s="5">
        <v>495</v>
      </c>
      <c r="Q421" s="21">
        <v>507</v>
      </c>
      <c r="R421" s="18"/>
      <c r="S421" s="5"/>
      <c r="T421" s="5"/>
      <c r="U421" s="5">
        <v>3</v>
      </c>
      <c r="V421" s="21">
        <v>474</v>
      </c>
      <c r="W421" s="21">
        <v>486</v>
      </c>
      <c r="X421" s="21">
        <v>481</v>
      </c>
      <c r="Y421" s="5">
        <v>485</v>
      </c>
      <c r="Z421" s="21">
        <v>488</v>
      </c>
    </row>
    <row r="422" spans="1:26" x14ac:dyDescent="0.35">
      <c r="B422" s="5"/>
      <c r="C422" s="8" t="s">
        <v>7</v>
      </c>
      <c r="D422" s="24">
        <f>D416-D419+D408</f>
        <v>1420</v>
      </c>
      <c r="E422" s="24">
        <f t="shared" ref="E422:G422" si="515">E416-E419+E408</f>
        <v>1199</v>
      </c>
      <c r="F422" s="24">
        <f t="shared" si="515"/>
        <v>1240</v>
      </c>
      <c r="G422" s="24">
        <f t="shared" si="515"/>
        <v>1125</v>
      </c>
      <c r="H422" s="24">
        <f>H416-H419+H408</f>
        <v>1106</v>
      </c>
      <c r="I422" s="22"/>
      <c r="J422" s="5"/>
      <c r="K422" s="5"/>
      <c r="L422" s="8" t="s">
        <v>7</v>
      </c>
      <c r="M422" s="24">
        <f>M416-M419+M408</f>
        <v>969</v>
      </c>
      <c r="N422" s="24">
        <f t="shared" ref="N422:P422" si="516">N416-N419+N408</f>
        <v>893</v>
      </c>
      <c r="O422" s="24" t="e">
        <f t="shared" si="516"/>
        <v>#VALUE!</v>
      </c>
      <c r="P422" s="24">
        <f t="shared" si="516"/>
        <v>682</v>
      </c>
      <c r="Q422" s="24">
        <f>Q416-Q419+Q408</f>
        <v>790</v>
      </c>
      <c r="R422" s="18"/>
      <c r="S422" s="5"/>
      <c r="T422" s="5"/>
      <c r="U422" s="8" t="s">
        <v>7</v>
      </c>
      <c r="V422" s="24">
        <f>V416-V419+V408</f>
        <v>774</v>
      </c>
      <c r="W422" s="24">
        <f t="shared" ref="W422:Y422" si="517">W416-W419+W408</f>
        <v>901</v>
      </c>
      <c r="X422" s="24">
        <f t="shared" si="517"/>
        <v>904</v>
      </c>
      <c r="Y422" s="24">
        <f t="shared" si="517"/>
        <v>744</v>
      </c>
      <c r="Z422" s="24">
        <f>Z416-Z419+Z408</f>
        <v>803</v>
      </c>
    </row>
    <row r="423" spans="1:26" x14ac:dyDescent="0.35">
      <c r="A423" s="70" t="s">
        <v>11</v>
      </c>
      <c r="B423" s="5"/>
      <c r="C423" s="8" t="s">
        <v>8</v>
      </c>
      <c r="D423" s="24">
        <f>D416-D420+D409</f>
        <v>1554</v>
      </c>
      <c r="E423" s="24">
        <f t="shared" ref="E423:H423" si="518">E416-E420+E409</f>
        <v>1361</v>
      </c>
      <c r="F423" s="24">
        <f t="shared" si="518"/>
        <v>1317</v>
      </c>
      <c r="G423" s="24">
        <f t="shared" si="518"/>
        <v>1228</v>
      </c>
      <c r="H423" s="24">
        <f t="shared" si="518"/>
        <v>1222</v>
      </c>
      <c r="I423" s="22"/>
      <c r="J423" s="5" t="s">
        <v>11</v>
      </c>
      <c r="K423" s="5"/>
      <c r="L423" s="8" t="s">
        <v>8</v>
      </c>
      <c r="M423" s="24">
        <f>M416-M420+M409</f>
        <v>1114</v>
      </c>
      <c r="N423" s="24">
        <f t="shared" ref="N423:Q423" si="519">N416-N420+N409</f>
        <v>869</v>
      </c>
      <c r="O423" s="24">
        <f t="shared" si="519"/>
        <v>879</v>
      </c>
      <c r="P423" s="24">
        <f t="shared" si="519"/>
        <v>840</v>
      </c>
      <c r="Q423" s="24">
        <f t="shared" si="519"/>
        <v>789</v>
      </c>
      <c r="R423" s="18"/>
      <c r="S423" s="5" t="s">
        <v>11</v>
      </c>
      <c r="T423" s="5"/>
      <c r="U423" s="8" t="s">
        <v>8</v>
      </c>
      <c r="V423" s="24">
        <f>V416-V420+V409</f>
        <v>927</v>
      </c>
      <c r="W423" s="24">
        <f t="shared" ref="W423:Z423" si="520">W416-W420+W409</f>
        <v>890</v>
      </c>
      <c r="X423" s="24">
        <f t="shared" si="520"/>
        <v>782</v>
      </c>
      <c r="Y423" s="24">
        <f t="shared" si="520"/>
        <v>814</v>
      </c>
      <c r="Z423" s="24">
        <f t="shared" si="520"/>
        <v>795</v>
      </c>
    </row>
    <row r="424" spans="1:26" x14ac:dyDescent="0.35">
      <c r="A424" s="70" t="s">
        <v>85</v>
      </c>
      <c r="C424" s="8" t="s">
        <v>9</v>
      </c>
      <c r="D424" s="24">
        <f>D416-D421+D410</f>
        <v>1549</v>
      </c>
      <c r="E424" s="24">
        <f t="shared" ref="E424:H424" si="521">E416-E421+E410</f>
        <v>1263</v>
      </c>
      <c r="F424" s="24">
        <f t="shared" si="521"/>
        <v>1339</v>
      </c>
      <c r="G424" s="24">
        <f t="shared" si="521"/>
        <v>1113</v>
      </c>
      <c r="H424" s="24">
        <f t="shared" si="521"/>
        <v>1233</v>
      </c>
      <c r="I424" s="23"/>
      <c r="J424" s="1" t="s">
        <v>85</v>
      </c>
      <c r="L424" s="8" t="s">
        <v>9</v>
      </c>
      <c r="M424" s="24">
        <f>M416-M421+M410</f>
        <v>1111</v>
      </c>
      <c r="N424" s="24">
        <f t="shared" ref="N424:Q424" si="522">N416-N421+N410</f>
        <v>995</v>
      </c>
      <c r="O424" s="24">
        <f t="shared" si="522"/>
        <v>979</v>
      </c>
      <c r="P424" s="24">
        <f t="shared" si="522"/>
        <v>858</v>
      </c>
      <c r="Q424" s="24">
        <f t="shared" si="522"/>
        <v>823</v>
      </c>
      <c r="R424" s="19"/>
      <c r="S424" s="1" t="s">
        <v>85</v>
      </c>
      <c r="T424" s="1"/>
      <c r="U424" s="8" t="s">
        <v>9</v>
      </c>
      <c r="V424" s="24">
        <f>V416-V421+V410</f>
        <v>925</v>
      </c>
      <c r="W424" s="24">
        <f t="shared" ref="W424:Z424" si="523">W416-W421+W410</f>
        <v>924</v>
      </c>
      <c r="X424" s="24">
        <f t="shared" si="523"/>
        <v>999</v>
      </c>
      <c r="Y424" s="24">
        <f t="shared" si="523"/>
        <v>939</v>
      </c>
      <c r="Z424" s="24">
        <f t="shared" si="523"/>
        <v>823</v>
      </c>
    </row>
    <row r="425" spans="1:26" x14ac:dyDescent="0.35">
      <c r="C425" s="6" t="s">
        <v>4</v>
      </c>
      <c r="D425" s="25">
        <f>AVERAGE(D422:D424)</f>
        <v>1507.6666666666667</v>
      </c>
      <c r="E425" s="25">
        <f>AVERAGE(E422:E424)</f>
        <v>1274.3333333333333</v>
      </c>
      <c r="F425" s="25">
        <f>AVERAGE(F422:F424)</f>
        <v>1298.6666666666667</v>
      </c>
      <c r="G425" s="25">
        <f t="shared" ref="G425:H425" si="524">AVERAGE(G422:G424)</f>
        <v>1155.3333333333333</v>
      </c>
      <c r="H425" s="25">
        <f t="shared" si="524"/>
        <v>1187</v>
      </c>
      <c r="I425" s="7"/>
      <c r="L425" s="6" t="s">
        <v>4</v>
      </c>
      <c r="M425" s="25">
        <f>AVERAGE(M422:M424)</f>
        <v>1064.6666666666667</v>
      </c>
      <c r="N425" s="25">
        <f>AVERAGE(N422:N424)</f>
        <v>919</v>
      </c>
      <c r="O425" s="25">
        <f>AVERAGE(O423:O424)</f>
        <v>929</v>
      </c>
      <c r="P425" s="25">
        <f t="shared" ref="P425:Q425" si="525">AVERAGE(P422:P424)</f>
        <v>793.33333333333337</v>
      </c>
      <c r="Q425" s="25">
        <f t="shared" si="525"/>
        <v>800.66666666666663</v>
      </c>
      <c r="R425" s="19"/>
      <c r="T425" s="1"/>
      <c r="U425" s="6" t="s">
        <v>4</v>
      </c>
      <c r="V425" s="25">
        <f>AVERAGE(V422:V424)</f>
        <v>875.33333333333337</v>
      </c>
      <c r="W425" s="25">
        <f>AVERAGE(W422:W424)</f>
        <v>905</v>
      </c>
      <c r="X425" s="25">
        <f>AVERAGE(X422:X424)</f>
        <v>895</v>
      </c>
      <c r="Y425" s="25">
        <f t="shared" ref="Y425:Z425" si="526">AVERAGE(Y422:Y424)</f>
        <v>832.33333333333337</v>
      </c>
      <c r="Z425" s="25">
        <f t="shared" si="526"/>
        <v>807</v>
      </c>
    </row>
    <row r="426" spans="1:26" x14ac:dyDescent="0.35">
      <c r="C426" s="7" t="s">
        <v>5</v>
      </c>
      <c r="D426" s="26">
        <f>_xlfn.STDEV.S(D422:D424)</f>
        <v>75.962710150002763</v>
      </c>
      <c r="E426" s="26">
        <f>_xlfn.STDEV.S(E422:E424)</f>
        <v>81.592483313926252</v>
      </c>
      <c r="F426" s="26">
        <f>_xlfn.STDEV.S(F422:F424)</f>
        <v>51.983971888778697</v>
      </c>
      <c r="G426" s="26">
        <f t="shared" ref="G426:H426" si="527">_xlfn.STDEV.S(G422:G424)</f>
        <v>63.216559012123824</v>
      </c>
      <c r="H426" s="26">
        <f t="shared" si="527"/>
        <v>70.363342729009119</v>
      </c>
      <c r="I426" s="7"/>
      <c r="L426" s="7" t="s">
        <v>5</v>
      </c>
      <c r="M426" s="26">
        <f>_xlfn.STDEV.S(M422:M424)</f>
        <v>82.863341311664072</v>
      </c>
      <c r="N426" s="26">
        <f>_xlfn.STDEV.S(N422:N424)</f>
        <v>66.902914734710919</v>
      </c>
      <c r="O426" s="26">
        <f>_xlfn.STDEV.S(O423:O424)</f>
        <v>70.710678118654755</v>
      </c>
      <c r="P426" s="26">
        <f t="shared" ref="P426:Q426" si="528">_xlfn.STDEV.S(P422:P424)</f>
        <v>96.836632187067167</v>
      </c>
      <c r="Q426" s="26">
        <f t="shared" si="528"/>
        <v>19.347695814575268</v>
      </c>
      <c r="R426" s="19"/>
      <c r="T426" s="1"/>
      <c r="U426" s="7" t="s">
        <v>5</v>
      </c>
      <c r="V426" s="26">
        <f>_xlfn.STDEV.S(V422:V424)</f>
        <v>87.762938267433441</v>
      </c>
      <c r="W426" s="26">
        <f>_xlfn.STDEV.S(W422:W424)</f>
        <v>17.349351572897472</v>
      </c>
      <c r="X426" s="26">
        <f>_xlfn.STDEV.S(X422:X424)</f>
        <v>108.77959367454909</v>
      </c>
      <c r="Y426" s="26">
        <f t="shared" ref="Y426:Z426" si="529">_xlfn.STDEV.S(Y422:Y424)</f>
        <v>98.784276751582965</v>
      </c>
      <c r="Z426" s="26">
        <f t="shared" si="529"/>
        <v>14.422205101855956</v>
      </c>
    </row>
    <row r="427" spans="1:26" x14ac:dyDescent="0.35">
      <c r="C427" s="7" t="s">
        <v>6</v>
      </c>
      <c r="D427" s="26">
        <f>D426/D425*100</f>
        <v>5.0384287077163004</v>
      </c>
      <c r="E427" s="26">
        <f>E426/E425*100</f>
        <v>6.4027583034731563</v>
      </c>
      <c r="F427" s="26">
        <f>F426/F425*100</f>
        <v>4.002872578704725</v>
      </c>
      <c r="G427" s="26">
        <f t="shared" ref="G427:H427" si="530">G426/G425*100</f>
        <v>5.4717160137441283</v>
      </c>
      <c r="H427" s="26">
        <f t="shared" si="530"/>
        <v>5.9278300529915011</v>
      </c>
      <c r="L427" s="7" t="s">
        <v>6</v>
      </c>
      <c r="M427" s="26">
        <f>M426/M425*100</f>
        <v>7.7830314319033258</v>
      </c>
      <c r="N427" s="26">
        <f>N426/N425*100</f>
        <v>7.2799689591633214</v>
      </c>
      <c r="O427" s="26">
        <f>O426/O425*100</f>
        <v>7.6114831128799523</v>
      </c>
      <c r="P427" s="26">
        <f t="shared" ref="P427:Q427" si="531">P426/P425*100</f>
        <v>12.206298174840398</v>
      </c>
      <c r="Q427" s="26">
        <f t="shared" si="531"/>
        <v>2.4164482699302998</v>
      </c>
      <c r="R427" s="15"/>
      <c r="T427" s="1"/>
      <c r="U427" s="7" t="s">
        <v>6</v>
      </c>
      <c r="V427" s="26">
        <f>V426/V425*100</f>
        <v>10.026230571298566</v>
      </c>
      <c r="W427" s="26">
        <f>W426/W425*100</f>
        <v>1.9170554224196101</v>
      </c>
      <c r="X427" s="26">
        <f>X426/X425*100</f>
        <v>12.154144544642357</v>
      </c>
      <c r="Y427" s="26">
        <f t="shared" ref="Y427:Z427" si="532">Y426/Y425*100</f>
        <v>11.868355236473723</v>
      </c>
      <c r="Z427" s="26">
        <f t="shared" si="532"/>
        <v>1.787138178668644</v>
      </c>
    </row>
    <row r="428" spans="1:26" x14ac:dyDescent="0.35">
      <c r="G428" s="21"/>
      <c r="H428" s="21"/>
      <c r="J428" s="3"/>
      <c r="K428" s="3"/>
      <c r="L428" s="3"/>
      <c r="M428" s="3"/>
      <c r="N428" s="3"/>
    </row>
    <row r="429" spans="1:26" x14ac:dyDescent="0.35">
      <c r="D429" s="4" t="s">
        <v>28</v>
      </c>
      <c r="E429" s="4"/>
      <c r="F429" s="4"/>
      <c r="G429" s="4"/>
      <c r="H429" s="4"/>
      <c r="M429" s="31" t="s">
        <v>29</v>
      </c>
      <c r="N429" s="31"/>
      <c r="O429" s="4"/>
      <c r="P429" s="4"/>
      <c r="Q429" s="4"/>
      <c r="R429" s="59"/>
      <c r="T429" s="1"/>
      <c r="U429" s="1"/>
      <c r="V429" s="31" t="s">
        <v>30</v>
      </c>
      <c r="W429" s="4"/>
      <c r="X429" s="4"/>
      <c r="Y429" s="4"/>
      <c r="Z429" s="4"/>
    </row>
    <row r="430" spans="1:26" x14ac:dyDescent="0.35">
      <c r="A430" s="69"/>
      <c r="B430" s="5"/>
      <c r="C430" s="5" t="s">
        <v>10</v>
      </c>
      <c r="D430" s="16">
        <v>510</v>
      </c>
      <c r="E430" s="16">
        <v>508</v>
      </c>
      <c r="F430" s="16">
        <v>506</v>
      </c>
      <c r="G430" s="16">
        <v>510</v>
      </c>
      <c r="H430" s="16">
        <v>509</v>
      </c>
      <c r="I430" s="21"/>
      <c r="K430" s="5"/>
      <c r="L430" s="5" t="s">
        <v>10</v>
      </c>
      <c r="M430" s="16">
        <v>514</v>
      </c>
      <c r="N430" s="16">
        <v>516</v>
      </c>
      <c r="O430" s="16">
        <v>522</v>
      </c>
      <c r="P430" s="16">
        <v>518</v>
      </c>
      <c r="Q430" s="16">
        <v>522</v>
      </c>
      <c r="R430" s="16"/>
      <c r="T430" s="5"/>
      <c r="U430" s="5" t="s">
        <v>10</v>
      </c>
      <c r="V430" s="16">
        <v>507</v>
      </c>
      <c r="W430" s="16">
        <v>515</v>
      </c>
      <c r="X430" s="16">
        <v>517</v>
      </c>
      <c r="Y430" s="16">
        <v>515</v>
      </c>
      <c r="Z430" s="16">
        <v>517</v>
      </c>
    </row>
    <row r="431" spans="1:26" x14ac:dyDescent="0.35">
      <c r="A431" s="70" t="s">
        <v>0</v>
      </c>
      <c r="B431" s="5" t="s">
        <v>1</v>
      </c>
      <c r="D431" s="21" t="s">
        <v>3</v>
      </c>
      <c r="E431" s="21"/>
      <c r="F431" s="21"/>
      <c r="G431" s="21"/>
      <c r="H431" s="21"/>
      <c r="I431" s="21"/>
      <c r="J431" s="5" t="s">
        <v>0</v>
      </c>
      <c r="K431" s="5" t="s">
        <v>1</v>
      </c>
      <c r="M431" s="21" t="s">
        <v>3</v>
      </c>
      <c r="N431" s="21"/>
      <c r="O431" s="21"/>
      <c r="P431" s="21"/>
      <c r="Q431" s="21"/>
      <c r="R431" s="59"/>
      <c r="S431" s="5" t="s">
        <v>0</v>
      </c>
      <c r="T431" s="5" t="s">
        <v>1</v>
      </c>
      <c r="U431" s="1"/>
      <c r="V431" s="21" t="s">
        <v>3</v>
      </c>
      <c r="W431" s="21"/>
      <c r="X431" s="21"/>
      <c r="Y431" s="21"/>
      <c r="Z431" s="21"/>
    </row>
    <row r="432" spans="1:26" x14ac:dyDescent="0.35">
      <c r="A432" s="71">
        <f>A418+1</f>
        <v>44362</v>
      </c>
      <c r="B432" s="57">
        <v>0.29166666666666669</v>
      </c>
      <c r="C432" s="5" t="s">
        <v>2</v>
      </c>
      <c r="D432" s="5">
        <v>1</v>
      </c>
      <c r="E432" s="5">
        <v>2</v>
      </c>
      <c r="F432" s="5">
        <v>3</v>
      </c>
      <c r="G432" s="5">
        <v>4</v>
      </c>
      <c r="H432" s="21">
        <v>5</v>
      </c>
      <c r="I432" s="21"/>
      <c r="J432" s="9">
        <f>J418+1</f>
        <v>44362</v>
      </c>
      <c r="K432" s="57">
        <v>0.29166666666666669</v>
      </c>
      <c r="L432" s="5" t="s">
        <v>2</v>
      </c>
      <c r="M432" s="5">
        <v>1</v>
      </c>
      <c r="N432" s="5">
        <v>2</v>
      </c>
      <c r="O432" s="5">
        <v>3</v>
      </c>
      <c r="P432" s="5">
        <v>4</v>
      </c>
      <c r="Q432" s="21">
        <v>5</v>
      </c>
      <c r="R432" s="59"/>
      <c r="S432" s="9">
        <f>S418+1</f>
        <v>44362</v>
      </c>
      <c r="T432" s="57">
        <v>0.29166666666666669</v>
      </c>
      <c r="U432" s="5" t="s">
        <v>2</v>
      </c>
      <c r="V432" s="5">
        <v>1</v>
      </c>
      <c r="W432" s="5">
        <v>2</v>
      </c>
      <c r="X432" s="5">
        <v>3</v>
      </c>
      <c r="Y432" s="5">
        <v>4</v>
      </c>
      <c r="Z432" s="21">
        <v>5</v>
      </c>
    </row>
    <row r="433" spans="1:26" x14ac:dyDescent="0.35">
      <c r="A433" s="70" t="s">
        <v>64</v>
      </c>
      <c r="B433" s="5"/>
      <c r="C433" s="5">
        <v>1</v>
      </c>
      <c r="D433" s="21">
        <v>460</v>
      </c>
      <c r="E433" s="21">
        <v>468</v>
      </c>
      <c r="F433" s="21">
        <v>471</v>
      </c>
      <c r="G433" s="5">
        <v>477</v>
      </c>
      <c r="H433" s="21">
        <v>478</v>
      </c>
      <c r="I433" s="21"/>
      <c r="J433" s="5" t="s">
        <v>64</v>
      </c>
      <c r="K433" s="5"/>
      <c r="L433" s="5">
        <v>1</v>
      </c>
      <c r="M433" s="21">
        <v>477</v>
      </c>
      <c r="N433" s="21">
        <v>484</v>
      </c>
      <c r="P433" s="5">
        <v>493</v>
      </c>
      <c r="Q433" s="21">
        <v>487</v>
      </c>
      <c r="R433" s="59"/>
      <c r="S433" s="5" t="s">
        <v>64</v>
      </c>
      <c r="T433" s="5"/>
      <c r="U433" s="5">
        <v>1</v>
      </c>
      <c r="V433" s="21">
        <v>476</v>
      </c>
      <c r="W433" s="21">
        <v>482</v>
      </c>
      <c r="X433" s="21">
        <v>488</v>
      </c>
      <c r="Y433" s="5">
        <v>484</v>
      </c>
      <c r="Z433" s="21">
        <v>483</v>
      </c>
    </row>
    <row r="434" spans="1:26" x14ac:dyDescent="0.35">
      <c r="A434" s="70" t="s">
        <v>12</v>
      </c>
      <c r="B434" s="5"/>
      <c r="C434" s="5">
        <v>2</v>
      </c>
      <c r="D434" s="21">
        <v>460</v>
      </c>
      <c r="E434" s="21">
        <v>463</v>
      </c>
      <c r="F434" s="21">
        <v>472</v>
      </c>
      <c r="G434" s="5">
        <v>482</v>
      </c>
      <c r="H434" s="21">
        <v>482</v>
      </c>
      <c r="I434" s="21"/>
      <c r="J434" s="5" t="s">
        <v>12</v>
      </c>
      <c r="K434" s="5"/>
      <c r="L434" s="5">
        <v>2</v>
      </c>
      <c r="M434" s="21">
        <v>472</v>
      </c>
      <c r="N434" s="21">
        <v>486</v>
      </c>
      <c r="O434" s="21">
        <v>493</v>
      </c>
      <c r="P434" s="5">
        <v>487</v>
      </c>
      <c r="Q434" s="21">
        <v>495</v>
      </c>
      <c r="R434" s="59"/>
      <c r="S434" s="5" t="s">
        <v>12</v>
      </c>
      <c r="T434" s="5"/>
      <c r="U434" s="5">
        <v>2</v>
      </c>
      <c r="V434" s="21">
        <v>476</v>
      </c>
      <c r="W434" s="21">
        <v>479</v>
      </c>
      <c r="X434" s="21">
        <v>486</v>
      </c>
      <c r="Y434" s="5">
        <v>487</v>
      </c>
      <c r="Z434" s="21">
        <v>489</v>
      </c>
    </row>
    <row r="435" spans="1:26" x14ac:dyDescent="0.35">
      <c r="B435" s="5"/>
      <c r="C435" s="5">
        <v>3</v>
      </c>
      <c r="D435" s="21">
        <v>459</v>
      </c>
      <c r="E435" s="21">
        <v>472</v>
      </c>
      <c r="F435" s="21">
        <v>472</v>
      </c>
      <c r="G435" s="5">
        <v>482</v>
      </c>
      <c r="H435" s="21">
        <v>480</v>
      </c>
      <c r="I435" s="22"/>
      <c r="J435" s="5"/>
      <c r="K435" s="5"/>
      <c r="L435" s="5">
        <v>3</v>
      </c>
      <c r="M435" s="21">
        <v>463</v>
      </c>
      <c r="N435" s="21">
        <v>484</v>
      </c>
      <c r="O435" s="21">
        <v>490</v>
      </c>
      <c r="P435" s="5">
        <v>489</v>
      </c>
      <c r="Q435" s="21">
        <v>498</v>
      </c>
      <c r="R435" s="18"/>
      <c r="S435" s="5"/>
      <c r="T435" s="5"/>
      <c r="U435" s="5">
        <v>3</v>
      </c>
      <c r="V435" s="21">
        <v>473</v>
      </c>
      <c r="W435" s="21">
        <v>479</v>
      </c>
      <c r="X435" s="21">
        <v>483</v>
      </c>
      <c r="Y435" s="5">
        <v>480</v>
      </c>
      <c r="Z435" s="21">
        <v>482</v>
      </c>
    </row>
    <row r="436" spans="1:26" x14ac:dyDescent="0.35">
      <c r="B436" s="5"/>
      <c r="C436" s="8" t="s">
        <v>7</v>
      </c>
      <c r="D436" s="24">
        <f>D430-D433+D422</f>
        <v>1470</v>
      </c>
      <c r="E436" s="24">
        <f t="shared" ref="E436:G436" si="533">E430-E433+E422</f>
        <v>1239</v>
      </c>
      <c r="F436" s="24">
        <f t="shared" si="533"/>
        <v>1275</v>
      </c>
      <c r="G436" s="24">
        <f t="shared" si="533"/>
        <v>1158</v>
      </c>
      <c r="H436" s="24">
        <f>H430-H433+H422</f>
        <v>1137</v>
      </c>
      <c r="I436" s="22"/>
      <c r="J436" s="5"/>
      <c r="K436" s="5"/>
      <c r="L436" s="8" t="s">
        <v>7</v>
      </c>
      <c r="M436" s="24">
        <f>M430-M433+M422</f>
        <v>1006</v>
      </c>
      <c r="N436" s="24">
        <f t="shared" ref="N436:P436" si="534">N430-N433+N422</f>
        <v>925</v>
      </c>
      <c r="O436" s="24" t="e">
        <f t="shared" si="534"/>
        <v>#VALUE!</v>
      </c>
      <c r="P436" s="24">
        <f t="shared" si="534"/>
        <v>707</v>
      </c>
      <c r="Q436" s="24">
        <f>Q430-Q433+Q422</f>
        <v>825</v>
      </c>
      <c r="R436" s="18"/>
      <c r="S436" s="5"/>
      <c r="T436" s="5"/>
      <c r="U436" s="8" t="s">
        <v>7</v>
      </c>
      <c r="V436" s="24">
        <f>V430-V433+V422</f>
        <v>805</v>
      </c>
      <c r="W436" s="24">
        <f t="shared" ref="W436:Y436" si="535">W430-W433+W422</f>
        <v>934</v>
      </c>
      <c r="X436" s="24">
        <f t="shared" si="535"/>
        <v>933</v>
      </c>
      <c r="Y436" s="24">
        <f t="shared" si="535"/>
        <v>775</v>
      </c>
      <c r="Z436" s="24">
        <f>Z430-Z433+Z422</f>
        <v>837</v>
      </c>
    </row>
    <row r="437" spans="1:26" x14ac:dyDescent="0.35">
      <c r="A437" s="70" t="s">
        <v>11</v>
      </c>
      <c r="B437" s="5"/>
      <c r="C437" s="8" t="s">
        <v>8</v>
      </c>
      <c r="D437" s="24">
        <f>D430-D434+D423</f>
        <v>1604</v>
      </c>
      <c r="E437" s="24">
        <f t="shared" ref="E437:H437" si="536">E430-E434+E423</f>
        <v>1406</v>
      </c>
      <c r="F437" s="24">
        <f t="shared" si="536"/>
        <v>1351</v>
      </c>
      <c r="G437" s="24">
        <f t="shared" si="536"/>
        <v>1256</v>
      </c>
      <c r="H437" s="24">
        <f t="shared" si="536"/>
        <v>1249</v>
      </c>
      <c r="I437" s="22"/>
      <c r="J437" s="5" t="s">
        <v>11</v>
      </c>
      <c r="K437" s="5"/>
      <c r="L437" s="8" t="s">
        <v>8</v>
      </c>
      <c r="M437" s="24">
        <f>M430-M434+M423</f>
        <v>1156</v>
      </c>
      <c r="N437" s="24">
        <f t="shared" ref="N437:Q437" si="537">N430-N434+N423</f>
        <v>899</v>
      </c>
      <c r="O437" s="24">
        <f t="shared" si="537"/>
        <v>908</v>
      </c>
      <c r="P437" s="24">
        <f t="shared" si="537"/>
        <v>871</v>
      </c>
      <c r="Q437" s="24">
        <f t="shared" si="537"/>
        <v>816</v>
      </c>
      <c r="R437" s="18"/>
      <c r="S437" s="5" t="s">
        <v>11</v>
      </c>
      <c r="T437" s="5"/>
      <c r="U437" s="8" t="s">
        <v>8</v>
      </c>
      <c r="V437" s="24">
        <f>V430-V434+V423</f>
        <v>958</v>
      </c>
      <c r="W437" s="24">
        <f t="shared" ref="W437:Z437" si="538">W430-W434+W423</f>
        <v>926</v>
      </c>
      <c r="X437" s="24">
        <f t="shared" si="538"/>
        <v>813</v>
      </c>
      <c r="Y437" s="24">
        <f t="shared" si="538"/>
        <v>842</v>
      </c>
      <c r="Z437" s="24">
        <f t="shared" si="538"/>
        <v>823</v>
      </c>
    </row>
    <row r="438" spans="1:26" x14ac:dyDescent="0.35">
      <c r="A438" s="70" t="s">
        <v>85</v>
      </c>
      <c r="C438" s="8" t="s">
        <v>9</v>
      </c>
      <c r="D438" s="24">
        <f>D430-D435+D424</f>
        <v>1600</v>
      </c>
      <c r="E438" s="24">
        <f t="shared" ref="E438:H438" si="539">E430-E435+E424</f>
        <v>1299</v>
      </c>
      <c r="F438" s="24">
        <f t="shared" si="539"/>
        <v>1373</v>
      </c>
      <c r="G438" s="24">
        <f t="shared" si="539"/>
        <v>1141</v>
      </c>
      <c r="H438" s="24">
        <f t="shared" si="539"/>
        <v>1262</v>
      </c>
      <c r="I438" s="23"/>
      <c r="J438" s="1" t="s">
        <v>85</v>
      </c>
      <c r="L438" s="8" t="s">
        <v>9</v>
      </c>
      <c r="M438" s="24">
        <f>M430-M435+M424</f>
        <v>1162</v>
      </c>
      <c r="N438" s="24">
        <f t="shared" ref="N438:Q438" si="540">N430-N435+N424</f>
        <v>1027</v>
      </c>
      <c r="O438" s="24">
        <f t="shared" si="540"/>
        <v>1011</v>
      </c>
      <c r="P438" s="24">
        <f t="shared" si="540"/>
        <v>887</v>
      </c>
      <c r="Q438" s="24">
        <f t="shared" si="540"/>
        <v>847</v>
      </c>
      <c r="R438" s="19"/>
      <c r="S438" s="1" t="s">
        <v>85</v>
      </c>
      <c r="T438" s="1"/>
      <c r="U438" s="8" t="s">
        <v>9</v>
      </c>
      <c r="V438" s="24">
        <f>V430-V435+V424</f>
        <v>959</v>
      </c>
      <c r="W438" s="24">
        <f t="shared" ref="W438:Z438" si="541">W430-W435+W424</f>
        <v>960</v>
      </c>
      <c r="X438" s="24">
        <f t="shared" si="541"/>
        <v>1033</v>
      </c>
      <c r="Y438" s="24">
        <f t="shared" si="541"/>
        <v>974</v>
      </c>
      <c r="Z438" s="24">
        <f t="shared" si="541"/>
        <v>858</v>
      </c>
    </row>
    <row r="439" spans="1:26" x14ac:dyDescent="0.35">
      <c r="C439" s="6" t="s">
        <v>4</v>
      </c>
      <c r="D439" s="25">
        <f>AVERAGE(D436:D438)</f>
        <v>1558</v>
      </c>
      <c r="E439" s="25">
        <f>AVERAGE(E436:E438)</f>
        <v>1314.6666666666667</v>
      </c>
      <c r="F439" s="25">
        <f>AVERAGE(F436:F438)</f>
        <v>1333</v>
      </c>
      <c r="G439" s="25">
        <f t="shared" ref="G439:H439" si="542">AVERAGE(G436:G438)</f>
        <v>1185</v>
      </c>
      <c r="H439" s="25">
        <f t="shared" si="542"/>
        <v>1216</v>
      </c>
      <c r="I439" s="7"/>
      <c r="L439" s="6" t="s">
        <v>4</v>
      </c>
      <c r="M439" s="25">
        <f>AVERAGE(M436:M438)</f>
        <v>1108</v>
      </c>
      <c r="N439" s="25">
        <f>AVERAGE(N436:N438)</f>
        <v>950.33333333333337</v>
      </c>
      <c r="O439" s="25">
        <f>AVERAGE(O437:O438)</f>
        <v>959.5</v>
      </c>
      <c r="P439" s="25">
        <f t="shared" ref="P439:Q439" si="543">AVERAGE(P436:P438)</f>
        <v>821.66666666666663</v>
      </c>
      <c r="Q439" s="25">
        <f t="shared" si="543"/>
        <v>829.33333333333337</v>
      </c>
      <c r="R439" s="19"/>
      <c r="T439" s="1"/>
      <c r="U439" s="6" t="s">
        <v>4</v>
      </c>
      <c r="V439" s="25">
        <f>AVERAGE(V436:V438)</f>
        <v>907.33333333333337</v>
      </c>
      <c r="W439" s="25">
        <f>AVERAGE(W436:W438)</f>
        <v>940</v>
      </c>
      <c r="X439" s="25">
        <f>AVERAGE(X436:X438)</f>
        <v>926.33333333333337</v>
      </c>
      <c r="Y439" s="25">
        <f t="shared" ref="Y439:Z439" si="544">AVERAGE(Y436:Y438)</f>
        <v>863.66666666666663</v>
      </c>
      <c r="Z439" s="25">
        <f t="shared" si="544"/>
        <v>839.33333333333337</v>
      </c>
    </row>
    <row r="440" spans="1:26" x14ac:dyDescent="0.35">
      <c r="C440" s="7" t="s">
        <v>5</v>
      </c>
      <c r="D440" s="26">
        <f>_xlfn.STDEV.S(D436:D438)</f>
        <v>76.236474210183673</v>
      </c>
      <c r="E440" s="26">
        <f>_xlfn.STDEV.S(E436:E438)</f>
        <v>84.595114122113074</v>
      </c>
      <c r="F440" s="26">
        <f>_xlfn.STDEV.S(F436:F438)</f>
        <v>51.419840528729765</v>
      </c>
      <c r="G440" s="26">
        <f t="shared" ref="G440:H440" si="545">_xlfn.STDEV.S(G436:G438)</f>
        <v>62.072538211353979</v>
      </c>
      <c r="H440" s="26">
        <f t="shared" si="545"/>
        <v>68.724086025206617</v>
      </c>
      <c r="I440" s="7"/>
      <c r="L440" s="7" t="s">
        <v>5</v>
      </c>
      <c r="M440" s="26">
        <f>_xlfn.STDEV.S(M436:M438)</f>
        <v>88.385519175937418</v>
      </c>
      <c r="N440" s="26">
        <f>_xlfn.STDEV.S(N436:N438)</f>
        <v>67.655992589964512</v>
      </c>
      <c r="O440" s="26">
        <f>_xlfn.STDEV.S(O437:O438)</f>
        <v>72.831998462214401</v>
      </c>
      <c r="P440" s="26">
        <f t="shared" ref="P440:Q440" si="546">_xlfn.STDEV.S(P436:P438)</f>
        <v>99.625967163854099</v>
      </c>
      <c r="Q440" s="26">
        <f t="shared" si="546"/>
        <v>15.947831618540915</v>
      </c>
      <c r="R440" s="19"/>
      <c r="T440" s="1"/>
      <c r="U440" s="7" t="s">
        <v>5</v>
      </c>
      <c r="V440" s="26">
        <f>_xlfn.STDEV.S(V436:V438)</f>
        <v>88.624676774210769</v>
      </c>
      <c r="W440" s="26">
        <f>_xlfn.STDEV.S(W436:W438)</f>
        <v>17.776388834631177</v>
      </c>
      <c r="X440" s="26">
        <f>_xlfn.STDEV.S(X436:X438)</f>
        <v>110.15141094572203</v>
      </c>
      <c r="Y440" s="26">
        <f t="shared" ref="Y440:Z440" si="547">_xlfn.STDEV.S(Y436:Y438)</f>
        <v>101.25380651280885</v>
      </c>
      <c r="Z440" s="26">
        <f t="shared" si="547"/>
        <v>17.616280348965084</v>
      </c>
    </row>
    <row r="441" spans="1:26" x14ac:dyDescent="0.35">
      <c r="C441" s="7" t="s">
        <v>6</v>
      </c>
      <c r="D441" s="26">
        <f>D440/D439*100</f>
        <v>4.8932268427589003</v>
      </c>
      <c r="E441" s="26">
        <f>E440/E439*100</f>
        <v>6.4347196340349706</v>
      </c>
      <c r="F441" s="26">
        <f>F440/F439*100</f>
        <v>3.8574524027554213</v>
      </c>
      <c r="G441" s="26">
        <f t="shared" ref="G441:H441" si="548">G440/G439*100</f>
        <v>5.238188878595273</v>
      </c>
      <c r="H441" s="26">
        <f t="shared" si="548"/>
        <v>5.6516518112834389</v>
      </c>
      <c r="L441" s="7" t="s">
        <v>6</v>
      </c>
      <c r="M441" s="26">
        <f>M440/M439*100</f>
        <v>7.9770324166008502</v>
      </c>
      <c r="N441" s="26">
        <f>N440/N439*100</f>
        <v>7.1191854707082962</v>
      </c>
      <c r="O441" s="26">
        <f>O440/O439*100</f>
        <v>7.5906199543735706</v>
      </c>
      <c r="P441" s="26">
        <f t="shared" ref="P441:Q441" si="549">P440/P439*100</f>
        <v>12.124864157872709</v>
      </c>
      <c r="Q441" s="26">
        <f t="shared" si="549"/>
        <v>1.9229700504671523</v>
      </c>
      <c r="R441" s="15"/>
      <c r="T441" s="1"/>
      <c r="U441" s="7" t="s">
        <v>6</v>
      </c>
      <c r="V441" s="26">
        <f>V440/V439*100</f>
        <v>9.7675984688696644</v>
      </c>
      <c r="W441" s="26">
        <f>W440/W439*100</f>
        <v>1.8911051951735296</v>
      </c>
      <c r="X441" s="26">
        <f>X440/X439*100</f>
        <v>11.891120289210727</v>
      </c>
      <c r="Y441" s="26">
        <f t="shared" ref="Y441:Z441" si="550">Y440/Y439*100</f>
        <v>11.723713606268875</v>
      </c>
      <c r="Z441" s="26">
        <f t="shared" si="550"/>
        <v>2.0988419796225277</v>
      </c>
    </row>
    <row r="442" spans="1:26" x14ac:dyDescent="0.35">
      <c r="G442" s="21"/>
      <c r="H442" s="21"/>
      <c r="J442" s="3"/>
      <c r="K442" s="3"/>
      <c r="L442" s="3"/>
      <c r="M442" s="3"/>
      <c r="N442" s="3"/>
    </row>
    <row r="443" spans="1:26" x14ac:dyDescent="0.35">
      <c r="D443" s="4" t="s">
        <v>28</v>
      </c>
      <c r="E443" s="4"/>
      <c r="F443" s="4"/>
      <c r="G443" s="4"/>
      <c r="H443" s="4"/>
      <c r="M443" s="31" t="s">
        <v>29</v>
      </c>
      <c r="N443" s="31"/>
      <c r="O443" s="4"/>
      <c r="P443" s="4"/>
      <c r="Q443" s="4"/>
      <c r="R443" s="59"/>
      <c r="T443" s="1"/>
      <c r="U443" s="1"/>
      <c r="V443" s="31" t="s">
        <v>30</v>
      </c>
      <c r="W443" s="4"/>
      <c r="X443" s="4"/>
      <c r="Y443" s="4"/>
      <c r="Z443" s="4"/>
    </row>
    <row r="444" spans="1:26" x14ac:dyDescent="0.35">
      <c r="A444" s="69"/>
      <c r="B444" s="5"/>
      <c r="C444" s="5" t="s">
        <v>10</v>
      </c>
      <c r="D444" s="16">
        <v>510</v>
      </c>
      <c r="E444" s="16">
        <v>508</v>
      </c>
      <c r="F444" s="16">
        <v>506</v>
      </c>
      <c r="G444" s="16">
        <v>510</v>
      </c>
      <c r="H444" s="16">
        <v>509</v>
      </c>
      <c r="I444" s="21"/>
      <c r="K444" s="5"/>
      <c r="L444" s="5" t="s">
        <v>10</v>
      </c>
      <c r="M444" s="16">
        <v>514</v>
      </c>
      <c r="N444" s="16">
        <v>516</v>
      </c>
      <c r="O444" s="16">
        <v>522</v>
      </c>
      <c r="P444" s="16">
        <v>518</v>
      </c>
      <c r="Q444" s="16">
        <v>522</v>
      </c>
      <c r="R444" s="16"/>
      <c r="T444" s="5"/>
      <c r="U444" s="5" t="s">
        <v>10</v>
      </c>
      <c r="V444" s="16">
        <v>507</v>
      </c>
      <c r="W444" s="16">
        <v>515</v>
      </c>
      <c r="X444" s="16">
        <v>517</v>
      </c>
      <c r="Y444" s="16">
        <v>515</v>
      </c>
      <c r="Z444" s="16">
        <v>517</v>
      </c>
    </row>
    <row r="445" spans="1:26" x14ac:dyDescent="0.35">
      <c r="A445" s="70" t="s">
        <v>0</v>
      </c>
      <c r="B445" s="5" t="s">
        <v>1</v>
      </c>
      <c r="D445" s="21" t="s">
        <v>3</v>
      </c>
      <c r="E445" s="21"/>
      <c r="F445" s="21"/>
      <c r="G445" s="21"/>
      <c r="H445" s="21"/>
      <c r="I445" s="21"/>
      <c r="J445" s="5" t="s">
        <v>0</v>
      </c>
      <c r="K445" s="5" t="s">
        <v>1</v>
      </c>
      <c r="M445" s="21" t="s">
        <v>3</v>
      </c>
      <c r="N445" s="21"/>
      <c r="O445" s="21"/>
      <c r="P445" s="21"/>
      <c r="Q445" s="21"/>
      <c r="R445" s="59"/>
      <c r="S445" s="5" t="s">
        <v>0</v>
      </c>
      <c r="T445" s="5" t="s">
        <v>1</v>
      </c>
      <c r="U445" s="1"/>
      <c r="V445" s="21" t="s">
        <v>3</v>
      </c>
      <c r="W445" s="21"/>
      <c r="X445" s="21"/>
      <c r="Y445" s="21"/>
      <c r="Z445" s="21"/>
    </row>
    <row r="446" spans="1:26" x14ac:dyDescent="0.35">
      <c r="A446" s="71">
        <f>A432</f>
        <v>44362</v>
      </c>
      <c r="B446" s="57">
        <v>0.5625</v>
      </c>
      <c r="C446" s="5" t="s">
        <v>2</v>
      </c>
      <c r="D446" s="5">
        <v>1</v>
      </c>
      <c r="E446" s="5">
        <v>2</v>
      </c>
      <c r="F446" s="5">
        <v>3</v>
      </c>
      <c r="G446" s="5">
        <v>4</v>
      </c>
      <c r="H446" s="21">
        <v>5</v>
      </c>
      <c r="I446" s="21"/>
      <c r="J446" s="9">
        <f>J432</f>
        <v>44362</v>
      </c>
      <c r="K446" s="57">
        <v>0.5625</v>
      </c>
      <c r="L446" s="5" t="s">
        <v>2</v>
      </c>
      <c r="M446" s="5">
        <v>1</v>
      </c>
      <c r="N446" s="5">
        <v>2</v>
      </c>
      <c r="O446" s="5">
        <v>3</v>
      </c>
      <c r="P446" s="5">
        <v>4</v>
      </c>
      <c r="Q446" s="21">
        <v>5</v>
      </c>
      <c r="R446" s="59"/>
      <c r="S446" s="9">
        <f>S432</f>
        <v>44362</v>
      </c>
      <c r="T446" s="5" t="s">
        <v>66</v>
      </c>
      <c r="U446" s="5" t="s">
        <v>2</v>
      </c>
      <c r="V446" s="5">
        <v>1</v>
      </c>
      <c r="W446" s="5">
        <v>2</v>
      </c>
      <c r="X446" s="5">
        <v>3</v>
      </c>
      <c r="Y446" s="5">
        <v>4</v>
      </c>
      <c r="Z446" s="21">
        <v>5</v>
      </c>
    </row>
    <row r="447" spans="1:26" x14ac:dyDescent="0.35">
      <c r="A447" s="70" t="s">
        <v>63</v>
      </c>
      <c r="B447" s="5"/>
      <c r="C447" s="5">
        <v>1</v>
      </c>
      <c r="D447" s="21">
        <v>469</v>
      </c>
      <c r="E447" s="21">
        <v>477</v>
      </c>
      <c r="F447" s="21">
        <v>470</v>
      </c>
      <c r="G447" s="5">
        <v>489</v>
      </c>
      <c r="H447" s="21">
        <v>484</v>
      </c>
      <c r="I447" s="21"/>
      <c r="J447" s="5" t="s">
        <v>63</v>
      </c>
      <c r="K447" s="5"/>
      <c r="L447" s="5">
        <v>1</v>
      </c>
      <c r="M447" s="21">
        <v>492</v>
      </c>
      <c r="N447" s="21">
        <v>499</v>
      </c>
      <c r="P447" s="5">
        <v>507</v>
      </c>
      <c r="Q447" s="21">
        <v>506</v>
      </c>
      <c r="R447" s="59"/>
      <c r="S447" s="5" t="s">
        <v>63</v>
      </c>
      <c r="T447" s="5"/>
      <c r="U447" s="5">
        <v>1</v>
      </c>
      <c r="V447" s="21">
        <v>488</v>
      </c>
      <c r="W447" s="21">
        <v>497</v>
      </c>
      <c r="X447" s="21">
        <v>496</v>
      </c>
      <c r="Y447" s="5">
        <v>502</v>
      </c>
      <c r="Z447" s="21">
        <v>500</v>
      </c>
    </row>
    <row r="448" spans="1:26" x14ac:dyDescent="0.35">
      <c r="A448" s="70" t="s">
        <v>12</v>
      </c>
      <c r="B448" s="5"/>
      <c r="C448" s="5">
        <v>2</v>
      </c>
      <c r="D448" s="21">
        <v>467</v>
      </c>
      <c r="E448" s="21">
        <v>474</v>
      </c>
      <c r="F448" s="21">
        <v>470</v>
      </c>
      <c r="G448" s="5">
        <v>480</v>
      </c>
      <c r="H448" s="21">
        <v>478</v>
      </c>
      <c r="I448" s="21"/>
      <c r="J448" s="5" t="s">
        <v>12</v>
      </c>
      <c r="K448" s="5"/>
      <c r="L448" s="5">
        <v>2</v>
      </c>
      <c r="M448" s="21">
        <v>485</v>
      </c>
      <c r="N448" s="21">
        <v>503</v>
      </c>
      <c r="O448" s="21">
        <v>504</v>
      </c>
      <c r="P448" s="5">
        <v>504</v>
      </c>
      <c r="Q448" s="21">
        <v>505</v>
      </c>
      <c r="R448" s="59"/>
      <c r="S448" s="5" t="s">
        <v>12</v>
      </c>
      <c r="T448" s="5"/>
      <c r="U448" s="5">
        <v>2</v>
      </c>
      <c r="V448" s="21">
        <v>490</v>
      </c>
      <c r="W448" s="21">
        <v>495</v>
      </c>
      <c r="X448" s="21">
        <v>495</v>
      </c>
      <c r="Y448" s="5">
        <v>493</v>
      </c>
      <c r="Z448" s="21">
        <v>493</v>
      </c>
    </row>
    <row r="449" spans="1:26" x14ac:dyDescent="0.35">
      <c r="B449" s="5"/>
      <c r="C449" s="5">
        <v>3</v>
      </c>
      <c r="D449" s="21">
        <v>442</v>
      </c>
      <c r="E449" s="21">
        <v>468</v>
      </c>
      <c r="F449" s="21">
        <v>462</v>
      </c>
      <c r="G449" s="5">
        <v>477</v>
      </c>
      <c r="H449" s="21">
        <v>479</v>
      </c>
      <c r="I449" s="22"/>
      <c r="J449" s="5"/>
      <c r="K449" s="5"/>
      <c r="L449" s="5">
        <v>3</v>
      </c>
      <c r="M449" s="21">
        <v>475</v>
      </c>
      <c r="N449" s="21">
        <v>490</v>
      </c>
      <c r="O449" s="21">
        <v>497</v>
      </c>
      <c r="P449" s="5">
        <v>498</v>
      </c>
      <c r="Q449" s="21">
        <v>510</v>
      </c>
      <c r="R449" s="18"/>
      <c r="S449" s="5"/>
      <c r="T449" s="5"/>
      <c r="U449" s="5">
        <v>3</v>
      </c>
      <c r="V449" s="21">
        <v>477</v>
      </c>
      <c r="W449" s="21">
        <v>488</v>
      </c>
      <c r="X449" s="21">
        <v>484</v>
      </c>
      <c r="Y449" s="5">
        <v>486</v>
      </c>
      <c r="Z449" s="21">
        <v>493</v>
      </c>
    </row>
    <row r="450" spans="1:26" x14ac:dyDescent="0.35">
      <c r="B450" s="5"/>
      <c r="C450" s="8" t="s">
        <v>7</v>
      </c>
      <c r="D450" s="24">
        <f>D444-D447+D436</f>
        <v>1511</v>
      </c>
      <c r="E450" s="24">
        <f t="shared" ref="E450:G450" si="551">E444-E447+E436</f>
        <v>1270</v>
      </c>
      <c r="F450" s="24">
        <f t="shared" si="551"/>
        <v>1311</v>
      </c>
      <c r="G450" s="24">
        <f t="shared" si="551"/>
        <v>1179</v>
      </c>
      <c r="H450" s="24">
        <f>H444-H447+H436</f>
        <v>1162</v>
      </c>
      <c r="I450" s="22"/>
      <c r="J450" s="5"/>
      <c r="K450" s="5"/>
      <c r="L450" s="8" t="s">
        <v>7</v>
      </c>
      <c r="M450" s="24">
        <f>M444-M447+M436</f>
        <v>1028</v>
      </c>
      <c r="N450" s="24">
        <f t="shared" ref="N450:P450" si="552">N444-N447+N436</f>
        <v>942</v>
      </c>
      <c r="O450" s="24" t="e">
        <f t="shared" si="552"/>
        <v>#VALUE!</v>
      </c>
      <c r="P450" s="24">
        <f t="shared" si="552"/>
        <v>718</v>
      </c>
      <c r="Q450" s="24">
        <f>Q444-Q447+Q436</f>
        <v>841</v>
      </c>
      <c r="R450" s="18"/>
      <c r="S450" s="5"/>
      <c r="T450" s="5"/>
      <c r="U450" s="8" t="s">
        <v>7</v>
      </c>
      <c r="V450" s="24">
        <f>V444-V447+V436</f>
        <v>824</v>
      </c>
      <c r="W450" s="24">
        <f t="shared" ref="W450:Y450" si="553">W444-W447+W436</f>
        <v>952</v>
      </c>
      <c r="X450" s="24">
        <f t="shared" si="553"/>
        <v>954</v>
      </c>
      <c r="Y450" s="24">
        <f t="shared" si="553"/>
        <v>788</v>
      </c>
      <c r="Z450" s="24">
        <f>Z444-Z447+Z436</f>
        <v>854</v>
      </c>
    </row>
    <row r="451" spans="1:26" x14ac:dyDescent="0.35">
      <c r="A451" s="70" t="s">
        <v>11</v>
      </c>
      <c r="B451" s="5"/>
      <c r="C451" s="8" t="s">
        <v>8</v>
      </c>
      <c r="D451" s="24">
        <f>D444-D448+D437</f>
        <v>1647</v>
      </c>
      <c r="E451" s="24">
        <f t="shared" ref="E451:H451" si="554">E444-E448+E437</f>
        <v>1440</v>
      </c>
      <c r="F451" s="24">
        <f t="shared" si="554"/>
        <v>1387</v>
      </c>
      <c r="G451" s="24">
        <f t="shared" si="554"/>
        <v>1286</v>
      </c>
      <c r="H451" s="24">
        <f t="shared" si="554"/>
        <v>1280</v>
      </c>
      <c r="I451" s="22"/>
      <c r="J451" s="5" t="s">
        <v>11</v>
      </c>
      <c r="K451" s="5"/>
      <c r="L451" s="8" t="s">
        <v>8</v>
      </c>
      <c r="M451" s="24">
        <f>M444-M448+M437</f>
        <v>1185</v>
      </c>
      <c r="N451" s="24">
        <f t="shared" ref="N451:Q451" si="555">N444-N448+N437</f>
        <v>912</v>
      </c>
      <c r="O451" s="24">
        <f t="shared" si="555"/>
        <v>926</v>
      </c>
      <c r="P451" s="24">
        <f t="shared" si="555"/>
        <v>885</v>
      </c>
      <c r="Q451" s="24">
        <f t="shared" si="555"/>
        <v>833</v>
      </c>
      <c r="R451" s="18"/>
      <c r="S451" s="5" t="s">
        <v>11</v>
      </c>
      <c r="T451" s="5"/>
      <c r="U451" s="8" t="s">
        <v>8</v>
      </c>
      <c r="V451" s="24">
        <f>V444-V448+V437</f>
        <v>975</v>
      </c>
      <c r="W451" s="24">
        <f t="shared" ref="W451:Z451" si="556">W444-W448+W437</f>
        <v>946</v>
      </c>
      <c r="X451" s="24">
        <f t="shared" si="556"/>
        <v>835</v>
      </c>
      <c r="Y451" s="24">
        <f t="shared" si="556"/>
        <v>864</v>
      </c>
      <c r="Z451" s="24">
        <f t="shared" si="556"/>
        <v>847</v>
      </c>
    </row>
    <row r="452" spans="1:26" x14ac:dyDescent="0.35">
      <c r="A452" s="70" t="s">
        <v>85</v>
      </c>
      <c r="C452" s="8" t="s">
        <v>9</v>
      </c>
      <c r="D452" s="24">
        <f>D444-D449+D438</f>
        <v>1668</v>
      </c>
      <c r="E452" s="24">
        <f t="shared" ref="E452:H452" si="557">E444-E449+E438</f>
        <v>1339</v>
      </c>
      <c r="F452" s="24">
        <f t="shared" si="557"/>
        <v>1417</v>
      </c>
      <c r="G452" s="24">
        <f t="shared" si="557"/>
        <v>1174</v>
      </c>
      <c r="H452" s="24">
        <f t="shared" si="557"/>
        <v>1292</v>
      </c>
      <c r="I452" s="23"/>
      <c r="J452" s="1" t="s">
        <v>85</v>
      </c>
      <c r="L452" s="8" t="s">
        <v>9</v>
      </c>
      <c r="M452" s="24">
        <f>M444-M449+M438</f>
        <v>1201</v>
      </c>
      <c r="N452" s="24">
        <f t="shared" ref="N452:Q452" si="558">N444-N449+N438</f>
        <v>1053</v>
      </c>
      <c r="O452" s="24">
        <f t="shared" si="558"/>
        <v>1036</v>
      </c>
      <c r="P452" s="24">
        <f t="shared" si="558"/>
        <v>907</v>
      </c>
      <c r="Q452" s="24">
        <f t="shared" si="558"/>
        <v>859</v>
      </c>
      <c r="R452" s="19"/>
      <c r="S452" s="1" t="s">
        <v>85</v>
      </c>
      <c r="T452" s="1"/>
      <c r="U452" s="8" t="s">
        <v>9</v>
      </c>
      <c r="V452" s="24">
        <f>V444-V449+V438</f>
        <v>989</v>
      </c>
      <c r="W452" s="24">
        <f t="shared" ref="W452:Z452" si="559">W444-W449+W438</f>
        <v>987</v>
      </c>
      <c r="X452" s="24">
        <f t="shared" si="559"/>
        <v>1066</v>
      </c>
      <c r="Y452" s="24">
        <f t="shared" si="559"/>
        <v>1003</v>
      </c>
      <c r="Z452" s="24">
        <f t="shared" si="559"/>
        <v>882</v>
      </c>
    </row>
    <row r="453" spans="1:26" x14ac:dyDescent="0.35">
      <c r="C453" s="6" t="s">
        <v>4</v>
      </c>
      <c r="D453" s="25">
        <f>AVERAGE(D450:D452)</f>
        <v>1608.6666666666667</v>
      </c>
      <c r="E453" s="25">
        <f>AVERAGE(E450:E452)</f>
        <v>1349.6666666666667</v>
      </c>
      <c r="F453" s="25">
        <f>AVERAGE(F450:F452)</f>
        <v>1371.6666666666667</v>
      </c>
      <c r="G453" s="25">
        <f t="shared" ref="G453:H453" si="560">AVERAGE(G450:G452)</f>
        <v>1213</v>
      </c>
      <c r="H453" s="25">
        <f t="shared" si="560"/>
        <v>1244.6666666666667</v>
      </c>
      <c r="I453" s="7"/>
      <c r="L453" s="6" t="s">
        <v>4</v>
      </c>
      <c r="M453" s="25">
        <f>AVERAGE(M450:M452)</f>
        <v>1138</v>
      </c>
      <c r="N453" s="25">
        <f>AVERAGE(N450:N452)</f>
        <v>969</v>
      </c>
      <c r="O453" s="25">
        <f>AVERAGE(O451:O452)</f>
        <v>981</v>
      </c>
      <c r="P453" s="25">
        <f t="shared" ref="P453:Q453" si="561">AVERAGE(P450:P452)</f>
        <v>836.66666666666663</v>
      </c>
      <c r="Q453" s="25">
        <f t="shared" si="561"/>
        <v>844.33333333333337</v>
      </c>
      <c r="R453" s="19"/>
      <c r="T453" s="1"/>
      <c r="U453" s="6" t="s">
        <v>4</v>
      </c>
      <c r="V453" s="25">
        <f>AVERAGE(V450:V452)</f>
        <v>929.33333333333337</v>
      </c>
      <c r="W453" s="25">
        <f>AVERAGE(W450:W452)</f>
        <v>961.66666666666663</v>
      </c>
      <c r="X453" s="25">
        <f>AVERAGE(X450:X452)</f>
        <v>951.66666666666663</v>
      </c>
      <c r="Y453" s="25">
        <f t="shared" ref="Y453:Z453" si="562">AVERAGE(Y450:Y452)</f>
        <v>885</v>
      </c>
      <c r="Z453" s="25">
        <f t="shared" si="562"/>
        <v>861</v>
      </c>
    </row>
    <row r="454" spans="1:26" x14ac:dyDescent="0.35">
      <c r="C454" s="7" t="s">
        <v>5</v>
      </c>
      <c r="D454" s="26">
        <f>_xlfn.STDEV.S(D450:D452)</f>
        <v>85.231058501776985</v>
      </c>
      <c r="E454" s="26">
        <f>_xlfn.STDEV.S(E450:E452)</f>
        <v>85.500487328045878</v>
      </c>
      <c r="F454" s="26">
        <f>_xlfn.STDEV.S(F450:F452)</f>
        <v>54.638203972434276</v>
      </c>
      <c r="G454" s="26">
        <f t="shared" ref="G454:H454" si="563">_xlfn.STDEV.S(G450:G452)</f>
        <v>63.269265840532718</v>
      </c>
      <c r="H454" s="26">
        <f t="shared" si="563"/>
        <v>71.842420152256381</v>
      </c>
      <c r="I454" s="7"/>
      <c r="L454" s="7" t="s">
        <v>5</v>
      </c>
      <c r="M454" s="26">
        <f>_xlfn.STDEV.S(M450:M452)</f>
        <v>95.598117136270005</v>
      </c>
      <c r="N454" s="26">
        <f>_xlfn.STDEV.S(N450:N452)</f>
        <v>74.276510418839678</v>
      </c>
      <c r="O454" s="26">
        <f>_xlfn.STDEV.S(O451:O452)</f>
        <v>77.781745930520231</v>
      </c>
      <c r="P454" s="26">
        <f t="shared" ref="P454:Q454" si="564">_xlfn.STDEV.S(P450:P452)</f>
        <v>103.35537399348549</v>
      </c>
      <c r="Q454" s="26">
        <f t="shared" si="564"/>
        <v>13.316656236958787</v>
      </c>
      <c r="R454" s="19"/>
      <c r="T454" s="1"/>
      <c r="U454" s="7" t="s">
        <v>5</v>
      </c>
      <c r="V454" s="26">
        <f>_xlfn.STDEV.S(V450:V452)</f>
        <v>91.489525812156955</v>
      </c>
      <c r="W454" s="26">
        <f>_xlfn.STDEV.S(W450:W452)</f>
        <v>22.143471573656495</v>
      </c>
      <c r="X454" s="26">
        <f>_xlfn.STDEV.S(X450:X452)</f>
        <v>115.51767541520793</v>
      </c>
      <c r="Y454" s="26">
        <f t="shared" ref="Y454:Z454" si="565">_xlfn.STDEV.S(Y450:Y452)</f>
        <v>109.02751946183129</v>
      </c>
      <c r="Z454" s="26">
        <f t="shared" si="565"/>
        <v>18.520259177452136</v>
      </c>
    </row>
    <row r="455" spans="1:26" x14ac:dyDescent="0.35">
      <c r="C455" s="7" t="s">
        <v>6</v>
      </c>
      <c r="D455" s="26">
        <f>D454/D453*100</f>
        <v>5.2982423436662023</v>
      </c>
      <c r="E455" s="26">
        <f>E454/E453*100</f>
        <v>6.3349336128460765</v>
      </c>
      <c r="F455" s="26">
        <f>F454/F453*100</f>
        <v>3.9833441535189023</v>
      </c>
      <c r="G455" s="26">
        <f t="shared" ref="G455:H455" si="566">G454/G453*100</f>
        <v>5.2159328805055827</v>
      </c>
      <c r="H455" s="26">
        <f t="shared" si="566"/>
        <v>5.7720209013596442</v>
      </c>
      <c r="L455" s="7" t="s">
        <v>6</v>
      </c>
      <c r="M455" s="26">
        <f>M454/M453*100</f>
        <v>8.4005375339428827</v>
      </c>
      <c r="N455" s="26">
        <f>N454/N453*100</f>
        <v>7.6652745530278299</v>
      </c>
      <c r="O455" s="26">
        <f>O454/O453*100</f>
        <v>7.9288222151396779</v>
      </c>
      <c r="P455" s="26">
        <f t="shared" ref="P455:Q455" si="567">P454/P453*100</f>
        <v>12.353231951412608</v>
      </c>
      <c r="Q455" s="26">
        <f t="shared" si="567"/>
        <v>1.5771799727941713</v>
      </c>
      <c r="R455" s="15"/>
      <c r="T455" s="1"/>
      <c r="U455" s="7" t="s">
        <v>6</v>
      </c>
      <c r="V455" s="26">
        <f>V454/V453*100</f>
        <v>9.8446405106338197</v>
      </c>
      <c r="W455" s="26">
        <f>W454/W453*100</f>
        <v>2.3026140284564813</v>
      </c>
      <c r="X455" s="26">
        <f>X454/X453*100</f>
        <v>12.138459763419398</v>
      </c>
      <c r="Y455" s="26">
        <f t="shared" ref="Y455:Z455" si="568">Y454/Y453*100</f>
        <v>12.31949372450071</v>
      </c>
      <c r="Z455" s="26">
        <f t="shared" si="568"/>
        <v>2.1510173260687728</v>
      </c>
    </row>
    <row r="456" spans="1:26" x14ac:dyDescent="0.35">
      <c r="G456" s="21"/>
      <c r="H456" s="21"/>
      <c r="J456" s="3"/>
      <c r="K456" s="3"/>
      <c r="L456" s="3"/>
      <c r="M456" s="3"/>
      <c r="N456" s="3"/>
    </row>
    <row r="457" spans="1:26" x14ac:dyDescent="0.35">
      <c r="D457" s="4" t="s">
        <v>28</v>
      </c>
      <c r="E457" s="4"/>
      <c r="F457" s="4"/>
      <c r="G457" s="4"/>
      <c r="H457" s="4"/>
      <c r="M457" s="31" t="s">
        <v>29</v>
      </c>
      <c r="N457" s="31"/>
      <c r="O457" s="4"/>
      <c r="P457" s="4"/>
      <c r="Q457" s="4"/>
      <c r="R457" s="59"/>
      <c r="T457" s="1"/>
      <c r="U457" s="1"/>
      <c r="V457" s="31" t="s">
        <v>30</v>
      </c>
      <c r="W457" s="4"/>
      <c r="X457" s="4"/>
      <c r="Y457" s="4"/>
      <c r="Z457" s="4"/>
    </row>
    <row r="458" spans="1:26" x14ac:dyDescent="0.35">
      <c r="A458" s="69"/>
      <c r="B458" s="5"/>
      <c r="C458" s="5" t="s">
        <v>10</v>
      </c>
      <c r="D458" s="16">
        <v>510</v>
      </c>
      <c r="E458" s="16">
        <v>508</v>
      </c>
      <c r="F458" s="16">
        <v>506</v>
      </c>
      <c r="G458" s="16">
        <v>510</v>
      </c>
      <c r="H458" s="16">
        <v>509</v>
      </c>
      <c r="I458" s="21"/>
      <c r="K458" s="5"/>
      <c r="L458" s="5" t="s">
        <v>10</v>
      </c>
      <c r="M458" s="16">
        <v>514</v>
      </c>
      <c r="N458" s="16">
        <v>516</v>
      </c>
      <c r="O458" s="16">
        <v>522</v>
      </c>
      <c r="P458" s="16">
        <v>518</v>
      </c>
      <c r="Q458" s="16">
        <v>522</v>
      </c>
      <c r="R458" s="16"/>
      <c r="T458" s="5"/>
      <c r="U458" s="5" t="s">
        <v>10</v>
      </c>
      <c r="V458" s="16">
        <v>507</v>
      </c>
      <c r="W458" s="16">
        <v>515</v>
      </c>
      <c r="X458" s="16">
        <v>517</v>
      </c>
      <c r="Y458" s="16">
        <v>515</v>
      </c>
      <c r="Z458" s="16">
        <v>517</v>
      </c>
    </row>
    <row r="459" spans="1:26" x14ac:dyDescent="0.35">
      <c r="A459" s="70" t="s">
        <v>0</v>
      </c>
      <c r="B459" s="5" t="s">
        <v>1</v>
      </c>
      <c r="D459" s="21" t="s">
        <v>3</v>
      </c>
      <c r="E459" s="21"/>
      <c r="F459" s="21"/>
      <c r="G459" s="21"/>
      <c r="H459" s="21"/>
      <c r="I459" s="21"/>
      <c r="J459" s="5" t="s">
        <v>0</v>
      </c>
      <c r="K459" s="5" t="s">
        <v>1</v>
      </c>
      <c r="M459" s="21" t="s">
        <v>3</v>
      </c>
      <c r="N459" s="21"/>
      <c r="O459" s="21"/>
      <c r="P459" s="21"/>
      <c r="Q459" s="21"/>
      <c r="R459" s="59"/>
      <c r="S459" s="5" t="s">
        <v>0</v>
      </c>
      <c r="T459" s="5" t="s">
        <v>1</v>
      </c>
      <c r="U459" s="1"/>
      <c r="V459" s="21" t="s">
        <v>3</v>
      </c>
      <c r="W459" s="21"/>
      <c r="X459" s="21"/>
      <c r="Y459" s="21"/>
      <c r="Z459" s="21"/>
    </row>
    <row r="460" spans="1:26" x14ac:dyDescent="0.35">
      <c r="A460" s="71">
        <f>A446+1</f>
        <v>44363</v>
      </c>
      <c r="B460" s="57">
        <v>0.29166666666666669</v>
      </c>
      <c r="C460" s="5" t="s">
        <v>2</v>
      </c>
      <c r="D460" s="5">
        <v>1</v>
      </c>
      <c r="E460" s="5">
        <v>2</v>
      </c>
      <c r="F460" s="5">
        <v>3</v>
      </c>
      <c r="G460" s="5">
        <v>4</v>
      </c>
      <c r="H460" s="21">
        <v>5</v>
      </c>
      <c r="I460" s="21"/>
      <c r="J460" s="9">
        <f>J446+1</f>
        <v>44363</v>
      </c>
      <c r="K460" s="57">
        <v>0.29166666666666669</v>
      </c>
      <c r="L460" s="5" t="s">
        <v>2</v>
      </c>
      <c r="M460" s="5">
        <v>1</v>
      </c>
      <c r="N460" s="5">
        <v>2</v>
      </c>
      <c r="O460" s="5">
        <v>3</v>
      </c>
      <c r="P460" s="5">
        <v>4</v>
      </c>
      <c r="Q460" s="21">
        <v>5</v>
      </c>
      <c r="R460" s="59"/>
      <c r="S460" s="9">
        <f>S446+1</f>
        <v>44363</v>
      </c>
      <c r="T460" s="57">
        <v>0.29166666666666669</v>
      </c>
      <c r="U460" s="5" t="s">
        <v>2</v>
      </c>
      <c r="V460" s="5">
        <v>1</v>
      </c>
      <c r="W460" s="5">
        <v>2</v>
      </c>
      <c r="X460" s="5">
        <v>3</v>
      </c>
      <c r="Y460" s="5">
        <v>4</v>
      </c>
      <c r="Z460" s="21">
        <v>5</v>
      </c>
    </row>
    <row r="461" spans="1:26" x14ac:dyDescent="0.35">
      <c r="A461" s="70" t="s">
        <v>64</v>
      </c>
      <c r="B461" s="5"/>
      <c r="C461" s="5">
        <v>1</v>
      </c>
      <c r="D461" s="21">
        <v>465</v>
      </c>
      <c r="E461" s="21">
        <v>470</v>
      </c>
      <c r="F461" s="21">
        <v>477</v>
      </c>
      <c r="G461" s="5">
        <v>482</v>
      </c>
      <c r="H461" s="21">
        <v>484</v>
      </c>
      <c r="I461" s="21"/>
      <c r="J461" s="5" t="s">
        <v>64</v>
      </c>
      <c r="K461" s="5"/>
      <c r="L461" s="5">
        <v>1</v>
      </c>
      <c r="M461" s="21">
        <v>481</v>
      </c>
      <c r="N461" s="21">
        <v>486</v>
      </c>
      <c r="P461" s="5">
        <v>496</v>
      </c>
      <c r="Q461" s="21">
        <v>491</v>
      </c>
      <c r="R461" s="59"/>
      <c r="S461" s="5" t="s">
        <v>64</v>
      </c>
      <c r="T461" s="5"/>
      <c r="U461" s="5">
        <v>1</v>
      </c>
      <c r="V461" s="21">
        <v>480</v>
      </c>
      <c r="W461" s="21">
        <v>485</v>
      </c>
      <c r="X461" s="21">
        <v>490</v>
      </c>
      <c r="Y461" s="5">
        <v>488</v>
      </c>
      <c r="Z461" s="21">
        <v>485</v>
      </c>
    </row>
    <row r="462" spans="1:26" x14ac:dyDescent="0.35">
      <c r="A462" s="70" t="s">
        <v>12</v>
      </c>
      <c r="B462" s="5"/>
      <c r="C462" s="5">
        <v>2</v>
      </c>
      <c r="D462" s="21">
        <v>465</v>
      </c>
      <c r="E462" s="21">
        <v>463</v>
      </c>
      <c r="F462" s="21">
        <v>475</v>
      </c>
      <c r="G462" s="5">
        <v>487</v>
      </c>
      <c r="H462" s="21">
        <v>486</v>
      </c>
      <c r="I462" s="21"/>
      <c r="J462" s="5" t="s">
        <v>12</v>
      </c>
      <c r="K462" s="5"/>
      <c r="L462" s="5">
        <v>2</v>
      </c>
      <c r="M462" s="21">
        <v>491</v>
      </c>
      <c r="N462" s="21">
        <v>480</v>
      </c>
      <c r="O462" s="21">
        <v>495</v>
      </c>
      <c r="P462" s="5">
        <v>491</v>
      </c>
      <c r="Q462" s="21">
        <v>496</v>
      </c>
      <c r="R462" s="59"/>
      <c r="S462" s="5" t="s">
        <v>12</v>
      </c>
      <c r="T462" s="5"/>
      <c r="U462" s="5">
        <v>2</v>
      </c>
      <c r="V462" s="21">
        <v>474</v>
      </c>
      <c r="W462" s="21">
        <v>487</v>
      </c>
      <c r="X462" s="21">
        <v>487</v>
      </c>
      <c r="Y462" s="5">
        <v>492</v>
      </c>
      <c r="Z462" s="21">
        <v>493</v>
      </c>
    </row>
    <row r="463" spans="1:26" x14ac:dyDescent="0.35">
      <c r="B463" s="5"/>
      <c r="C463" s="5">
        <v>3</v>
      </c>
      <c r="D463" s="21">
        <v>465</v>
      </c>
      <c r="E463" s="21">
        <v>475</v>
      </c>
      <c r="F463" s="21">
        <v>477</v>
      </c>
      <c r="G463" s="5">
        <v>487</v>
      </c>
      <c r="H463" s="21">
        <v>484</v>
      </c>
      <c r="I463" s="22"/>
      <c r="J463" s="5"/>
      <c r="K463" s="5"/>
      <c r="L463" s="5">
        <v>3</v>
      </c>
      <c r="M463" s="21">
        <v>464</v>
      </c>
      <c r="N463" s="21">
        <v>484</v>
      </c>
      <c r="O463" s="21">
        <v>496</v>
      </c>
      <c r="P463" s="5">
        <v>490</v>
      </c>
      <c r="Q463" s="21">
        <v>501</v>
      </c>
      <c r="R463" s="18"/>
      <c r="S463" s="5"/>
      <c r="T463" s="5"/>
      <c r="U463" s="5">
        <v>3</v>
      </c>
      <c r="V463" s="21">
        <v>472</v>
      </c>
      <c r="W463" s="21">
        <v>483</v>
      </c>
      <c r="X463" s="21">
        <v>489</v>
      </c>
      <c r="Y463" s="5">
        <v>484</v>
      </c>
      <c r="Z463" s="21">
        <v>485</v>
      </c>
    </row>
    <row r="464" spans="1:26" x14ac:dyDescent="0.35">
      <c r="B464" s="5"/>
      <c r="C464" s="8" t="s">
        <v>7</v>
      </c>
      <c r="D464" s="24">
        <f>D458-D461+D450</f>
        <v>1556</v>
      </c>
      <c r="E464" s="24">
        <f t="shared" ref="E464:G464" si="569">E458-E461+E450</f>
        <v>1308</v>
      </c>
      <c r="F464" s="24">
        <f t="shared" si="569"/>
        <v>1340</v>
      </c>
      <c r="G464" s="24">
        <f t="shared" si="569"/>
        <v>1207</v>
      </c>
      <c r="H464" s="24">
        <f>H458-H461+H450</f>
        <v>1187</v>
      </c>
      <c r="I464" s="22"/>
      <c r="J464" s="5"/>
      <c r="K464" s="5"/>
      <c r="L464" s="8" t="s">
        <v>7</v>
      </c>
      <c r="M464" s="24">
        <f>M458-M461+M450</f>
        <v>1061</v>
      </c>
      <c r="N464" s="24">
        <f t="shared" ref="N464:P464" si="570">N458-N461+N450</f>
        <v>972</v>
      </c>
      <c r="O464" s="24" t="e">
        <f t="shared" si="570"/>
        <v>#VALUE!</v>
      </c>
      <c r="P464" s="24">
        <f t="shared" si="570"/>
        <v>740</v>
      </c>
      <c r="Q464" s="24">
        <f>Q458-Q461+Q450</f>
        <v>872</v>
      </c>
      <c r="R464" s="18"/>
      <c r="S464" s="5"/>
      <c r="T464" s="5"/>
      <c r="U464" s="8" t="s">
        <v>7</v>
      </c>
      <c r="V464" s="24">
        <f>V458-V461+V450</f>
        <v>851</v>
      </c>
      <c r="W464" s="24">
        <f t="shared" ref="W464:Y464" si="571">W458-W461+W450</f>
        <v>982</v>
      </c>
      <c r="X464" s="24">
        <f t="shared" si="571"/>
        <v>981</v>
      </c>
      <c r="Y464" s="24">
        <f t="shared" si="571"/>
        <v>815</v>
      </c>
      <c r="Z464" s="24">
        <f>Z458-Z461+Z450</f>
        <v>886</v>
      </c>
    </row>
    <row r="465" spans="1:26" x14ac:dyDescent="0.35">
      <c r="A465" s="70" t="s">
        <v>11</v>
      </c>
      <c r="B465" s="5"/>
      <c r="C465" s="8" t="s">
        <v>8</v>
      </c>
      <c r="D465" s="24">
        <f>D458-D462+D451</f>
        <v>1692</v>
      </c>
      <c r="E465" s="24">
        <f t="shared" ref="E465:H465" si="572">E458-E462+E451</f>
        <v>1485</v>
      </c>
      <c r="F465" s="24">
        <f t="shared" si="572"/>
        <v>1418</v>
      </c>
      <c r="G465" s="24">
        <f t="shared" si="572"/>
        <v>1309</v>
      </c>
      <c r="H465" s="24">
        <f t="shared" si="572"/>
        <v>1303</v>
      </c>
      <c r="I465" s="22"/>
      <c r="J465" s="5" t="s">
        <v>11</v>
      </c>
      <c r="K465" s="5"/>
      <c r="L465" s="8" t="s">
        <v>8</v>
      </c>
      <c r="M465" s="24">
        <f>M458-M462+M451</f>
        <v>1208</v>
      </c>
      <c r="N465" s="24">
        <f t="shared" ref="N465:Q465" si="573">N458-N462+N451</f>
        <v>948</v>
      </c>
      <c r="O465" s="24">
        <f t="shared" si="573"/>
        <v>953</v>
      </c>
      <c r="P465" s="24">
        <f t="shared" si="573"/>
        <v>912</v>
      </c>
      <c r="Q465" s="24">
        <f t="shared" si="573"/>
        <v>859</v>
      </c>
      <c r="R465" s="18"/>
      <c r="S465" s="5" t="s">
        <v>11</v>
      </c>
      <c r="T465" s="5"/>
      <c r="U465" s="8" t="s">
        <v>8</v>
      </c>
      <c r="V465" s="24">
        <f>V458-V462+V451</f>
        <v>1008</v>
      </c>
      <c r="W465" s="24">
        <f t="shared" ref="W465:Z465" si="574">W458-W462+W451</f>
        <v>974</v>
      </c>
      <c r="X465" s="24">
        <f t="shared" si="574"/>
        <v>865</v>
      </c>
      <c r="Y465" s="24">
        <f t="shared" si="574"/>
        <v>887</v>
      </c>
      <c r="Z465" s="24">
        <f t="shared" si="574"/>
        <v>871</v>
      </c>
    </row>
    <row r="466" spans="1:26" x14ac:dyDescent="0.35">
      <c r="A466" s="70" t="s">
        <v>85</v>
      </c>
      <c r="C466" s="8" t="s">
        <v>9</v>
      </c>
      <c r="D466" s="24">
        <f>D458-D463+D452</f>
        <v>1713</v>
      </c>
      <c r="E466" s="24">
        <f t="shared" ref="E466:H466" si="575">E458-E463+E452</f>
        <v>1372</v>
      </c>
      <c r="F466" s="24">
        <f t="shared" si="575"/>
        <v>1446</v>
      </c>
      <c r="G466" s="24">
        <f t="shared" si="575"/>
        <v>1197</v>
      </c>
      <c r="H466" s="24">
        <f t="shared" si="575"/>
        <v>1317</v>
      </c>
      <c r="I466" s="23"/>
      <c r="J466" s="1" t="s">
        <v>85</v>
      </c>
      <c r="L466" s="8" t="s">
        <v>9</v>
      </c>
      <c r="M466" s="24">
        <f>M458-M463+M452</f>
        <v>1251</v>
      </c>
      <c r="N466" s="24">
        <f t="shared" ref="N466:Q466" si="576">N458-N463+N452</f>
        <v>1085</v>
      </c>
      <c r="O466" s="24">
        <f t="shared" si="576"/>
        <v>1062</v>
      </c>
      <c r="P466" s="24">
        <f t="shared" si="576"/>
        <v>935</v>
      </c>
      <c r="Q466" s="24">
        <f t="shared" si="576"/>
        <v>880</v>
      </c>
      <c r="R466" s="19"/>
      <c r="S466" s="1" t="s">
        <v>85</v>
      </c>
      <c r="T466" s="1"/>
      <c r="U466" s="8" t="s">
        <v>9</v>
      </c>
      <c r="V466" s="24">
        <f>V458-V463+V452</f>
        <v>1024</v>
      </c>
      <c r="W466" s="24">
        <f t="shared" ref="W466:Z466" si="577">W458-W463+W452</f>
        <v>1019</v>
      </c>
      <c r="X466" s="24">
        <f t="shared" si="577"/>
        <v>1094</v>
      </c>
      <c r="Y466" s="24">
        <f t="shared" si="577"/>
        <v>1034</v>
      </c>
      <c r="Z466" s="24">
        <f t="shared" si="577"/>
        <v>914</v>
      </c>
    </row>
    <row r="467" spans="1:26" x14ac:dyDescent="0.35">
      <c r="C467" s="6" t="s">
        <v>4</v>
      </c>
      <c r="D467" s="25">
        <f>AVERAGE(D464:D466)</f>
        <v>1653.6666666666667</v>
      </c>
      <c r="E467" s="25">
        <f>AVERAGE(E464:E466)</f>
        <v>1388.3333333333333</v>
      </c>
      <c r="F467" s="25">
        <f>AVERAGE(F464:F466)</f>
        <v>1401.3333333333333</v>
      </c>
      <c r="G467" s="25">
        <f t="shared" ref="G467:H467" si="578">AVERAGE(G464:G466)</f>
        <v>1237.6666666666667</v>
      </c>
      <c r="H467" s="25">
        <f t="shared" si="578"/>
        <v>1269</v>
      </c>
      <c r="I467" s="7"/>
      <c r="L467" s="6" t="s">
        <v>4</v>
      </c>
      <c r="M467" s="25">
        <f>AVERAGE(M464:M466)</f>
        <v>1173.3333333333333</v>
      </c>
      <c r="N467" s="25">
        <f>AVERAGE(N464:N466)</f>
        <v>1001.6666666666666</v>
      </c>
      <c r="O467" s="25">
        <f>AVERAGE(O465:O466)</f>
        <v>1007.5</v>
      </c>
      <c r="P467" s="25">
        <f t="shared" ref="P467:Q467" si="579">AVERAGE(P464:P466)</f>
        <v>862.33333333333337</v>
      </c>
      <c r="Q467" s="25">
        <f t="shared" si="579"/>
        <v>870.33333333333337</v>
      </c>
      <c r="R467" s="19"/>
      <c r="T467" s="1"/>
      <c r="U467" s="6" t="s">
        <v>4</v>
      </c>
      <c r="V467" s="25">
        <f>AVERAGE(V464:V466)</f>
        <v>961</v>
      </c>
      <c r="W467" s="25">
        <f>AVERAGE(W464:W466)</f>
        <v>991.66666666666663</v>
      </c>
      <c r="X467" s="25">
        <f>AVERAGE(X464:X466)</f>
        <v>980</v>
      </c>
      <c r="Y467" s="25">
        <f t="shared" ref="Y467:Z467" si="580">AVERAGE(Y464:Y466)</f>
        <v>912</v>
      </c>
      <c r="Z467" s="25">
        <f t="shared" si="580"/>
        <v>890.33333333333337</v>
      </c>
    </row>
    <row r="468" spans="1:26" x14ac:dyDescent="0.35">
      <c r="C468" s="7" t="s">
        <v>5</v>
      </c>
      <c r="D468" s="26">
        <f>_xlfn.STDEV.S(D464:D466)</f>
        <v>85.231058501776985</v>
      </c>
      <c r="E468" s="26">
        <f>_xlfn.STDEV.S(E464:E466)</f>
        <v>89.623285664682783</v>
      </c>
      <c r="F468" s="26">
        <f>_xlfn.STDEV.S(F464:F466)</f>
        <v>54.930258813638709</v>
      </c>
      <c r="G468" s="26">
        <f t="shared" ref="G468:H468" si="581">_xlfn.STDEV.S(G464:G466)</f>
        <v>61.978490892674479</v>
      </c>
      <c r="H468" s="26">
        <f t="shared" si="581"/>
        <v>71.358251099645088</v>
      </c>
      <c r="I468" s="7"/>
      <c r="L468" s="7" t="s">
        <v>5</v>
      </c>
      <c r="M468" s="26">
        <f>_xlfn.STDEV.S(M464:M466)</f>
        <v>99.63098580930199</v>
      </c>
      <c r="N468" s="26">
        <f>_xlfn.STDEV.S(N464:N466)</f>
        <v>73.159642791181895</v>
      </c>
      <c r="O468" s="26">
        <f>_xlfn.STDEV.S(O465:O466)</f>
        <v>77.074639149333677</v>
      </c>
      <c r="P468" s="26">
        <f t="shared" ref="P468:Q468" si="582">_xlfn.STDEV.S(P464:P466)</f>
        <v>106.56609842409196</v>
      </c>
      <c r="Q468" s="26">
        <f t="shared" si="582"/>
        <v>10.598742063723098</v>
      </c>
      <c r="R468" s="19"/>
      <c r="T468" s="1"/>
      <c r="U468" s="7" t="s">
        <v>5</v>
      </c>
      <c r="V468" s="26">
        <f>_xlfn.STDEV.S(V464:V466)</f>
        <v>95.598117136270005</v>
      </c>
      <c r="W468" s="26">
        <f>_xlfn.STDEV.S(W464:W466)</f>
        <v>24.006943440041116</v>
      </c>
      <c r="X468" s="26">
        <f>_xlfn.STDEV.S(X464:X466)</f>
        <v>114.50327506233174</v>
      </c>
      <c r="Y468" s="26">
        <f t="shared" ref="Y468:Z468" si="583">_xlfn.STDEV.S(Y464:Y466)</f>
        <v>111.61989070053778</v>
      </c>
      <c r="Z468" s="26">
        <f t="shared" si="583"/>
        <v>21.82506204649447</v>
      </c>
    </row>
    <row r="469" spans="1:26" x14ac:dyDescent="0.35">
      <c r="C469" s="7" t="s">
        <v>6</v>
      </c>
      <c r="D469" s="26">
        <f>D468/D467*100</f>
        <v>5.1540652188133631</v>
      </c>
      <c r="E469" s="26">
        <f>E468/E467*100</f>
        <v>6.4554587513577042</v>
      </c>
      <c r="F469" s="26">
        <f>F468/F467*100</f>
        <v>3.9198567183852555</v>
      </c>
      <c r="G469" s="26">
        <f t="shared" ref="G469:H469" si="584">G468/G467*100</f>
        <v>5.0076884642613368</v>
      </c>
      <c r="H469" s="26">
        <f t="shared" si="584"/>
        <v>5.6231876359058379</v>
      </c>
      <c r="L469" s="7" t="s">
        <v>6</v>
      </c>
      <c r="M469" s="26">
        <f>M468/M467*100</f>
        <v>8.4912771996564196</v>
      </c>
      <c r="N469" s="26">
        <f>N468/N467*100</f>
        <v>7.3037912936288087</v>
      </c>
      <c r="O469" s="26">
        <f>O468/O467*100</f>
        <v>7.6500882530355998</v>
      </c>
      <c r="P469" s="26">
        <f t="shared" ref="P469:Q469" si="585">P468/P467*100</f>
        <v>12.357877668043134</v>
      </c>
      <c r="Q469" s="26">
        <f t="shared" si="585"/>
        <v>1.2177796319865681</v>
      </c>
      <c r="R469" s="15"/>
      <c r="T469" s="1"/>
      <c r="U469" s="7" t="s">
        <v>6</v>
      </c>
      <c r="V469" s="26">
        <f>V468/V467*100</f>
        <v>9.9477749361363159</v>
      </c>
      <c r="W469" s="26">
        <f>W468/W467*100</f>
        <v>2.4208682460545661</v>
      </c>
      <c r="X469" s="26">
        <f>X468/X467*100</f>
        <v>11.684007659421606</v>
      </c>
      <c r="Y469" s="26">
        <f t="shared" ref="Y469:Z469" si="586">Y468/Y467*100</f>
        <v>12.239023103129142</v>
      </c>
      <c r="Z469" s="26">
        <f t="shared" si="586"/>
        <v>2.4513360591345341</v>
      </c>
    </row>
    <row r="470" spans="1:26" x14ac:dyDescent="0.35">
      <c r="G470" s="21"/>
      <c r="H470" s="21"/>
      <c r="J470" s="3"/>
      <c r="K470" s="3"/>
      <c r="L470" s="3"/>
      <c r="M470" s="3"/>
      <c r="N470" s="3"/>
    </row>
    <row r="471" spans="1:26" x14ac:dyDescent="0.35">
      <c r="D471" s="4" t="s">
        <v>28</v>
      </c>
      <c r="E471" s="4"/>
      <c r="F471" s="4"/>
      <c r="G471" s="4"/>
      <c r="H471" s="4"/>
      <c r="M471" s="31" t="s">
        <v>29</v>
      </c>
      <c r="N471" s="31"/>
      <c r="O471" s="4"/>
      <c r="P471" s="4"/>
      <c r="Q471" s="4"/>
      <c r="R471" s="59"/>
      <c r="T471" s="1"/>
      <c r="U471" s="1"/>
      <c r="V471" s="31" t="s">
        <v>30</v>
      </c>
      <c r="W471" s="4"/>
      <c r="X471" s="4"/>
      <c r="Y471" s="4"/>
      <c r="Z471" s="4"/>
    </row>
    <row r="472" spans="1:26" x14ac:dyDescent="0.35">
      <c r="A472" s="69"/>
      <c r="B472" s="5"/>
      <c r="C472" s="5" t="s">
        <v>10</v>
      </c>
      <c r="D472" s="16">
        <v>510</v>
      </c>
      <c r="E472" s="16">
        <v>508</v>
      </c>
      <c r="F472" s="16">
        <v>506</v>
      </c>
      <c r="G472" s="16">
        <v>510</v>
      </c>
      <c r="H472" s="16">
        <v>509</v>
      </c>
      <c r="I472" s="21"/>
      <c r="K472" s="5"/>
      <c r="L472" s="5" t="s">
        <v>10</v>
      </c>
      <c r="M472" s="16">
        <v>514</v>
      </c>
      <c r="N472" s="16">
        <v>516</v>
      </c>
      <c r="O472" s="16">
        <v>522</v>
      </c>
      <c r="P472" s="16">
        <v>518</v>
      </c>
      <c r="Q472" s="16">
        <v>522</v>
      </c>
      <c r="R472" s="16"/>
      <c r="T472" s="5"/>
      <c r="U472" s="5" t="s">
        <v>10</v>
      </c>
      <c r="V472" s="16">
        <v>507</v>
      </c>
      <c r="W472" s="16">
        <v>515</v>
      </c>
      <c r="X472" s="16">
        <v>517</v>
      </c>
      <c r="Y472" s="16">
        <v>515</v>
      </c>
      <c r="Z472" s="16">
        <v>517</v>
      </c>
    </row>
    <row r="473" spans="1:26" x14ac:dyDescent="0.35">
      <c r="A473" s="70" t="s">
        <v>0</v>
      </c>
      <c r="B473" s="5" t="s">
        <v>1</v>
      </c>
      <c r="D473" s="21" t="s">
        <v>3</v>
      </c>
      <c r="E473" s="21"/>
      <c r="F473" s="21"/>
      <c r="G473" s="21"/>
      <c r="H473" s="21"/>
      <c r="I473" s="21"/>
      <c r="J473" s="5" t="s">
        <v>0</v>
      </c>
      <c r="K473" s="5" t="s">
        <v>1</v>
      </c>
      <c r="M473" s="21" t="s">
        <v>3</v>
      </c>
      <c r="N473" s="21"/>
      <c r="O473" s="21"/>
      <c r="P473" s="21"/>
      <c r="Q473" s="21"/>
      <c r="R473" s="59"/>
      <c r="S473" s="5" t="s">
        <v>0</v>
      </c>
      <c r="T473" s="5" t="s">
        <v>1</v>
      </c>
      <c r="U473" s="1"/>
      <c r="V473" s="21" t="s">
        <v>3</v>
      </c>
      <c r="W473" s="21"/>
      <c r="X473" s="21"/>
      <c r="Y473" s="21"/>
      <c r="Z473" s="21"/>
    </row>
    <row r="474" spans="1:26" x14ac:dyDescent="0.35">
      <c r="A474" s="71">
        <f>A460</f>
        <v>44363</v>
      </c>
      <c r="B474" s="57">
        <v>0.5625</v>
      </c>
      <c r="C474" s="5" t="s">
        <v>2</v>
      </c>
      <c r="D474" s="5">
        <v>1</v>
      </c>
      <c r="E474" s="5">
        <v>2</v>
      </c>
      <c r="F474" s="5">
        <v>3</v>
      </c>
      <c r="G474" s="5">
        <v>4</v>
      </c>
      <c r="H474" s="21">
        <v>5</v>
      </c>
      <c r="I474" s="21"/>
      <c r="J474" s="9">
        <f>J460</f>
        <v>44363</v>
      </c>
      <c r="K474" s="57">
        <v>0.5625</v>
      </c>
      <c r="L474" s="5" t="s">
        <v>2</v>
      </c>
      <c r="M474" s="5">
        <v>1</v>
      </c>
      <c r="N474" s="5">
        <v>2</v>
      </c>
      <c r="O474" s="5">
        <v>3</v>
      </c>
      <c r="P474" s="5">
        <v>4</v>
      </c>
      <c r="Q474" s="21">
        <v>5</v>
      </c>
      <c r="R474" s="59"/>
      <c r="S474" s="9">
        <f>S460</f>
        <v>44363</v>
      </c>
      <c r="T474" s="5" t="s">
        <v>66</v>
      </c>
      <c r="U474" s="5" t="s">
        <v>2</v>
      </c>
      <c r="V474" s="5">
        <v>1</v>
      </c>
      <c r="W474" s="5">
        <v>2</v>
      </c>
      <c r="X474" s="5">
        <v>3</v>
      </c>
      <c r="Y474" s="5">
        <v>4</v>
      </c>
      <c r="Z474" s="21">
        <v>5</v>
      </c>
    </row>
    <row r="475" spans="1:26" x14ac:dyDescent="0.35">
      <c r="A475" s="70" t="s">
        <v>63</v>
      </c>
      <c r="B475" s="5"/>
      <c r="C475" s="5">
        <v>1</v>
      </c>
      <c r="D475" s="21">
        <v>462</v>
      </c>
      <c r="E475" s="21">
        <v>472</v>
      </c>
      <c r="F475" s="21">
        <v>467</v>
      </c>
      <c r="G475" s="5">
        <v>485</v>
      </c>
      <c r="H475" s="21">
        <v>481</v>
      </c>
      <c r="I475" s="21"/>
      <c r="J475" s="5" t="s">
        <v>63</v>
      </c>
      <c r="K475" s="5"/>
      <c r="L475" s="5">
        <v>1</v>
      </c>
      <c r="M475" s="21">
        <v>489</v>
      </c>
      <c r="N475" s="21">
        <v>495</v>
      </c>
      <c r="P475" s="5">
        <v>505</v>
      </c>
      <c r="Q475" s="21">
        <v>504</v>
      </c>
      <c r="R475" s="59"/>
      <c r="S475" s="5" t="s">
        <v>63</v>
      </c>
      <c r="T475" s="5"/>
      <c r="U475" s="5">
        <v>1</v>
      </c>
      <c r="V475" s="21">
        <v>486</v>
      </c>
      <c r="W475" s="21">
        <v>494</v>
      </c>
      <c r="X475" s="21">
        <v>491</v>
      </c>
      <c r="Y475" s="5">
        <v>497</v>
      </c>
      <c r="Z475" s="21">
        <v>497</v>
      </c>
    </row>
    <row r="476" spans="1:26" x14ac:dyDescent="0.35">
      <c r="A476" s="70" t="s">
        <v>12</v>
      </c>
      <c r="B476" s="5"/>
      <c r="C476" s="5">
        <v>2</v>
      </c>
      <c r="D476" s="21">
        <v>470</v>
      </c>
      <c r="E476" s="21">
        <v>472</v>
      </c>
      <c r="F476" s="21">
        <v>467</v>
      </c>
      <c r="G476" s="5">
        <v>477</v>
      </c>
      <c r="H476" s="21">
        <v>476</v>
      </c>
      <c r="I476" s="21"/>
      <c r="J476" s="5" t="s">
        <v>12</v>
      </c>
      <c r="K476" s="5"/>
      <c r="L476" s="5">
        <v>2</v>
      </c>
      <c r="M476" s="21">
        <v>482</v>
      </c>
      <c r="N476" s="21">
        <v>503</v>
      </c>
      <c r="O476" s="21">
        <v>501</v>
      </c>
      <c r="P476" s="5">
        <v>501</v>
      </c>
      <c r="Q476" s="21">
        <v>503</v>
      </c>
      <c r="R476" s="59"/>
      <c r="S476" s="5" t="s">
        <v>12</v>
      </c>
      <c r="T476" s="5"/>
      <c r="U476" s="5">
        <v>2</v>
      </c>
      <c r="V476" s="21">
        <v>488</v>
      </c>
      <c r="W476" s="21">
        <v>492</v>
      </c>
      <c r="X476" s="21">
        <v>494</v>
      </c>
      <c r="Y476" s="5">
        <v>491</v>
      </c>
      <c r="Z476" s="21">
        <v>495</v>
      </c>
    </row>
    <row r="477" spans="1:26" x14ac:dyDescent="0.35">
      <c r="B477" s="5"/>
      <c r="C477" s="5">
        <v>3</v>
      </c>
      <c r="D477" s="21">
        <v>442</v>
      </c>
      <c r="E477" s="21">
        <v>466</v>
      </c>
      <c r="F477" s="21">
        <v>462</v>
      </c>
      <c r="G477" s="5">
        <v>478</v>
      </c>
      <c r="H477" s="21">
        <v>482</v>
      </c>
      <c r="I477" s="22"/>
      <c r="J477" s="5"/>
      <c r="K477" s="5"/>
      <c r="L477" s="5">
        <v>3</v>
      </c>
      <c r="M477" s="21">
        <v>472</v>
      </c>
      <c r="N477" s="21">
        <v>488</v>
      </c>
      <c r="O477" s="21">
        <v>497</v>
      </c>
      <c r="P477" s="5">
        <v>501</v>
      </c>
      <c r="Q477" s="21">
        <v>510</v>
      </c>
      <c r="R477" s="18"/>
      <c r="S477" s="5"/>
      <c r="T477" s="5"/>
      <c r="U477" s="5">
        <v>3</v>
      </c>
      <c r="V477" s="21">
        <v>474</v>
      </c>
      <c r="W477" s="21">
        <v>487</v>
      </c>
      <c r="X477" s="21">
        <v>485</v>
      </c>
      <c r="Y477" s="5">
        <v>485</v>
      </c>
      <c r="Z477" s="21">
        <v>483</v>
      </c>
    </row>
    <row r="478" spans="1:26" x14ac:dyDescent="0.35">
      <c r="B478" s="5"/>
      <c r="C478" s="8" t="s">
        <v>7</v>
      </c>
      <c r="D478" s="24">
        <f>D472-D475+D464</f>
        <v>1604</v>
      </c>
      <c r="E478" s="24">
        <f t="shared" ref="E478:G478" si="587">E472-E475+E464</f>
        <v>1344</v>
      </c>
      <c r="F478" s="24">
        <f t="shared" si="587"/>
        <v>1379</v>
      </c>
      <c r="G478" s="24">
        <f t="shared" si="587"/>
        <v>1232</v>
      </c>
      <c r="H478" s="24">
        <f>H472-H475+H464</f>
        <v>1215</v>
      </c>
      <c r="I478" s="22"/>
      <c r="J478" s="5"/>
      <c r="K478" s="5"/>
      <c r="L478" s="8" t="s">
        <v>7</v>
      </c>
      <c r="M478" s="24">
        <f>M472-M475+M464</f>
        <v>1086</v>
      </c>
      <c r="N478" s="24">
        <f t="shared" ref="N478:P478" si="588">N472-N475+N464</f>
        <v>993</v>
      </c>
      <c r="O478" s="24" t="e">
        <f t="shared" si="588"/>
        <v>#VALUE!</v>
      </c>
      <c r="P478" s="24">
        <f t="shared" si="588"/>
        <v>753</v>
      </c>
      <c r="Q478" s="24">
        <f>Q472-Q475+Q464</f>
        <v>890</v>
      </c>
      <c r="R478" s="18"/>
      <c r="S478" s="5"/>
      <c r="T478" s="5"/>
      <c r="U478" s="8" t="s">
        <v>7</v>
      </c>
      <c r="V478" s="24">
        <f>V472-V475+V464</f>
        <v>872</v>
      </c>
      <c r="W478" s="24">
        <f t="shared" ref="W478:Y478" si="589">W472-W475+W464</f>
        <v>1003</v>
      </c>
      <c r="X478" s="24">
        <f t="shared" si="589"/>
        <v>1007</v>
      </c>
      <c r="Y478" s="24">
        <f t="shared" si="589"/>
        <v>833</v>
      </c>
      <c r="Z478" s="24">
        <f>Z472-Z475+Z464</f>
        <v>906</v>
      </c>
    </row>
    <row r="479" spans="1:26" x14ac:dyDescent="0.35">
      <c r="A479" s="70" t="s">
        <v>11</v>
      </c>
      <c r="B479" s="5"/>
      <c r="C479" s="8" t="s">
        <v>8</v>
      </c>
      <c r="D479" s="24">
        <f>D472-D476+D465</f>
        <v>1732</v>
      </c>
      <c r="E479" s="24">
        <f t="shared" ref="E479:H479" si="590">E472-E476+E465</f>
        <v>1521</v>
      </c>
      <c r="F479" s="24">
        <f t="shared" si="590"/>
        <v>1457</v>
      </c>
      <c r="G479" s="24">
        <f t="shared" si="590"/>
        <v>1342</v>
      </c>
      <c r="H479" s="24">
        <f t="shared" si="590"/>
        <v>1336</v>
      </c>
      <c r="I479" s="22"/>
      <c r="J479" s="5" t="s">
        <v>11</v>
      </c>
      <c r="K479" s="5"/>
      <c r="L479" s="8" t="s">
        <v>8</v>
      </c>
      <c r="M479" s="24">
        <f>M472-M476+M465</f>
        <v>1240</v>
      </c>
      <c r="N479" s="24">
        <f t="shared" ref="N479:Q479" si="591">N472-N476+N465</f>
        <v>961</v>
      </c>
      <c r="O479" s="24">
        <f t="shared" si="591"/>
        <v>974</v>
      </c>
      <c r="P479" s="24">
        <f t="shared" si="591"/>
        <v>929</v>
      </c>
      <c r="Q479" s="24">
        <f t="shared" si="591"/>
        <v>878</v>
      </c>
      <c r="R479" s="18"/>
      <c r="S479" s="5" t="s">
        <v>11</v>
      </c>
      <c r="T479" s="5"/>
      <c r="U479" s="8" t="s">
        <v>8</v>
      </c>
      <c r="V479" s="24">
        <f>V472-V476+V465</f>
        <v>1027</v>
      </c>
      <c r="W479" s="24">
        <f t="shared" ref="W479:Z479" si="592">W472-W476+W465</f>
        <v>997</v>
      </c>
      <c r="X479" s="24">
        <f t="shared" si="592"/>
        <v>888</v>
      </c>
      <c r="Y479" s="24">
        <f t="shared" si="592"/>
        <v>911</v>
      </c>
      <c r="Z479" s="24">
        <f t="shared" si="592"/>
        <v>893</v>
      </c>
    </row>
    <row r="480" spans="1:26" x14ac:dyDescent="0.35">
      <c r="A480" s="70" t="s">
        <v>85</v>
      </c>
      <c r="C480" s="8" t="s">
        <v>9</v>
      </c>
      <c r="D480" s="24">
        <f>D472-D477+D466</f>
        <v>1781</v>
      </c>
      <c r="E480" s="24">
        <f t="shared" ref="E480:H480" si="593">E472-E477+E466</f>
        <v>1414</v>
      </c>
      <c r="F480" s="24">
        <f t="shared" si="593"/>
        <v>1490</v>
      </c>
      <c r="G480" s="24">
        <f t="shared" si="593"/>
        <v>1229</v>
      </c>
      <c r="H480" s="24">
        <f t="shared" si="593"/>
        <v>1344</v>
      </c>
      <c r="I480" s="23"/>
      <c r="J480" s="1" t="s">
        <v>85</v>
      </c>
      <c r="L480" s="8" t="s">
        <v>9</v>
      </c>
      <c r="M480" s="24">
        <f>M472-M477+M466</f>
        <v>1293</v>
      </c>
      <c r="N480" s="24">
        <f t="shared" ref="N480:Q480" si="594">N472-N477+N466</f>
        <v>1113</v>
      </c>
      <c r="O480" s="24">
        <f t="shared" si="594"/>
        <v>1087</v>
      </c>
      <c r="P480" s="24">
        <f t="shared" si="594"/>
        <v>952</v>
      </c>
      <c r="Q480" s="24">
        <f t="shared" si="594"/>
        <v>892</v>
      </c>
      <c r="R480" s="19"/>
      <c r="S480" s="1" t="s">
        <v>85</v>
      </c>
      <c r="T480" s="1"/>
      <c r="U480" s="8" t="s">
        <v>9</v>
      </c>
      <c r="V480" s="24">
        <f>V472-V477+V466</f>
        <v>1057</v>
      </c>
      <c r="W480" s="24">
        <f t="shared" ref="W480:Z480" si="595">W472-W477+W466</f>
        <v>1047</v>
      </c>
      <c r="X480" s="24">
        <f t="shared" si="595"/>
        <v>1126</v>
      </c>
      <c r="Y480" s="24">
        <f t="shared" si="595"/>
        <v>1064</v>
      </c>
      <c r="Z480" s="24">
        <f t="shared" si="595"/>
        <v>948</v>
      </c>
    </row>
    <row r="481" spans="1:26" x14ac:dyDescent="0.35">
      <c r="C481" s="6" t="s">
        <v>4</v>
      </c>
      <c r="D481" s="25">
        <f>AVERAGE(D478:D480)</f>
        <v>1705.6666666666667</v>
      </c>
      <c r="E481" s="25">
        <f>AVERAGE(E478:E480)</f>
        <v>1426.3333333333333</v>
      </c>
      <c r="F481" s="25">
        <f>AVERAGE(F478:F480)</f>
        <v>1442</v>
      </c>
      <c r="G481" s="25">
        <f t="shared" ref="G481:H481" si="596">AVERAGE(G478:G480)</f>
        <v>1267.6666666666667</v>
      </c>
      <c r="H481" s="25">
        <f t="shared" si="596"/>
        <v>1298.3333333333333</v>
      </c>
      <c r="I481" s="7"/>
      <c r="L481" s="6" t="s">
        <v>4</v>
      </c>
      <c r="M481" s="25">
        <f>AVERAGE(M478:M480)</f>
        <v>1206.3333333333333</v>
      </c>
      <c r="N481" s="25">
        <f>AVERAGE(N478:N480)</f>
        <v>1022.3333333333334</v>
      </c>
      <c r="O481" s="25">
        <f>AVERAGE(O479:O480)</f>
        <v>1030.5</v>
      </c>
      <c r="P481" s="25">
        <f t="shared" ref="P481:Q481" si="597">AVERAGE(P478:P480)</f>
        <v>878</v>
      </c>
      <c r="Q481" s="25">
        <f t="shared" si="597"/>
        <v>886.66666666666663</v>
      </c>
      <c r="R481" s="19"/>
      <c r="T481" s="1"/>
      <c r="U481" s="6" t="s">
        <v>4</v>
      </c>
      <c r="V481" s="25">
        <f>AVERAGE(V478:V480)</f>
        <v>985.33333333333337</v>
      </c>
      <c r="W481" s="25">
        <f>AVERAGE(W478:W480)</f>
        <v>1015.6666666666666</v>
      </c>
      <c r="X481" s="25">
        <f>AVERAGE(X478:X480)</f>
        <v>1007</v>
      </c>
      <c r="Y481" s="25">
        <f t="shared" ref="Y481:Z481" si="598">AVERAGE(Y478:Y480)</f>
        <v>936</v>
      </c>
      <c r="Z481" s="25">
        <f t="shared" si="598"/>
        <v>915.66666666666663</v>
      </c>
    </row>
    <row r="482" spans="1:26" x14ac:dyDescent="0.35">
      <c r="C482" s="7" t="s">
        <v>5</v>
      </c>
      <c r="D482" s="26">
        <f>_xlfn.STDEV.S(D478:D480)</f>
        <v>91.391100952627397</v>
      </c>
      <c r="E482" s="26">
        <f>_xlfn.STDEV.S(E478:E480)</f>
        <v>89.142208483598466</v>
      </c>
      <c r="F482" s="26">
        <f>_xlfn.STDEV.S(F478:F480)</f>
        <v>57</v>
      </c>
      <c r="G482" s="26">
        <f t="shared" ref="G482:H482" si="599">_xlfn.STDEV.S(G478:G480)</f>
        <v>64.39202849214594</v>
      </c>
      <c r="H482" s="26">
        <f t="shared" si="599"/>
        <v>72.279549897141266</v>
      </c>
      <c r="I482" s="7"/>
      <c r="L482" s="7" t="s">
        <v>5</v>
      </c>
      <c r="M482" s="26">
        <f>_xlfn.STDEV.S(M478:M480)</f>
        <v>107.52829085098178</v>
      </c>
      <c r="N482" s="26">
        <f>_xlfn.STDEV.S(N478:N480)</f>
        <v>80.133222407022501</v>
      </c>
      <c r="O482" s="26">
        <f>_xlfn.STDEV.S(O479:O480)</f>
        <v>79.903066274079876</v>
      </c>
      <c r="P482" s="26">
        <f t="shared" ref="P482:Q482" si="600">_xlfn.STDEV.S(P478:P480)</f>
        <v>108.8622983406101</v>
      </c>
      <c r="Q482" s="26">
        <f t="shared" si="600"/>
        <v>7.5718777944003657</v>
      </c>
      <c r="R482" s="19"/>
      <c r="T482" s="1"/>
      <c r="U482" s="7" t="s">
        <v>5</v>
      </c>
      <c r="V482" s="26">
        <f>_xlfn.STDEV.S(V478:V480)</f>
        <v>99.289140057376528</v>
      </c>
      <c r="W482" s="26">
        <f>_xlfn.STDEV.S(W478:W480)</f>
        <v>27.300793639257691</v>
      </c>
      <c r="X482" s="26">
        <f>_xlfn.STDEV.S(X478:X480)</f>
        <v>119</v>
      </c>
      <c r="Y482" s="26">
        <f t="shared" ref="Y482:Z482" si="601">_xlfn.STDEV.S(Y478:Y480)</f>
        <v>117.51170154499508</v>
      </c>
      <c r="Z482" s="26">
        <f t="shared" si="601"/>
        <v>28.746014216467181</v>
      </c>
    </row>
    <row r="483" spans="1:26" x14ac:dyDescent="0.35">
      <c r="C483" s="7" t="s">
        <v>6</v>
      </c>
      <c r="D483" s="26">
        <f>D482/D481*100</f>
        <v>5.3580868254422942</v>
      </c>
      <c r="E483" s="26">
        <f>E482/E481*100</f>
        <v>6.2497458623696049</v>
      </c>
      <c r="F483" s="26">
        <f>F482/F481*100</f>
        <v>3.9528432732316232</v>
      </c>
      <c r="G483" s="26">
        <f t="shared" ref="G483:H483" si="602">G482/G481*100</f>
        <v>5.0795710091095927</v>
      </c>
      <c r="H483" s="26">
        <f t="shared" si="602"/>
        <v>5.5671026878414329</v>
      </c>
      <c r="L483" s="7" t="s">
        <v>6</v>
      </c>
      <c r="M483" s="26">
        <f>M482/M481*100</f>
        <v>8.913646657997937</v>
      </c>
      <c r="N483" s="26">
        <f>N482/N481*100</f>
        <v>7.8382675976872349</v>
      </c>
      <c r="O483" s="26">
        <f>O482/O481*100</f>
        <v>7.7538152619194447</v>
      </c>
      <c r="P483" s="26">
        <f t="shared" ref="P483:Q483" si="603">P482/P481*100</f>
        <v>12.398895027404338</v>
      </c>
      <c r="Q483" s="26">
        <f t="shared" si="603"/>
        <v>0.85397117981959014</v>
      </c>
      <c r="R483" s="15"/>
      <c r="T483" s="1"/>
      <c r="U483" s="7" t="s">
        <v>6</v>
      </c>
      <c r="V483" s="26">
        <f>V482/V481*100</f>
        <v>10.076705689178944</v>
      </c>
      <c r="W483" s="26">
        <f>W482/W481*100</f>
        <v>2.6879678673374818</v>
      </c>
      <c r="X483" s="26">
        <f>X482/X481*100</f>
        <v>11.817279046673287</v>
      </c>
      <c r="Y483" s="26">
        <f t="shared" ref="Y483:Z483" si="604">Y482/Y481*100</f>
        <v>12.55466896848238</v>
      </c>
      <c r="Z483" s="26">
        <f t="shared" si="604"/>
        <v>3.1393535729669289</v>
      </c>
    </row>
    <row r="484" spans="1:26" x14ac:dyDescent="0.35">
      <c r="G484" s="21"/>
      <c r="H484" s="21"/>
      <c r="J484" s="3"/>
      <c r="K484" s="3"/>
      <c r="L484" s="3"/>
      <c r="M484" s="3"/>
      <c r="N484" s="3"/>
    </row>
    <row r="485" spans="1:26" x14ac:dyDescent="0.35">
      <c r="D485" s="4" t="s">
        <v>28</v>
      </c>
      <c r="E485" s="4"/>
      <c r="F485" s="4"/>
      <c r="G485" s="4"/>
      <c r="H485" s="4"/>
      <c r="M485" s="31" t="s">
        <v>29</v>
      </c>
      <c r="N485" s="31"/>
      <c r="O485" s="4"/>
      <c r="P485" s="4"/>
      <c r="Q485" s="4"/>
      <c r="R485" s="60"/>
      <c r="T485" s="1"/>
      <c r="U485" s="1"/>
      <c r="V485" s="31" t="s">
        <v>30</v>
      </c>
      <c r="W485" s="4"/>
      <c r="X485" s="4"/>
      <c r="Y485" s="4"/>
      <c r="Z485" s="4"/>
    </row>
    <row r="486" spans="1:26" x14ac:dyDescent="0.35">
      <c r="A486" s="69"/>
      <c r="B486" s="5"/>
      <c r="C486" s="5" t="s">
        <v>10</v>
      </c>
      <c r="D486" s="16">
        <v>510</v>
      </c>
      <c r="E486" s="16">
        <v>508</v>
      </c>
      <c r="F486" s="16">
        <v>506</v>
      </c>
      <c r="G486" s="16">
        <v>510</v>
      </c>
      <c r="H486" s="16">
        <v>509</v>
      </c>
      <c r="I486" s="21"/>
      <c r="K486" s="5"/>
      <c r="L486" s="5" t="s">
        <v>10</v>
      </c>
      <c r="M486" s="16">
        <v>514</v>
      </c>
      <c r="N486" s="16">
        <v>516</v>
      </c>
      <c r="O486" s="16">
        <v>522</v>
      </c>
      <c r="P486" s="16">
        <v>518</v>
      </c>
      <c r="Q486" s="16">
        <v>522</v>
      </c>
      <c r="R486" s="16"/>
      <c r="T486" s="5"/>
      <c r="U486" s="5" t="s">
        <v>10</v>
      </c>
      <c r="V486" s="16">
        <v>507</v>
      </c>
      <c r="W486" s="16">
        <v>515</v>
      </c>
      <c r="X486" s="16">
        <v>517</v>
      </c>
      <c r="Y486" s="16">
        <v>515</v>
      </c>
      <c r="Z486" s="16">
        <v>517</v>
      </c>
    </row>
    <row r="487" spans="1:26" x14ac:dyDescent="0.35">
      <c r="A487" s="70" t="s">
        <v>0</v>
      </c>
      <c r="B487" s="5" t="s">
        <v>1</v>
      </c>
      <c r="D487" s="21" t="s">
        <v>3</v>
      </c>
      <c r="E487" s="21"/>
      <c r="F487" s="21"/>
      <c r="G487" s="21"/>
      <c r="H487" s="21"/>
      <c r="I487" s="21"/>
      <c r="J487" s="5" t="s">
        <v>0</v>
      </c>
      <c r="K487" s="5" t="s">
        <v>1</v>
      </c>
      <c r="M487" s="21" t="s">
        <v>3</v>
      </c>
      <c r="N487" s="21"/>
      <c r="O487" s="21"/>
      <c r="P487" s="21"/>
      <c r="Q487" s="21"/>
      <c r="R487" s="60"/>
      <c r="S487" s="5" t="s">
        <v>0</v>
      </c>
      <c r="T487" s="5" t="s">
        <v>1</v>
      </c>
      <c r="U487" s="1"/>
      <c r="V487" s="21" t="s">
        <v>3</v>
      </c>
      <c r="W487" s="21"/>
      <c r="X487" s="21"/>
      <c r="Y487" s="21"/>
      <c r="Z487" s="21"/>
    </row>
    <row r="488" spans="1:26" x14ac:dyDescent="0.35">
      <c r="A488" s="71">
        <f>A474+1</f>
        <v>44364</v>
      </c>
      <c r="B488" s="57">
        <v>0.29166666666666669</v>
      </c>
      <c r="C488" s="5" t="s">
        <v>2</v>
      </c>
      <c r="D488" s="5">
        <v>1</v>
      </c>
      <c r="E488" s="5">
        <v>2</v>
      </c>
      <c r="F488" s="5">
        <v>3</v>
      </c>
      <c r="G488" s="5">
        <v>4</v>
      </c>
      <c r="H488" s="21">
        <v>5</v>
      </c>
      <c r="I488" s="21"/>
      <c r="J488" s="9">
        <f>J474+1</f>
        <v>44364</v>
      </c>
      <c r="K488" s="57">
        <v>0.29166666666666669</v>
      </c>
      <c r="L488" s="5" t="s">
        <v>2</v>
      </c>
      <c r="M488" s="5">
        <v>1</v>
      </c>
      <c r="N488" s="5">
        <v>2</v>
      </c>
      <c r="O488" s="5">
        <v>3</v>
      </c>
      <c r="P488" s="5">
        <v>4</v>
      </c>
      <c r="Q488" s="21">
        <v>5</v>
      </c>
      <c r="R488" s="60"/>
      <c r="S488" s="9">
        <f>S474+1</f>
        <v>44364</v>
      </c>
      <c r="T488" s="57">
        <v>0.29166666666666669</v>
      </c>
      <c r="U488" s="5" t="s">
        <v>2</v>
      </c>
      <c r="V488" s="5">
        <v>1</v>
      </c>
      <c r="W488" s="5">
        <v>2</v>
      </c>
      <c r="X488" s="5">
        <v>3</v>
      </c>
      <c r="Y488" s="5">
        <v>4</v>
      </c>
      <c r="Z488" s="21">
        <v>5</v>
      </c>
    </row>
    <row r="489" spans="1:26" x14ac:dyDescent="0.35">
      <c r="A489" s="70" t="s">
        <v>64</v>
      </c>
      <c r="B489" s="5"/>
      <c r="C489" s="5">
        <v>1</v>
      </c>
      <c r="D489" s="21">
        <v>462</v>
      </c>
      <c r="E489" s="21">
        <v>467</v>
      </c>
      <c r="F489" s="21">
        <v>471</v>
      </c>
      <c r="G489" s="5">
        <v>478</v>
      </c>
      <c r="H489" s="21">
        <v>481</v>
      </c>
      <c r="I489" s="21"/>
      <c r="J489" s="5" t="s">
        <v>64</v>
      </c>
      <c r="K489" s="5"/>
      <c r="L489" s="5">
        <v>1</v>
      </c>
      <c r="M489" s="21">
        <v>478</v>
      </c>
      <c r="N489" s="21">
        <v>484</v>
      </c>
      <c r="P489" s="5">
        <v>494</v>
      </c>
      <c r="Q489" s="21">
        <v>489</v>
      </c>
      <c r="R489" s="60"/>
      <c r="S489" s="5" t="s">
        <v>64</v>
      </c>
      <c r="T489" s="5"/>
      <c r="U489" s="5">
        <v>1</v>
      </c>
      <c r="V489" s="21">
        <v>476</v>
      </c>
      <c r="W489" s="21">
        <v>483</v>
      </c>
      <c r="X489" s="21">
        <v>486</v>
      </c>
      <c r="Y489" s="5">
        <v>485</v>
      </c>
      <c r="Z489" s="21">
        <v>485</v>
      </c>
    </row>
    <row r="490" spans="1:26" x14ac:dyDescent="0.35">
      <c r="A490" s="70" t="s">
        <v>12</v>
      </c>
      <c r="B490" s="5"/>
      <c r="C490" s="5">
        <v>2</v>
      </c>
      <c r="D490" s="21">
        <v>465</v>
      </c>
      <c r="E490" s="21">
        <v>462</v>
      </c>
      <c r="F490" s="21">
        <v>473</v>
      </c>
      <c r="G490" s="5">
        <v>483</v>
      </c>
      <c r="H490" s="21">
        <v>483</v>
      </c>
      <c r="I490" s="21"/>
      <c r="J490" s="5" t="s">
        <v>12</v>
      </c>
      <c r="K490" s="5"/>
      <c r="L490" s="5">
        <v>2</v>
      </c>
      <c r="M490" s="21">
        <v>470</v>
      </c>
      <c r="N490" s="21">
        <v>489</v>
      </c>
      <c r="O490" s="21">
        <v>494</v>
      </c>
      <c r="P490" s="5">
        <v>486</v>
      </c>
      <c r="Q490" s="21">
        <v>488</v>
      </c>
      <c r="R490" s="60"/>
      <c r="S490" s="5" t="s">
        <v>12</v>
      </c>
      <c r="T490" s="5"/>
      <c r="U490" s="5">
        <v>2</v>
      </c>
      <c r="V490" s="21">
        <v>475</v>
      </c>
      <c r="W490" s="21">
        <v>478</v>
      </c>
      <c r="X490" s="21">
        <v>486</v>
      </c>
      <c r="Y490" s="5">
        <v>488</v>
      </c>
      <c r="Z490" s="21">
        <v>492</v>
      </c>
    </row>
    <row r="491" spans="1:26" x14ac:dyDescent="0.35">
      <c r="B491" s="5"/>
      <c r="C491" s="5">
        <v>3</v>
      </c>
      <c r="D491" s="21">
        <v>461</v>
      </c>
      <c r="E491" s="21">
        <v>474</v>
      </c>
      <c r="F491" s="21">
        <v>475</v>
      </c>
      <c r="G491" s="5">
        <v>481</v>
      </c>
      <c r="H491" s="21">
        <v>484</v>
      </c>
      <c r="I491" s="22"/>
      <c r="J491" s="5"/>
      <c r="K491" s="5"/>
      <c r="L491" s="5">
        <v>3</v>
      </c>
      <c r="M491" s="21">
        <v>461</v>
      </c>
      <c r="N491" s="21">
        <v>484</v>
      </c>
      <c r="O491" s="21">
        <v>494</v>
      </c>
      <c r="P491" s="5">
        <v>491</v>
      </c>
      <c r="Q491" s="21">
        <v>501</v>
      </c>
      <c r="R491" s="18"/>
      <c r="S491" s="5"/>
      <c r="T491" s="5"/>
      <c r="U491" s="5">
        <v>3</v>
      </c>
      <c r="V491" s="21">
        <v>468</v>
      </c>
      <c r="W491" s="21">
        <v>480</v>
      </c>
      <c r="X491" s="21">
        <v>486</v>
      </c>
      <c r="Y491" s="5">
        <v>482</v>
      </c>
      <c r="Z491" s="21">
        <v>482</v>
      </c>
    </row>
    <row r="492" spans="1:26" x14ac:dyDescent="0.35">
      <c r="B492" s="5"/>
      <c r="C492" s="8" t="s">
        <v>7</v>
      </c>
      <c r="D492" s="24">
        <f>D486-D489+D478</f>
        <v>1652</v>
      </c>
      <c r="E492" s="24">
        <f t="shared" ref="E492:G492" si="605">E486-E489+E478</f>
        <v>1385</v>
      </c>
      <c r="F492" s="24">
        <f t="shared" si="605"/>
        <v>1414</v>
      </c>
      <c r="G492" s="24">
        <f t="shared" si="605"/>
        <v>1264</v>
      </c>
      <c r="H492" s="24">
        <f>H486-H489+H478</f>
        <v>1243</v>
      </c>
      <c r="I492" s="22"/>
      <c r="J492" s="5"/>
      <c r="K492" s="5"/>
      <c r="L492" s="8" t="s">
        <v>7</v>
      </c>
      <c r="M492" s="24">
        <f>M486-M489+M478</f>
        <v>1122</v>
      </c>
      <c r="N492" s="24">
        <f t="shared" ref="N492:P492" si="606">N486-N489+N478</f>
        <v>1025</v>
      </c>
      <c r="O492" s="24" t="e">
        <f t="shared" si="606"/>
        <v>#VALUE!</v>
      </c>
      <c r="P492" s="24">
        <f t="shared" si="606"/>
        <v>777</v>
      </c>
      <c r="Q492" s="24">
        <f>Q486-Q489+Q478</f>
        <v>923</v>
      </c>
      <c r="R492" s="18"/>
      <c r="S492" s="5"/>
      <c r="T492" s="5"/>
      <c r="U492" s="8" t="s">
        <v>7</v>
      </c>
      <c r="V492" s="24">
        <f>V486-V489+V478</f>
        <v>903</v>
      </c>
      <c r="W492" s="24">
        <f t="shared" ref="W492:Y492" si="607">W486-W489+W478</f>
        <v>1035</v>
      </c>
      <c r="X492" s="24">
        <f t="shared" si="607"/>
        <v>1038</v>
      </c>
      <c r="Y492" s="24">
        <f t="shared" si="607"/>
        <v>863</v>
      </c>
      <c r="Z492" s="24">
        <f>Z486-Z489+Z478</f>
        <v>938</v>
      </c>
    </row>
    <row r="493" spans="1:26" x14ac:dyDescent="0.35">
      <c r="A493" s="70" t="s">
        <v>11</v>
      </c>
      <c r="B493" s="5"/>
      <c r="C493" s="8" t="s">
        <v>8</v>
      </c>
      <c r="D493" s="24">
        <f>D486-D490+D479</f>
        <v>1777</v>
      </c>
      <c r="E493" s="24">
        <f t="shared" ref="E493:H493" si="608">E486-E490+E479</f>
        <v>1567</v>
      </c>
      <c r="F493" s="24">
        <f t="shared" si="608"/>
        <v>1490</v>
      </c>
      <c r="G493" s="24">
        <f t="shared" si="608"/>
        <v>1369</v>
      </c>
      <c r="H493" s="24">
        <f t="shared" si="608"/>
        <v>1362</v>
      </c>
      <c r="I493" s="22"/>
      <c r="J493" s="5" t="s">
        <v>11</v>
      </c>
      <c r="K493" s="5"/>
      <c r="L493" s="8" t="s">
        <v>8</v>
      </c>
      <c r="M493" s="24">
        <f>M486-M490+M479</f>
        <v>1284</v>
      </c>
      <c r="N493" s="24">
        <f t="shared" ref="N493:Q493" si="609">N486-N490+N479</f>
        <v>988</v>
      </c>
      <c r="O493" s="24">
        <f t="shared" si="609"/>
        <v>1002</v>
      </c>
      <c r="P493" s="24">
        <f t="shared" si="609"/>
        <v>961</v>
      </c>
      <c r="Q493" s="24">
        <f t="shared" si="609"/>
        <v>912</v>
      </c>
      <c r="R493" s="18"/>
      <c r="S493" s="5" t="s">
        <v>11</v>
      </c>
      <c r="T493" s="5"/>
      <c r="U493" s="8" t="s">
        <v>8</v>
      </c>
      <c r="V493" s="24">
        <f>V486-V490+V479</f>
        <v>1059</v>
      </c>
      <c r="W493" s="24">
        <f t="shared" ref="W493:Z493" si="610">W486-W490+W479</f>
        <v>1034</v>
      </c>
      <c r="X493" s="24">
        <f t="shared" si="610"/>
        <v>919</v>
      </c>
      <c r="Y493" s="24">
        <f t="shared" si="610"/>
        <v>938</v>
      </c>
      <c r="Z493" s="24">
        <f t="shared" si="610"/>
        <v>918</v>
      </c>
    </row>
    <row r="494" spans="1:26" x14ac:dyDescent="0.35">
      <c r="A494" s="70" t="s">
        <v>85</v>
      </c>
      <c r="C494" s="8" t="s">
        <v>9</v>
      </c>
      <c r="D494" s="24">
        <f>D486-D491+D480</f>
        <v>1830</v>
      </c>
      <c r="E494" s="24">
        <f t="shared" ref="E494:H494" si="611">E486-E491+E480</f>
        <v>1448</v>
      </c>
      <c r="F494" s="24">
        <f t="shared" si="611"/>
        <v>1521</v>
      </c>
      <c r="G494" s="24">
        <f t="shared" si="611"/>
        <v>1258</v>
      </c>
      <c r="H494" s="24">
        <f t="shared" si="611"/>
        <v>1369</v>
      </c>
      <c r="I494" s="23"/>
      <c r="J494" s="1" t="s">
        <v>85</v>
      </c>
      <c r="L494" s="8" t="s">
        <v>9</v>
      </c>
      <c r="M494" s="24">
        <f>M486-M491+M480</f>
        <v>1346</v>
      </c>
      <c r="N494" s="24">
        <f t="shared" ref="N494:Q494" si="612">N486-N491+N480</f>
        <v>1145</v>
      </c>
      <c r="O494" s="24">
        <f t="shared" si="612"/>
        <v>1115</v>
      </c>
      <c r="P494" s="24">
        <f t="shared" si="612"/>
        <v>979</v>
      </c>
      <c r="Q494" s="24">
        <f t="shared" si="612"/>
        <v>913</v>
      </c>
      <c r="R494" s="19"/>
      <c r="S494" s="1" t="s">
        <v>85</v>
      </c>
      <c r="T494" s="1"/>
      <c r="U494" s="8" t="s">
        <v>9</v>
      </c>
      <c r="V494" s="24">
        <f>V486-V491+V480</f>
        <v>1096</v>
      </c>
      <c r="W494" s="24">
        <f t="shared" ref="W494:Z494" si="613">W486-W491+W480</f>
        <v>1082</v>
      </c>
      <c r="X494" s="24">
        <f t="shared" si="613"/>
        <v>1157</v>
      </c>
      <c r="Y494" s="24">
        <f t="shared" si="613"/>
        <v>1097</v>
      </c>
      <c r="Z494" s="24">
        <f t="shared" si="613"/>
        <v>983</v>
      </c>
    </row>
    <row r="495" spans="1:26" x14ac:dyDescent="0.35">
      <c r="C495" s="6" t="s">
        <v>4</v>
      </c>
      <c r="D495" s="25">
        <f>AVERAGE(D492:D494)</f>
        <v>1753</v>
      </c>
      <c r="E495" s="25">
        <f>AVERAGE(E492:E494)</f>
        <v>1466.6666666666667</v>
      </c>
      <c r="F495" s="25">
        <f>AVERAGE(F492:F494)</f>
        <v>1475</v>
      </c>
      <c r="G495" s="25">
        <f t="shared" ref="G495:H495" si="614">AVERAGE(G492:G494)</f>
        <v>1297</v>
      </c>
      <c r="H495" s="25">
        <f t="shared" si="614"/>
        <v>1324.6666666666667</v>
      </c>
      <c r="I495" s="7"/>
      <c r="L495" s="6" t="s">
        <v>4</v>
      </c>
      <c r="M495" s="25">
        <f>AVERAGE(M492:M494)</f>
        <v>1250.6666666666667</v>
      </c>
      <c r="N495" s="25">
        <f>AVERAGE(N492:N494)</f>
        <v>1052.6666666666667</v>
      </c>
      <c r="O495" s="25">
        <f>AVERAGE(O493:O494)</f>
        <v>1058.5</v>
      </c>
      <c r="P495" s="25">
        <f t="shared" ref="P495:Q495" si="615">AVERAGE(P492:P494)</f>
        <v>905.66666666666663</v>
      </c>
      <c r="Q495" s="25">
        <f t="shared" si="615"/>
        <v>916</v>
      </c>
      <c r="R495" s="19"/>
      <c r="T495" s="1"/>
      <c r="U495" s="6" t="s">
        <v>4</v>
      </c>
      <c r="V495" s="25">
        <f>AVERAGE(V492:V494)</f>
        <v>1019.3333333333334</v>
      </c>
      <c r="W495" s="25">
        <f>AVERAGE(W492:W494)</f>
        <v>1050.3333333333333</v>
      </c>
      <c r="X495" s="25">
        <f>AVERAGE(X492:X494)</f>
        <v>1038</v>
      </c>
      <c r="Y495" s="25">
        <f t="shared" ref="Y495:Z495" si="616">AVERAGE(Y492:Y494)</f>
        <v>966</v>
      </c>
      <c r="Z495" s="25">
        <f t="shared" si="616"/>
        <v>946.33333333333337</v>
      </c>
    </row>
    <row r="496" spans="1:26" x14ac:dyDescent="0.35">
      <c r="C496" s="7" t="s">
        <v>5</v>
      </c>
      <c r="D496" s="26">
        <f>_xlfn.STDEV.S(D492:D494)</f>
        <v>91.39474820797966</v>
      </c>
      <c r="E496" s="26">
        <f>_xlfn.STDEV.S(E492:E494)</f>
        <v>92.424744161579014</v>
      </c>
      <c r="F496" s="26">
        <f>_xlfn.STDEV.S(F492:F494)</f>
        <v>55.054518434003214</v>
      </c>
      <c r="G496" s="26">
        <f t="shared" ref="G496:H496" si="617">_xlfn.STDEV.S(G492:G494)</f>
        <v>62.425956140054431</v>
      </c>
      <c r="H496" s="26">
        <f t="shared" si="617"/>
        <v>70.811957558969752</v>
      </c>
      <c r="I496" s="7"/>
      <c r="L496" s="7" t="s">
        <v>5</v>
      </c>
      <c r="M496" s="26">
        <f>_xlfn.STDEV.S(M492:M494)</f>
        <v>115.66042250196622</v>
      </c>
      <c r="N496" s="26">
        <f>_xlfn.STDEV.S(N492:N494)</f>
        <v>82.075168798689248</v>
      </c>
      <c r="O496" s="26">
        <f>_xlfn.STDEV.S(O493:O494)</f>
        <v>79.903066274079876</v>
      </c>
      <c r="P496" s="26">
        <f t="shared" ref="P496:Q496" si="618">_xlfn.STDEV.S(P492:P494)</f>
        <v>111.79147254300418</v>
      </c>
      <c r="Q496" s="26">
        <f t="shared" si="618"/>
        <v>6.0827625302982193</v>
      </c>
      <c r="R496" s="19"/>
      <c r="T496" s="1"/>
      <c r="U496" s="7" t="s">
        <v>5</v>
      </c>
      <c r="V496" s="26">
        <f>_xlfn.STDEV.S(V492:V494)</f>
        <v>102.4320913255867</v>
      </c>
      <c r="W496" s="26">
        <f>_xlfn.STDEV.S(W492:W494)</f>
        <v>27.42869543622761</v>
      </c>
      <c r="X496" s="26">
        <f>_xlfn.STDEV.S(X492:X494)</f>
        <v>119</v>
      </c>
      <c r="Y496" s="26">
        <f t="shared" ref="Y496:Z496" si="619">_xlfn.STDEV.S(Y492:Y494)</f>
        <v>119.48640089985136</v>
      </c>
      <c r="Z496" s="26">
        <f t="shared" si="619"/>
        <v>33.291640592396966</v>
      </c>
    </row>
    <row r="497" spans="1:26" x14ac:dyDescent="0.35">
      <c r="C497" s="7" t="s">
        <v>6</v>
      </c>
      <c r="D497" s="26">
        <f>D496/D495*100</f>
        <v>5.2136194071865178</v>
      </c>
      <c r="E497" s="26">
        <f>E496/E495*100</f>
        <v>6.3016871019258414</v>
      </c>
      <c r="F497" s="26">
        <f>F496/F495*100</f>
        <v>3.7325097243392009</v>
      </c>
      <c r="G497" s="26">
        <f t="shared" ref="G497:H497" si="620">G496/G495*100</f>
        <v>4.8131037887474504</v>
      </c>
      <c r="H497" s="26">
        <f t="shared" si="620"/>
        <v>5.3456434996705902</v>
      </c>
      <c r="L497" s="7" t="s">
        <v>6</v>
      </c>
      <c r="M497" s="26">
        <f>M496/M495*100</f>
        <v>9.2479015859781093</v>
      </c>
      <c r="N497" s="26">
        <f>N496/N495*100</f>
        <v>7.7968811398374829</v>
      </c>
      <c r="O497" s="26">
        <f>O496/O495*100</f>
        <v>7.5487072531015471</v>
      </c>
      <c r="P497" s="26">
        <f t="shared" ref="P497:Q497" si="621">P496/P495*100</f>
        <v>12.343556040817539</v>
      </c>
      <c r="Q497" s="26">
        <f t="shared" si="621"/>
        <v>0.66405704479238203</v>
      </c>
      <c r="R497" s="15"/>
      <c r="T497" s="1"/>
      <c r="U497" s="7" t="s">
        <v>6</v>
      </c>
      <c r="V497" s="26">
        <f>V496/V495*100</f>
        <v>10.048929822654024</v>
      </c>
      <c r="W497" s="26">
        <f>W496/W495*100</f>
        <v>2.6114276835507089</v>
      </c>
      <c r="X497" s="26">
        <f>X496/X495*100</f>
        <v>11.464354527938344</v>
      </c>
      <c r="Y497" s="26">
        <f t="shared" ref="Y497:Z497" si="622">Y496/Y495*100</f>
        <v>12.369192639736164</v>
      </c>
      <c r="Z497" s="26">
        <f t="shared" si="622"/>
        <v>3.5179613165618489</v>
      </c>
    </row>
    <row r="498" spans="1:26" x14ac:dyDescent="0.35">
      <c r="G498" s="21"/>
      <c r="H498" s="21"/>
      <c r="J498" s="3"/>
      <c r="K498" s="3"/>
      <c r="L498" s="3"/>
      <c r="M498" s="3"/>
      <c r="N498" s="3"/>
    </row>
    <row r="499" spans="1:26" x14ac:dyDescent="0.35">
      <c r="D499" s="4" t="s">
        <v>28</v>
      </c>
      <c r="E499" s="4"/>
      <c r="F499" s="4"/>
      <c r="G499" s="4"/>
      <c r="H499" s="4"/>
      <c r="M499" s="31" t="s">
        <v>29</v>
      </c>
      <c r="N499" s="31"/>
      <c r="O499" s="4"/>
      <c r="P499" s="4"/>
      <c r="Q499" s="4"/>
      <c r="R499" s="60"/>
      <c r="T499" s="1"/>
      <c r="U499" s="1"/>
      <c r="V499" s="31" t="s">
        <v>30</v>
      </c>
      <c r="W499" s="4"/>
      <c r="X499" s="4"/>
      <c r="Y499" s="4"/>
      <c r="Z499" s="4"/>
    </row>
    <row r="500" spans="1:26" x14ac:dyDescent="0.35">
      <c r="A500" s="69" t="s">
        <v>37</v>
      </c>
      <c r="B500" s="5"/>
      <c r="C500" s="5" t="s">
        <v>10</v>
      </c>
      <c r="D500" s="16">
        <v>513</v>
      </c>
      <c r="E500" s="16">
        <v>515</v>
      </c>
      <c r="F500" s="16">
        <v>514</v>
      </c>
      <c r="G500" s="16">
        <v>516</v>
      </c>
      <c r="H500" s="16">
        <v>515</v>
      </c>
      <c r="I500" s="21"/>
      <c r="J500" s="33" t="s">
        <v>37</v>
      </c>
      <c r="K500" s="5"/>
      <c r="L500" s="5" t="s">
        <v>10</v>
      </c>
      <c r="M500" s="16">
        <v>520</v>
      </c>
      <c r="N500" s="16">
        <v>524</v>
      </c>
      <c r="O500" s="16">
        <v>532</v>
      </c>
      <c r="P500" s="16">
        <v>528</v>
      </c>
      <c r="Q500" s="16">
        <v>530</v>
      </c>
      <c r="R500" s="16"/>
      <c r="S500" s="33" t="s">
        <v>37</v>
      </c>
      <c r="T500" s="5"/>
      <c r="U500" s="5" t="s">
        <v>10</v>
      </c>
      <c r="V500" s="16">
        <v>513</v>
      </c>
      <c r="W500" s="16">
        <v>524</v>
      </c>
      <c r="X500" s="16">
        <v>526</v>
      </c>
      <c r="Y500" s="16">
        <v>527</v>
      </c>
      <c r="Z500" s="16">
        <v>525</v>
      </c>
    </row>
    <row r="501" spans="1:26" x14ac:dyDescent="0.35">
      <c r="A501" s="70" t="s">
        <v>0</v>
      </c>
      <c r="B501" s="5" t="s">
        <v>1</v>
      </c>
      <c r="D501" s="21" t="s">
        <v>3</v>
      </c>
      <c r="E501" s="21"/>
      <c r="F501" s="21"/>
      <c r="G501" s="21"/>
      <c r="H501" s="21"/>
      <c r="I501" s="21"/>
      <c r="J501" s="5" t="s">
        <v>0</v>
      </c>
      <c r="K501" s="5" t="s">
        <v>1</v>
      </c>
      <c r="M501" s="21" t="s">
        <v>3</v>
      </c>
      <c r="N501" s="21"/>
      <c r="O501" s="21"/>
      <c r="P501" s="21"/>
      <c r="Q501" s="21"/>
      <c r="R501" s="60"/>
      <c r="S501" s="5" t="s">
        <v>0</v>
      </c>
      <c r="T501" s="5" t="s">
        <v>1</v>
      </c>
      <c r="U501" s="1"/>
      <c r="V501" s="21" t="s">
        <v>3</v>
      </c>
      <c r="W501" s="21"/>
      <c r="X501" s="21"/>
      <c r="Y501" s="21"/>
      <c r="Z501" s="21"/>
    </row>
    <row r="502" spans="1:26" x14ac:dyDescent="0.35">
      <c r="A502" s="71">
        <f>A488</f>
        <v>44364</v>
      </c>
      <c r="B502" s="57">
        <v>0.5625</v>
      </c>
      <c r="C502" s="5" t="s">
        <v>2</v>
      </c>
      <c r="D502" s="5">
        <v>1</v>
      </c>
      <c r="E502" s="5">
        <v>2</v>
      </c>
      <c r="F502" s="5">
        <v>3</v>
      </c>
      <c r="G502" s="5">
        <v>4</v>
      </c>
      <c r="H502" s="21">
        <v>5</v>
      </c>
      <c r="I502" s="21"/>
      <c r="J502" s="9">
        <f>J488</f>
        <v>44364</v>
      </c>
      <c r="K502" s="57">
        <v>0.5625</v>
      </c>
      <c r="L502" s="5" t="s">
        <v>2</v>
      </c>
      <c r="M502" s="5">
        <v>1</v>
      </c>
      <c r="N502" s="5">
        <v>2</v>
      </c>
      <c r="O502" s="5">
        <v>3</v>
      </c>
      <c r="P502" s="5">
        <v>4</v>
      </c>
      <c r="Q502" s="21">
        <v>5</v>
      </c>
      <c r="R502" s="60"/>
      <c r="S502" s="9">
        <f>S488</f>
        <v>44364</v>
      </c>
      <c r="T502" s="5" t="s">
        <v>66</v>
      </c>
      <c r="U502" s="5" t="s">
        <v>2</v>
      </c>
      <c r="V502" s="5">
        <v>1</v>
      </c>
      <c r="W502" s="5">
        <v>2</v>
      </c>
      <c r="X502" s="5">
        <v>3</v>
      </c>
      <c r="Y502" s="5">
        <v>4</v>
      </c>
      <c r="Z502" s="21">
        <v>5</v>
      </c>
    </row>
    <row r="503" spans="1:26" x14ac:dyDescent="0.35">
      <c r="A503" s="70" t="s">
        <v>63</v>
      </c>
      <c r="B503" s="5"/>
      <c r="C503" s="5">
        <v>1</v>
      </c>
      <c r="D503" s="21">
        <v>466</v>
      </c>
      <c r="E503" s="21">
        <v>473</v>
      </c>
      <c r="F503" s="21">
        <v>471</v>
      </c>
      <c r="G503" s="5">
        <v>485</v>
      </c>
      <c r="H503" s="21">
        <v>486</v>
      </c>
      <c r="I503" s="21"/>
      <c r="J503" s="5" t="s">
        <v>63</v>
      </c>
      <c r="K503" s="5"/>
      <c r="L503" s="5">
        <v>1</v>
      </c>
      <c r="M503" s="21">
        <v>490</v>
      </c>
      <c r="N503" s="21">
        <v>497</v>
      </c>
      <c r="P503" s="5">
        <v>506</v>
      </c>
      <c r="Q503" s="21">
        <v>508</v>
      </c>
      <c r="R503" s="60"/>
      <c r="S503" s="5" t="s">
        <v>63</v>
      </c>
      <c r="T503" s="5"/>
      <c r="U503" s="5">
        <v>1</v>
      </c>
      <c r="V503" s="21">
        <v>486</v>
      </c>
      <c r="W503" s="21">
        <v>495</v>
      </c>
      <c r="X503" s="21">
        <v>491</v>
      </c>
      <c r="Y503" s="5">
        <v>498</v>
      </c>
      <c r="Z503" s="21">
        <v>501</v>
      </c>
    </row>
    <row r="504" spans="1:26" x14ac:dyDescent="0.35">
      <c r="A504" s="70" t="s">
        <v>12</v>
      </c>
      <c r="B504" s="5"/>
      <c r="C504" s="5">
        <v>2</v>
      </c>
      <c r="D504" s="21">
        <v>476</v>
      </c>
      <c r="E504" s="21">
        <v>478</v>
      </c>
      <c r="F504" s="21">
        <v>470</v>
      </c>
      <c r="G504" s="5">
        <v>478</v>
      </c>
      <c r="H504" s="21">
        <v>477</v>
      </c>
      <c r="I504" s="21"/>
      <c r="J504" s="5" t="s">
        <v>12</v>
      </c>
      <c r="K504" s="5"/>
      <c r="L504" s="5">
        <v>2</v>
      </c>
      <c r="M504" s="21">
        <v>488</v>
      </c>
      <c r="N504" s="21">
        <v>504</v>
      </c>
      <c r="O504" s="21">
        <v>506</v>
      </c>
      <c r="P504" s="5">
        <v>503</v>
      </c>
      <c r="Q504" s="21">
        <v>500</v>
      </c>
      <c r="R504" s="60"/>
      <c r="S504" s="5" t="s">
        <v>12</v>
      </c>
      <c r="T504" s="5"/>
      <c r="U504" s="5">
        <v>2</v>
      </c>
      <c r="V504" s="21">
        <v>490</v>
      </c>
      <c r="W504" s="21">
        <v>494</v>
      </c>
      <c r="X504" s="21">
        <v>497</v>
      </c>
      <c r="Y504" s="5">
        <v>494</v>
      </c>
      <c r="Z504" s="21">
        <v>492</v>
      </c>
    </row>
    <row r="505" spans="1:26" x14ac:dyDescent="0.35">
      <c r="B505" s="5"/>
      <c r="C505" s="5">
        <v>3</v>
      </c>
      <c r="D505" s="21">
        <v>450</v>
      </c>
      <c r="E505" s="21">
        <v>474</v>
      </c>
      <c r="F505" s="21">
        <v>466</v>
      </c>
      <c r="G505" s="5">
        <v>486</v>
      </c>
      <c r="H505" s="21">
        <v>484</v>
      </c>
      <c r="I505" s="22"/>
      <c r="J505" s="5"/>
      <c r="K505" s="5"/>
      <c r="L505" s="5">
        <v>3</v>
      </c>
      <c r="M505" s="21">
        <v>477</v>
      </c>
      <c r="N505" s="21">
        <v>493</v>
      </c>
      <c r="O505" s="21">
        <v>499</v>
      </c>
      <c r="P505" s="5">
        <v>507</v>
      </c>
      <c r="Q505" s="21">
        <v>514</v>
      </c>
      <c r="R505" s="18"/>
      <c r="S505" s="5"/>
      <c r="T505" s="5"/>
      <c r="U505" s="5">
        <v>3</v>
      </c>
      <c r="V505" s="21">
        <v>475</v>
      </c>
      <c r="W505" s="21">
        <v>491</v>
      </c>
      <c r="X505" s="21">
        <v>489</v>
      </c>
      <c r="Y505" s="5">
        <v>490</v>
      </c>
      <c r="Z505" s="21">
        <v>494</v>
      </c>
    </row>
    <row r="506" spans="1:26" x14ac:dyDescent="0.35">
      <c r="B506" s="5"/>
      <c r="C506" s="8" t="s">
        <v>7</v>
      </c>
      <c r="D506" s="24">
        <f>D500-D503+D492</f>
        <v>1699</v>
      </c>
      <c r="E506" s="24">
        <f t="shared" ref="E506:G506" si="623">E500-E503+E492</f>
        <v>1427</v>
      </c>
      <c r="F506" s="24">
        <f t="shared" si="623"/>
        <v>1457</v>
      </c>
      <c r="G506" s="24">
        <f t="shared" si="623"/>
        <v>1295</v>
      </c>
      <c r="H506" s="24">
        <f>H500-H503+H492</f>
        <v>1272</v>
      </c>
      <c r="I506" s="22"/>
      <c r="J506" s="5"/>
      <c r="K506" s="5"/>
      <c r="L506" s="8" t="s">
        <v>7</v>
      </c>
      <c r="M506" s="24">
        <f>M500-M503+M492</f>
        <v>1152</v>
      </c>
      <c r="N506" s="24">
        <f t="shared" ref="N506:P506" si="624">N500-N503+N492</f>
        <v>1052</v>
      </c>
      <c r="O506" s="24" t="e">
        <f t="shared" si="624"/>
        <v>#VALUE!</v>
      </c>
      <c r="P506" s="24">
        <f t="shared" si="624"/>
        <v>799</v>
      </c>
      <c r="Q506" s="24">
        <f>Q500-Q503+Q492</f>
        <v>945</v>
      </c>
      <c r="R506" s="18"/>
      <c r="S506" s="5"/>
      <c r="T506" s="5"/>
      <c r="U506" s="8" t="s">
        <v>7</v>
      </c>
      <c r="V506" s="24">
        <f>V500-V503+V492</f>
        <v>930</v>
      </c>
      <c r="W506" s="24">
        <f t="shared" ref="W506:Y506" si="625">W500-W503+W492</f>
        <v>1064</v>
      </c>
      <c r="X506" s="24">
        <f t="shared" si="625"/>
        <v>1073</v>
      </c>
      <c r="Y506" s="24">
        <f t="shared" si="625"/>
        <v>892</v>
      </c>
      <c r="Z506" s="24">
        <f>Z500-Z503+Z492</f>
        <v>962</v>
      </c>
    </row>
    <row r="507" spans="1:26" x14ac:dyDescent="0.35">
      <c r="A507" s="70" t="s">
        <v>11</v>
      </c>
      <c r="B507" s="5"/>
      <c r="C507" s="8" t="s">
        <v>8</v>
      </c>
      <c r="D507" s="24">
        <f>D500-D504+D493</f>
        <v>1814</v>
      </c>
      <c r="E507" s="24">
        <f t="shared" ref="E507:H507" si="626">E500-E504+E493</f>
        <v>1604</v>
      </c>
      <c r="F507" s="24">
        <f t="shared" si="626"/>
        <v>1534</v>
      </c>
      <c r="G507" s="24">
        <f t="shared" si="626"/>
        <v>1407</v>
      </c>
      <c r="H507" s="24">
        <f t="shared" si="626"/>
        <v>1400</v>
      </c>
      <c r="I507" s="22"/>
      <c r="J507" s="5" t="s">
        <v>11</v>
      </c>
      <c r="K507" s="5"/>
      <c r="L507" s="8" t="s">
        <v>8</v>
      </c>
      <c r="M507" s="24">
        <f>M500-M504+M493</f>
        <v>1316</v>
      </c>
      <c r="N507" s="24">
        <f t="shared" ref="N507:Q507" si="627">N500-N504+N493</f>
        <v>1008</v>
      </c>
      <c r="O507" s="24">
        <f t="shared" si="627"/>
        <v>1028</v>
      </c>
      <c r="P507" s="24">
        <f t="shared" si="627"/>
        <v>986</v>
      </c>
      <c r="Q507" s="24">
        <f t="shared" si="627"/>
        <v>942</v>
      </c>
      <c r="R507" s="18"/>
      <c r="S507" s="5" t="s">
        <v>11</v>
      </c>
      <c r="T507" s="5"/>
      <c r="U507" s="8" t="s">
        <v>8</v>
      </c>
      <c r="V507" s="24">
        <f>V500-V504+V493</f>
        <v>1082</v>
      </c>
      <c r="W507" s="24">
        <f t="shared" ref="W507:Z507" si="628">W500-W504+W493</f>
        <v>1064</v>
      </c>
      <c r="X507" s="24">
        <f t="shared" si="628"/>
        <v>948</v>
      </c>
      <c r="Y507" s="24">
        <f t="shared" si="628"/>
        <v>971</v>
      </c>
      <c r="Z507" s="24">
        <f t="shared" si="628"/>
        <v>951</v>
      </c>
    </row>
    <row r="508" spans="1:26" x14ac:dyDescent="0.35">
      <c r="A508" s="70" t="s">
        <v>85</v>
      </c>
      <c r="C508" s="8" t="s">
        <v>9</v>
      </c>
      <c r="D508" s="24">
        <f>D500-D505+D494</f>
        <v>1893</v>
      </c>
      <c r="E508" s="24">
        <f t="shared" ref="E508:H508" si="629">E500-E505+E494</f>
        <v>1489</v>
      </c>
      <c r="F508" s="24">
        <f t="shared" si="629"/>
        <v>1569</v>
      </c>
      <c r="G508" s="24">
        <f t="shared" si="629"/>
        <v>1288</v>
      </c>
      <c r="H508" s="24">
        <f t="shared" si="629"/>
        <v>1400</v>
      </c>
      <c r="I508" s="23"/>
      <c r="J508" s="1" t="s">
        <v>85</v>
      </c>
      <c r="L508" s="8" t="s">
        <v>9</v>
      </c>
      <c r="M508" s="24">
        <f>M500-M505+M494</f>
        <v>1389</v>
      </c>
      <c r="N508" s="24">
        <f t="shared" ref="N508:Q508" si="630">N500-N505+N494</f>
        <v>1176</v>
      </c>
      <c r="O508" s="24">
        <f t="shared" si="630"/>
        <v>1148</v>
      </c>
      <c r="P508" s="24">
        <f t="shared" si="630"/>
        <v>1000</v>
      </c>
      <c r="Q508" s="24">
        <f t="shared" si="630"/>
        <v>929</v>
      </c>
      <c r="R508" s="19"/>
      <c r="S508" s="1" t="s">
        <v>85</v>
      </c>
      <c r="T508" s="1"/>
      <c r="U508" s="8" t="s">
        <v>9</v>
      </c>
      <c r="V508" s="24">
        <f>V500-V505+V494</f>
        <v>1134</v>
      </c>
      <c r="W508" s="24">
        <f t="shared" ref="W508:Z508" si="631">W500-W505+W494</f>
        <v>1115</v>
      </c>
      <c r="X508" s="24">
        <f t="shared" si="631"/>
        <v>1194</v>
      </c>
      <c r="Y508" s="24">
        <f t="shared" si="631"/>
        <v>1134</v>
      </c>
      <c r="Z508" s="24">
        <f t="shared" si="631"/>
        <v>1014</v>
      </c>
    </row>
    <row r="509" spans="1:26" x14ac:dyDescent="0.35">
      <c r="C509" s="6" t="s">
        <v>4</v>
      </c>
      <c r="D509" s="25">
        <f>AVERAGE(D506:D508)</f>
        <v>1802</v>
      </c>
      <c r="E509" s="25">
        <f>AVERAGE(E506:E508)</f>
        <v>1506.6666666666667</v>
      </c>
      <c r="F509" s="25">
        <f>AVERAGE(F506:F508)</f>
        <v>1520</v>
      </c>
      <c r="G509" s="25">
        <f t="shared" ref="G509:H509" si="632">AVERAGE(G506:G508)</f>
        <v>1330</v>
      </c>
      <c r="H509" s="25">
        <f t="shared" si="632"/>
        <v>1357.3333333333333</v>
      </c>
      <c r="I509" s="7"/>
      <c r="L509" s="6" t="s">
        <v>4</v>
      </c>
      <c r="M509" s="25">
        <f>AVERAGE(M506:M508)</f>
        <v>1285.6666666666667</v>
      </c>
      <c r="N509" s="25">
        <f>AVERAGE(N506:N508)</f>
        <v>1078.6666666666667</v>
      </c>
      <c r="O509" s="25">
        <f>AVERAGE(O507:O508)</f>
        <v>1088</v>
      </c>
      <c r="P509" s="25">
        <f t="shared" ref="P509:Q509" si="633">AVERAGE(P506:P508)</f>
        <v>928.33333333333337</v>
      </c>
      <c r="Q509" s="25">
        <f t="shared" si="633"/>
        <v>938.66666666666663</v>
      </c>
      <c r="R509" s="19"/>
      <c r="T509" s="1"/>
      <c r="U509" s="6" t="s">
        <v>4</v>
      </c>
      <c r="V509" s="25">
        <f>AVERAGE(V506:V508)</f>
        <v>1048.6666666666667</v>
      </c>
      <c r="W509" s="25">
        <f>AVERAGE(W506:W508)</f>
        <v>1081</v>
      </c>
      <c r="X509" s="25">
        <f>AVERAGE(X506:X508)</f>
        <v>1071.6666666666667</v>
      </c>
      <c r="Y509" s="25">
        <f t="shared" ref="Y509:Z509" si="634">AVERAGE(Y506:Y508)</f>
        <v>999</v>
      </c>
      <c r="Z509" s="25">
        <f t="shared" si="634"/>
        <v>975.66666666666663</v>
      </c>
    </row>
    <row r="510" spans="1:26" x14ac:dyDescent="0.35">
      <c r="C510" s="7" t="s">
        <v>5</v>
      </c>
      <c r="D510" s="26">
        <f>_xlfn.STDEV.S(D506:D508)</f>
        <v>97.5551126287085</v>
      </c>
      <c r="E510" s="26">
        <f>_xlfn.STDEV.S(E506:E508)</f>
        <v>89.812768208831713</v>
      </c>
      <c r="F510" s="26">
        <f>_xlfn.STDEV.S(F506:F508)</f>
        <v>57.297469403107151</v>
      </c>
      <c r="G510" s="26">
        <f t="shared" ref="G510:H510" si="635">_xlfn.STDEV.S(G506:G508)</f>
        <v>66.775744099186198</v>
      </c>
      <c r="H510" s="26">
        <f t="shared" si="635"/>
        <v>73.900834456272094</v>
      </c>
      <c r="I510" s="7"/>
      <c r="L510" s="7" t="s">
        <v>5</v>
      </c>
      <c r="M510" s="26">
        <f>_xlfn.STDEV.S(M506:M508)</f>
        <v>121.37682370754861</v>
      </c>
      <c r="N510" s="26">
        <f>_xlfn.STDEV.S(N506:N508)</f>
        <v>87.116779860904714</v>
      </c>
      <c r="O510" s="26">
        <f>_xlfn.STDEV.S(O507:O508)</f>
        <v>84.852813742385706</v>
      </c>
      <c r="P510" s="26">
        <f t="shared" ref="P510:Q510" si="636">_xlfn.STDEV.S(P506:P508)</f>
        <v>112.22447742508464</v>
      </c>
      <c r="Q510" s="26">
        <f t="shared" si="636"/>
        <v>8.5049005481153834</v>
      </c>
      <c r="R510" s="19"/>
      <c r="T510" s="1"/>
      <c r="U510" s="7" t="s">
        <v>5</v>
      </c>
      <c r="V510" s="26">
        <f>_xlfn.STDEV.S(V506:V508)</f>
        <v>106.00628912160511</v>
      </c>
      <c r="W510" s="26">
        <f>_xlfn.STDEV.S(W506:W508)</f>
        <v>29.444863728670914</v>
      </c>
      <c r="X510" s="26">
        <f>_xlfn.STDEV.S(X506:X508)</f>
        <v>123.00541993478716</v>
      </c>
      <c r="Y510" s="26">
        <f t="shared" ref="Y510:Z510" si="637">_xlfn.STDEV.S(Y506:Y508)</f>
        <v>123.40583454602137</v>
      </c>
      <c r="Z510" s="26">
        <f t="shared" si="637"/>
        <v>33.650160970392598</v>
      </c>
    </row>
    <row r="511" spans="1:26" x14ac:dyDescent="0.35">
      <c r="C511" s="7" t="s">
        <v>6</v>
      </c>
      <c r="D511" s="26">
        <f>D510/D509*100</f>
        <v>5.4137132424366543</v>
      </c>
      <c r="E511" s="26">
        <f>E510/E509*100</f>
        <v>5.9610244386392726</v>
      </c>
      <c r="F511" s="26">
        <f>F510/F509*100</f>
        <v>3.7695703554675752</v>
      </c>
      <c r="G511" s="26">
        <f t="shared" ref="G511:H511" si="638">G510/G509*100</f>
        <v>5.0207326390365559</v>
      </c>
      <c r="H511" s="26">
        <f t="shared" si="638"/>
        <v>5.4445604953049189</v>
      </c>
      <c r="L511" s="7" t="s">
        <v>6</v>
      </c>
      <c r="M511" s="26">
        <f>M510/M509*100</f>
        <v>9.4407692798196994</v>
      </c>
      <c r="N511" s="26">
        <f>N510/N509*100</f>
        <v>8.0763392948922785</v>
      </c>
      <c r="O511" s="26">
        <f>O510/O509*100</f>
        <v>7.7989718513222162</v>
      </c>
      <c r="P511" s="26">
        <f t="shared" ref="P511:Q511" si="639">P510/P509*100</f>
        <v>12.088812649021685</v>
      </c>
      <c r="Q511" s="26">
        <f t="shared" si="639"/>
        <v>0.90606184816570146</v>
      </c>
      <c r="R511" s="15"/>
      <c r="T511" s="1"/>
      <c r="U511" s="7" t="s">
        <v>6</v>
      </c>
      <c r="V511" s="26">
        <f>V510/V509*100</f>
        <v>10.108673469955985</v>
      </c>
      <c r="W511" s="26">
        <f>W510/W509*100</f>
        <v>2.723854183965857</v>
      </c>
      <c r="X511" s="26">
        <f>X510/X509*100</f>
        <v>11.477955203868163</v>
      </c>
      <c r="Y511" s="26">
        <f t="shared" ref="Y511:Z511" si="640">Y510/Y509*100</f>
        <v>12.352936390993129</v>
      </c>
      <c r="Z511" s="26">
        <f t="shared" si="640"/>
        <v>3.4489403112804169</v>
      </c>
    </row>
    <row r="512" spans="1:26" x14ac:dyDescent="0.35">
      <c r="G512" s="21"/>
      <c r="H512" s="21"/>
      <c r="J512" s="3"/>
      <c r="K512" s="3"/>
      <c r="L512" s="3"/>
      <c r="M512" s="3"/>
      <c r="N512" s="3"/>
    </row>
    <row r="513" spans="1:26" x14ac:dyDescent="0.35">
      <c r="D513" s="4" t="s">
        <v>28</v>
      </c>
      <c r="E513" s="4"/>
      <c r="F513" s="4"/>
      <c r="G513" s="4"/>
      <c r="H513" s="4"/>
      <c r="M513" s="31" t="s">
        <v>29</v>
      </c>
      <c r="N513" s="31"/>
      <c r="O513" s="4"/>
      <c r="P513" s="4"/>
      <c r="Q513" s="4"/>
      <c r="R513" s="61"/>
      <c r="T513" s="1"/>
      <c r="U513" s="1"/>
      <c r="V513" s="31" t="s">
        <v>30</v>
      </c>
      <c r="W513" s="4"/>
      <c r="X513" s="4"/>
      <c r="Y513" s="4"/>
      <c r="Z513" s="4"/>
    </row>
    <row r="514" spans="1:26" x14ac:dyDescent="0.35">
      <c r="A514" s="69"/>
      <c r="B514" s="5"/>
      <c r="C514" s="5" t="s">
        <v>10</v>
      </c>
      <c r="D514" s="16">
        <v>513</v>
      </c>
      <c r="E514" s="16">
        <v>515</v>
      </c>
      <c r="F514" s="16">
        <v>514</v>
      </c>
      <c r="G514" s="16">
        <v>516</v>
      </c>
      <c r="H514" s="16">
        <v>515</v>
      </c>
      <c r="I514" s="21"/>
      <c r="K514" s="5"/>
      <c r="L514" s="5" t="s">
        <v>10</v>
      </c>
      <c r="M514" s="16">
        <v>520</v>
      </c>
      <c r="N514" s="16">
        <v>524</v>
      </c>
      <c r="O514" s="16">
        <v>532</v>
      </c>
      <c r="P514" s="16">
        <v>528</v>
      </c>
      <c r="Q514" s="16">
        <v>530</v>
      </c>
      <c r="R514" s="16"/>
      <c r="T514" s="5"/>
      <c r="U514" s="5" t="s">
        <v>10</v>
      </c>
      <c r="V514" s="16">
        <v>513</v>
      </c>
      <c r="W514" s="16">
        <v>524</v>
      </c>
      <c r="X514" s="16">
        <v>526</v>
      </c>
      <c r="Y514" s="16">
        <v>527</v>
      </c>
      <c r="Z514" s="16">
        <v>525</v>
      </c>
    </row>
    <row r="515" spans="1:26" x14ac:dyDescent="0.35">
      <c r="A515" s="70" t="s">
        <v>0</v>
      </c>
      <c r="B515" s="5" t="s">
        <v>1</v>
      </c>
      <c r="D515" s="21" t="s">
        <v>3</v>
      </c>
      <c r="E515" s="21"/>
      <c r="F515" s="21"/>
      <c r="G515" s="21"/>
      <c r="H515" s="21"/>
      <c r="I515" s="21"/>
      <c r="J515" s="5" t="s">
        <v>0</v>
      </c>
      <c r="K515" s="5" t="s">
        <v>1</v>
      </c>
      <c r="M515" s="21" t="s">
        <v>3</v>
      </c>
      <c r="N515" s="21"/>
      <c r="O515" s="21"/>
      <c r="P515" s="21"/>
      <c r="Q515" s="21"/>
      <c r="R515" s="61"/>
      <c r="S515" s="5" t="s">
        <v>0</v>
      </c>
      <c r="T515" s="5" t="s">
        <v>1</v>
      </c>
      <c r="U515" s="1"/>
      <c r="V515" s="21" t="s">
        <v>3</v>
      </c>
      <c r="W515" s="21"/>
      <c r="X515" s="21"/>
      <c r="Y515" s="21"/>
      <c r="Z515" s="21"/>
    </row>
    <row r="516" spans="1:26" x14ac:dyDescent="0.35">
      <c r="A516" s="71">
        <f>A502+1</f>
        <v>44365</v>
      </c>
      <c r="B516" s="57">
        <v>0.29166666666666669</v>
      </c>
      <c r="C516" s="5" t="s">
        <v>2</v>
      </c>
      <c r="D516" s="5">
        <v>1</v>
      </c>
      <c r="E516" s="5">
        <v>2</v>
      </c>
      <c r="F516" s="5">
        <v>3</v>
      </c>
      <c r="G516" s="5">
        <v>4</v>
      </c>
      <c r="H516" s="21">
        <v>5</v>
      </c>
      <c r="I516" s="21"/>
      <c r="J516" s="9">
        <f>J502+1</f>
        <v>44365</v>
      </c>
      <c r="K516" s="57">
        <v>0.29166666666666669</v>
      </c>
      <c r="L516" s="5" t="s">
        <v>2</v>
      </c>
      <c r="M516" s="5">
        <v>1</v>
      </c>
      <c r="N516" s="5">
        <v>2</v>
      </c>
      <c r="O516" s="5">
        <v>3</v>
      </c>
      <c r="P516" s="5">
        <v>4</v>
      </c>
      <c r="Q516" s="21">
        <v>5</v>
      </c>
      <c r="R516" s="61"/>
      <c r="S516" s="9">
        <f>S502+1</f>
        <v>44365</v>
      </c>
      <c r="T516" s="57">
        <v>0.29166666666666669</v>
      </c>
      <c r="U516" s="5" t="s">
        <v>2</v>
      </c>
      <c r="V516" s="5">
        <v>1</v>
      </c>
      <c r="W516" s="5">
        <v>2</v>
      </c>
      <c r="X516" s="5">
        <v>3</v>
      </c>
      <c r="Y516" s="5">
        <v>4</v>
      </c>
      <c r="Z516" s="21">
        <v>5</v>
      </c>
    </row>
    <row r="517" spans="1:26" x14ac:dyDescent="0.35">
      <c r="A517" s="70" t="s">
        <v>64</v>
      </c>
      <c r="B517" s="5"/>
      <c r="C517" s="5">
        <v>1</v>
      </c>
      <c r="D517" s="21">
        <v>463</v>
      </c>
      <c r="E517" s="21">
        <v>466</v>
      </c>
      <c r="F517" s="21">
        <v>478</v>
      </c>
      <c r="G517" s="5">
        <v>483</v>
      </c>
      <c r="H517" s="21">
        <v>481</v>
      </c>
      <c r="I517" s="21"/>
      <c r="J517" s="5" t="s">
        <v>64</v>
      </c>
      <c r="K517" s="5"/>
      <c r="L517" s="5">
        <v>1</v>
      </c>
      <c r="M517" s="21">
        <v>478</v>
      </c>
      <c r="N517" s="21">
        <v>486</v>
      </c>
      <c r="P517" s="5">
        <v>496</v>
      </c>
      <c r="Q517" s="21">
        <v>492</v>
      </c>
      <c r="R517" s="61"/>
      <c r="S517" s="5" t="s">
        <v>64</v>
      </c>
      <c r="T517" s="5"/>
      <c r="U517" s="5">
        <v>1</v>
      </c>
      <c r="V517" s="21">
        <v>477</v>
      </c>
      <c r="W517" s="21">
        <v>487</v>
      </c>
      <c r="X517" s="21">
        <v>490</v>
      </c>
      <c r="Y517" s="5">
        <v>488</v>
      </c>
      <c r="Z517" s="21">
        <v>485</v>
      </c>
    </row>
    <row r="518" spans="1:26" x14ac:dyDescent="0.35">
      <c r="A518" s="70" t="s">
        <v>12</v>
      </c>
      <c r="B518" s="5"/>
      <c r="C518" s="5">
        <v>2</v>
      </c>
      <c r="D518" s="21">
        <v>469</v>
      </c>
      <c r="E518" s="21">
        <v>465</v>
      </c>
      <c r="F518" s="21">
        <v>476</v>
      </c>
      <c r="G518" s="5">
        <v>486</v>
      </c>
      <c r="H518" s="21">
        <v>490</v>
      </c>
      <c r="I518" s="21"/>
      <c r="J518" s="5" t="s">
        <v>12</v>
      </c>
      <c r="K518" s="5"/>
      <c r="L518" s="5">
        <v>2</v>
      </c>
      <c r="M518" s="21">
        <v>472</v>
      </c>
      <c r="N518" s="21">
        <v>491</v>
      </c>
      <c r="O518" s="21">
        <v>495</v>
      </c>
      <c r="P518" s="5">
        <v>495</v>
      </c>
      <c r="Q518" s="21">
        <v>502</v>
      </c>
      <c r="R518" s="61"/>
      <c r="S518" s="5" t="s">
        <v>12</v>
      </c>
      <c r="T518" s="5"/>
      <c r="U518" s="5">
        <v>2</v>
      </c>
      <c r="V518" s="21">
        <v>476</v>
      </c>
      <c r="W518" s="21">
        <v>480</v>
      </c>
      <c r="X518" s="21">
        <v>487</v>
      </c>
      <c r="Y518" s="5">
        <v>494</v>
      </c>
      <c r="Z518" s="21">
        <v>494</v>
      </c>
    </row>
    <row r="519" spans="1:26" x14ac:dyDescent="0.35">
      <c r="B519" s="5"/>
      <c r="C519" s="5">
        <v>3</v>
      </c>
      <c r="D519" s="21">
        <v>468</v>
      </c>
      <c r="E519" s="21">
        <v>479</v>
      </c>
      <c r="F519" s="21">
        <v>480</v>
      </c>
      <c r="G519" s="5">
        <v>486</v>
      </c>
      <c r="H519" s="21">
        <v>486</v>
      </c>
      <c r="I519" s="22"/>
      <c r="J519" s="5"/>
      <c r="K519" s="5"/>
      <c r="L519" s="5">
        <v>3</v>
      </c>
      <c r="M519" s="21">
        <v>465</v>
      </c>
      <c r="N519" s="21">
        <v>487</v>
      </c>
      <c r="O519" s="21">
        <v>497</v>
      </c>
      <c r="P519" s="5">
        <v>495</v>
      </c>
      <c r="Q519" s="21">
        <v>505</v>
      </c>
      <c r="R519" s="18"/>
      <c r="S519" s="5"/>
      <c r="T519" s="5"/>
      <c r="U519" s="5">
        <v>3</v>
      </c>
      <c r="V519" s="21">
        <v>476</v>
      </c>
      <c r="W519" s="21">
        <v>483</v>
      </c>
      <c r="X519" s="21">
        <v>492</v>
      </c>
      <c r="Y519" s="5">
        <v>490</v>
      </c>
      <c r="Z519" s="21">
        <v>488</v>
      </c>
    </row>
    <row r="520" spans="1:26" x14ac:dyDescent="0.35">
      <c r="B520" s="5"/>
      <c r="C520" s="8" t="s">
        <v>7</v>
      </c>
      <c r="D520" s="24">
        <f>D514-D517+D506</f>
        <v>1749</v>
      </c>
      <c r="E520" s="24">
        <f t="shared" ref="E520:G520" si="641">E514-E517+E506</f>
        <v>1476</v>
      </c>
      <c r="F520" s="24">
        <f t="shared" si="641"/>
        <v>1493</v>
      </c>
      <c r="G520" s="24">
        <f t="shared" si="641"/>
        <v>1328</v>
      </c>
      <c r="H520" s="24">
        <f>H514-H517+H506</f>
        <v>1306</v>
      </c>
      <c r="I520" s="22"/>
      <c r="J520" s="5"/>
      <c r="K520" s="5"/>
      <c r="L520" s="8" t="s">
        <v>7</v>
      </c>
      <c r="M520" s="24">
        <f>M514-M517+M506</f>
        <v>1194</v>
      </c>
      <c r="N520" s="24">
        <f t="shared" ref="N520:P520" si="642">N514-N517+N506</f>
        <v>1090</v>
      </c>
      <c r="O520" s="24" t="e">
        <f t="shared" si="642"/>
        <v>#VALUE!</v>
      </c>
      <c r="P520" s="24">
        <f t="shared" si="642"/>
        <v>831</v>
      </c>
      <c r="Q520" s="24">
        <f>Q514-Q517+Q506</f>
        <v>983</v>
      </c>
      <c r="R520" s="18"/>
      <c r="S520" s="5"/>
      <c r="T520" s="5"/>
      <c r="U520" s="8" t="s">
        <v>7</v>
      </c>
      <c r="V520" s="24">
        <f>V514-V517+V506</f>
        <v>966</v>
      </c>
      <c r="W520" s="24">
        <f t="shared" ref="W520:Y520" si="643">W514-W517+W506</f>
        <v>1101</v>
      </c>
      <c r="X520" s="24">
        <f t="shared" si="643"/>
        <v>1109</v>
      </c>
      <c r="Y520" s="24">
        <f t="shared" si="643"/>
        <v>931</v>
      </c>
      <c r="Z520" s="24">
        <f>Z514-Z517+Z506</f>
        <v>1002</v>
      </c>
    </row>
    <row r="521" spans="1:26" x14ac:dyDescent="0.35">
      <c r="A521" s="70" t="s">
        <v>11</v>
      </c>
      <c r="B521" s="5"/>
      <c r="C521" s="8" t="s">
        <v>8</v>
      </c>
      <c r="D521" s="24">
        <f>D514-D518+D507</f>
        <v>1858</v>
      </c>
      <c r="E521" s="24">
        <f t="shared" ref="E521:H521" si="644">E514-E518+E507</f>
        <v>1654</v>
      </c>
      <c r="F521" s="24">
        <f t="shared" si="644"/>
        <v>1572</v>
      </c>
      <c r="G521" s="24">
        <f t="shared" si="644"/>
        <v>1437</v>
      </c>
      <c r="H521" s="24">
        <f t="shared" si="644"/>
        <v>1425</v>
      </c>
      <c r="I521" s="22"/>
      <c r="J521" s="5" t="s">
        <v>11</v>
      </c>
      <c r="K521" s="5"/>
      <c r="L521" s="8" t="s">
        <v>8</v>
      </c>
      <c r="M521" s="24">
        <f>M514-M518+M507</f>
        <v>1364</v>
      </c>
      <c r="N521" s="24">
        <f t="shared" ref="N521:Q521" si="645">N514-N518+N507</f>
        <v>1041</v>
      </c>
      <c r="O521" s="24">
        <f t="shared" si="645"/>
        <v>1065</v>
      </c>
      <c r="P521" s="24">
        <f t="shared" si="645"/>
        <v>1019</v>
      </c>
      <c r="Q521" s="24">
        <f t="shared" si="645"/>
        <v>970</v>
      </c>
      <c r="R521" s="18"/>
      <c r="S521" s="5" t="s">
        <v>11</v>
      </c>
      <c r="T521" s="5"/>
      <c r="U521" s="8" t="s">
        <v>8</v>
      </c>
      <c r="V521" s="24">
        <f>V514-V518+V507</f>
        <v>1119</v>
      </c>
      <c r="W521" s="24">
        <f t="shared" ref="W521:Z521" si="646">W514-W518+W507</f>
        <v>1108</v>
      </c>
      <c r="X521" s="24">
        <f t="shared" si="646"/>
        <v>987</v>
      </c>
      <c r="Y521" s="24">
        <f t="shared" si="646"/>
        <v>1004</v>
      </c>
      <c r="Z521" s="24">
        <f t="shared" si="646"/>
        <v>982</v>
      </c>
    </row>
    <row r="522" spans="1:26" x14ac:dyDescent="0.35">
      <c r="A522" s="70" t="s">
        <v>85</v>
      </c>
      <c r="C522" s="8" t="s">
        <v>9</v>
      </c>
      <c r="D522" s="24">
        <f>D514-D519+D508</f>
        <v>1938</v>
      </c>
      <c r="E522" s="24">
        <f t="shared" ref="E522:H522" si="647">E514-E519+E508</f>
        <v>1525</v>
      </c>
      <c r="F522" s="24">
        <f t="shared" si="647"/>
        <v>1603</v>
      </c>
      <c r="G522" s="24">
        <f t="shared" si="647"/>
        <v>1318</v>
      </c>
      <c r="H522" s="24">
        <f t="shared" si="647"/>
        <v>1429</v>
      </c>
      <c r="I522" s="23"/>
      <c r="J522" s="1" t="s">
        <v>85</v>
      </c>
      <c r="L522" s="8" t="s">
        <v>9</v>
      </c>
      <c r="M522" s="24">
        <f>M514-M519+M508</f>
        <v>1444</v>
      </c>
      <c r="N522" s="24">
        <f t="shared" ref="N522:Q522" si="648">N514-N519+N508</f>
        <v>1213</v>
      </c>
      <c r="O522" s="24">
        <f t="shared" si="648"/>
        <v>1183</v>
      </c>
      <c r="P522" s="24">
        <f t="shared" si="648"/>
        <v>1033</v>
      </c>
      <c r="Q522" s="24">
        <f t="shared" si="648"/>
        <v>954</v>
      </c>
      <c r="R522" s="19"/>
      <c r="S522" s="1" t="s">
        <v>85</v>
      </c>
      <c r="T522" s="1"/>
      <c r="U522" s="8" t="s">
        <v>9</v>
      </c>
      <c r="V522" s="24">
        <f>V514-V519+V508</f>
        <v>1171</v>
      </c>
      <c r="W522" s="24">
        <f t="shared" ref="W522:Z522" si="649">W514-W519+W508</f>
        <v>1156</v>
      </c>
      <c r="X522" s="24">
        <f t="shared" si="649"/>
        <v>1228</v>
      </c>
      <c r="Y522" s="24">
        <f t="shared" si="649"/>
        <v>1171</v>
      </c>
      <c r="Z522" s="24">
        <f t="shared" si="649"/>
        <v>1051</v>
      </c>
    </row>
    <row r="523" spans="1:26" x14ac:dyDescent="0.35">
      <c r="C523" s="6" t="s">
        <v>4</v>
      </c>
      <c r="D523" s="25">
        <f>AVERAGE(D520:D522)</f>
        <v>1848.3333333333333</v>
      </c>
      <c r="E523" s="25">
        <f>AVERAGE(E520:E522)</f>
        <v>1551.6666666666667</v>
      </c>
      <c r="F523" s="25">
        <f>AVERAGE(F520:F522)</f>
        <v>1556</v>
      </c>
      <c r="G523" s="25">
        <f t="shared" ref="G523:H523" si="650">AVERAGE(G520:G522)</f>
        <v>1361</v>
      </c>
      <c r="H523" s="25">
        <f t="shared" si="650"/>
        <v>1386.6666666666667</v>
      </c>
      <c r="I523" s="7"/>
      <c r="L523" s="6" t="s">
        <v>4</v>
      </c>
      <c r="M523" s="25">
        <f>AVERAGE(M520:M522)</f>
        <v>1334</v>
      </c>
      <c r="N523" s="25">
        <f>AVERAGE(N520:N522)</f>
        <v>1114.6666666666667</v>
      </c>
      <c r="O523" s="25">
        <f>AVERAGE(O521:O522)</f>
        <v>1124</v>
      </c>
      <c r="P523" s="25">
        <f t="shared" ref="P523:Q523" si="651">AVERAGE(P520:P522)</f>
        <v>961</v>
      </c>
      <c r="Q523" s="25">
        <f t="shared" si="651"/>
        <v>969</v>
      </c>
      <c r="R523" s="19"/>
      <c r="T523" s="1"/>
      <c r="U523" s="6" t="s">
        <v>4</v>
      </c>
      <c r="V523" s="25">
        <f>AVERAGE(V520:V522)</f>
        <v>1085.3333333333333</v>
      </c>
      <c r="W523" s="25">
        <f>AVERAGE(W520:W522)</f>
        <v>1121.6666666666667</v>
      </c>
      <c r="X523" s="25">
        <f>AVERAGE(X520:X522)</f>
        <v>1108</v>
      </c>
      <c r="Y523" s="25">
        <f t="shared" ref="Y523:Z523" si="652">AVERAGE(Y520:Y522)</f>
        <v>1035.3333333333333</v>
      </c>
      <c r="Z523" s="25">
        <f t="shared" si="652"/>
        <v>1011.6666666666666</v>
      </c>
    </row>
    <row r="524" spans="1:26" x14ac:dyDescent="0.35">
      <c r="C524" s="7" t="s">
        <v>5</v>
      </c>
      <c r="D524" s="26">
        <f>_xlfn.STDEV.S(D520:D522)</f>
        <v>94.870086609707144</v>
      </c>
      <c r="E524" s="26">
        <f>_xlfn.STDEV.S(E520:E522)</f>
        <v>91.947448759241453</v>
      </c>
      <c r="F524" s="26">
        <f>_xlfn.STDEV.S(F520:F522)</f>
        <v>56.718603649948932</v>
      </c>
      <c r="G524" s="26">
        <f t="shared" ref="G524:H524" si="653">_xlfn.STDEV.S(G520:G522)</f>
        <v>66.007575322836999</v>
      </c>
      <c r="H524" s="26">
        <f t="shared" si="653"/>
        <v>69.888005647130413</v>
      </c>
      <c r="I524" s="7"/>
      <c r="L524" s="7" t="s">
        <v>5</v>
      </c>
      <c r="M524" s="26">
        <f>_xlfn.STDEV.S(M520:M522)</f>
        <v>127.67145334803705</v>
      </c>
      <c r="N524" s="26">
        <f>_xlfn.STDEV.S(N520:N522)</f>
        <v>88.613392516782326</v>
      </c>
      <c r="O524" s="26">
        <f>_xlfn.STDEV.S(O521:O522)</f>
        <v>83.438600180012614</v>
      </c>
      <c r="P524" s="26">
        <f t="shared" ref="P524:Q524" si="654">_xlfn.STDEV.S(P520:P522)</f>
        <v>112.80070921762859</v>
      </c>
      <c r="Q524" s="26">
        <f t="shared" si="654"/>
        <v>14.52583904633395</v>
      </c>
      <c r="R524" s="19"/>
      <c r="T524" s="1"/>
      <c r="U524" s="7" t="s">
        <v>5</v>
      </c>
      <c r="V524" s="26">
        <f>_xlfn.STDEV.S(V520:V522)</f>
        <v>106.56609842409233</v>
      </c>
      <c r="W524" s="26">
        <f>_xlfn.STDEV.S(W520:W522)</f>
        <v>29.93882651897588</v>
      </c>
      <c r="X524" s="26">
        <f>_xlfn.STDEV.S(X520:X522)</f>
        <v>120.50311199301038</v>
      </c>
      <c r="Y524" s="26">
        <f t="shared" ref="Y524:Z524" si="655">_xlfn.STDEV.S(Y520:Y522)</f>
        <v>123.0298066865641</v>
      </c>
      <c r="Z524" s="26">
        <f t="shared" si="655"/>
        <v>35.501173689518112</v>
      </c>
    </row>
    <row r="525" spans="1:26" x14ac:dyDescent="0.35">
      <c r="C525" s="7" t="s">
        <v>6</v>
      </c>
      <c r="D525" s="26">
        <f>D524/D523*100</f>
        <v>5.1327368769904682</v>
      </c>
      <c r="E525" s="26">
        <f>E524/E523*100</f>
        <v>5.9257217245483211</v>
      </c>
      <c r="F525" s="26">
        <f>F524/F523*100</f>
        <v>3.6451544762177974</v>
      </c>
      <c r="G525" s="26">
        <f t="shared" ref="G525:H525" si="656">G524/G523*100</f>
        <v>4.8499320589887578</v>
      </c>
      <c r="H525" s="26">
        <f t="shared" si="656"/>
        <v>5.0400004072449818</v>
      </c>
      <c r="L525" s="7" t="s">
        <v>6</v>
      </c>
      <c r="M525" s="26">
        <f>M524/M523*100</f>
        <v>9.5705737142456559</v>
      </c>
      <c r="N525" s="26">
        <f>N524/N523*100</f>
        <v>7.9497660750701842</v>
      </c>
      <c r="O525" s="26">
        <f>O524/O523*100</f>
        <v>7.4233630053392012</v>
      </c>
      <c r="P525" s="26">
        <f t="shared" ref="P525:Q525" si="657">P524/P523*100</f>
        <v>11.737846952927013</v>
      </c>
      <c r="Q525" s="26">
        <f t="shared" si="657"/>
        <v>1.4990545971448865</v>
      </c>
      <c r="R525" s="15"/>
      <c r="T525" s="1"/>
      <c r="U525" s="7" t="s">
        <v>6</v>
      </c>
      <c r="V525" s="26">
        <f>V524/V523*100</f>
        <v>9.8187437122935215</v>
      </c>
      <c r="W525" s="26">
        <f>W524/W523*100</f>
        <v>2.6691375797006729</v>
      </c>
      <c r="X525" s="26">
        <f>X524/X523*100</f>
        <v>10.875732129333066</v>
      </c>
      <c r="Y525" s="26">
        <f t="shared" ref="Y525:Z525" si="658">Y524/Y523*100</f>
        <v>11.883110755302393</v>
      </c>
      <c r="Z525" s="26">
        <f t="shared" si="658"/>
        <v>3.5091769709573097</v>
      </c>
    </row>
    <row r="526" spans="1:26" x14ac:dyDescent="0.35">
      <c r="G526" s="21"/>
      <c r="H526" s="21"/>
      <c r="J526" s="3"/>
      <c r="K526" s="3"/>
      <c r="L526" s="3"/>
      <c r="M526" s="3"/>
      <c r="N526" s="3"/>
    </row>
    <row r="527" spans="1:26" x14ac:dyDescent="0.35">
      <c r="D527" s="4" t="s">
        <v>28</v>
      </c>
      <c r="E527" s="4"/>
      <c r="F527" s="4"/>
      <c r="G527" s="4"/>
      <c r="H527" s="4"/>
      <c r="M527" s="31" t="s">
        <v>29</v>
      </c>
      <c r="N527" s="31"/>
      <c r="O527" s="4"/>
      <c r="P527" s="4"/>
      <c r="Q527" s="4"/>
      <c r="R527" s="61"/>
      <c r="T527" s="1"/>
      <c r="U527" s="1"/>
      <c r="V527" s="31" t="s">
        <v>30</v>
      </c>
      <c r="W527" s="4"/>
      <c r="X527" s="4"/>
      <c r="Y527" s="4"/>
      <c r="Z527" s="4"/>
    </row>
    <row r="528" spans="1:26" x14ac:dyDescent="0.35">
      <c r="A528" s="69"/>
      <c r="B528" s="5"/>
      <c r="C528" s="5" t="s">
        <v>10</v>
      </c>
      <c r="D528" s="16">
        <v>513</v>
      </c>
      <c r="E528" s="16">
        <v>515</v>
      </c>
      <c r="F528" s="16">
        <v>514</v>
      </c>
      <c r="G528" s="16">
        <v>516</v>
      </c>
      <c r="H528" s="16">
        <v>515</v>
      </c>
      <c r="I528" s="21"/>
      <c r="K528" s="5"/>
      <c r="L528" s="5" t="s">
        <v>10</v>
      </c>
      <c r="M528" s="16">
        <v>520</v>
      </c>
      <c r="N528" s="16">
        <v>524</v>
      </c>
      <c r="O528" s="16">
        <v>532</v>
      </c>
      <c r="P528" s="16">
        <v>528</v>
      </c>
      <c r="Q528" s="16">
        <v>530</v>
      </c>
      <c r="R528" s="16"/>
      <c r="T528" s="5"/>
      <c r="U528" s="5" t="s">
        <v>10</v>
      </c>
      <c r="V528" s="16">
        <v>513</v>
      </c>
      <c r="W528" s="16">
        <v>524</v>
      </c>
      <c r="X528" s="16">
        <v>526</v>
      </c>
      <c r="Y528" s="16">
        <v>527</v>
      </c>
      <c r="Z528" s="16">
        <v>525</v>
      </c>
    </row>
    <row r="529" spans="1:26" x14ac:dyDescent="0.35">
      <c r="A529" s="70" t="s">
        <v>0</v>
      </c>
      <c r="B529" s="5" t="s">
        <v>1</v>
      </c>
      <c r="D529" s="21" t="s">
        <v>3</v>
      </c>
      <c r="E529" s="21"/>
      <c r="F529" s="21"/>
      <c r="G529" s="21"/>
      <c r="H529" s="21"/>
      <c r="I529" s="21"/>
      <c r="J529" s="5" t="s">
        <v>0</v>
      </c>
      <c r="K529" s="5" t="s">
        <v>1</v>
      </c>
      <c r="M529" s="21" t="s">
        <v>3</v>
      </c>
      <c r="N529" s="21"/>
      <c r="O529" s="21"/>
      <c r="P529" s="21"/>
      <c r="Q529" s="21"/>
      <c r="R529" s="61"/>
      <c r="S529" s="5" t="s">
        <v>0</v>
      </c>
      <c r="T529" s="5" t="s">
        <v>1</v>
      </c>
      <c r="U529" s="1"/>
      <c r="V529" s="21" t="s">
        <v>3</v>
      </c>
      <c r="W529" s="21"/>
      <c r="X529" s="21"/>
      <c r="Y529" s="21"/>
      <c r="Z529" s="21"/>
    </row>
    <row r="530" spans="1:26" x14ac:dyDescent="0.35">
      <c r="A530" s="71">
        <f>A516</f>
        <v>44365</v>
      </c>
      <c r="B530" s="57">
        <v>0.5625</v>
      </c>
      <c r="C530" s="5" t="s">
        <v>2</v>
      </c>
      <c r="D530" s="5">
        <v>1</v>
      </c>
      <c r="E530" s="5">
        <v>2</v>
      </c>
      <c r="F530" s="5">
        <v>3</v>
      </c>
      <c r="G530" s="5">
        <v>4</v>
      </c>
      <c r="H530" s="21">
        <v>5</v>
      </c>
      <c r="I530" s="21"/>
      <c r="J530" s="9">
        <f>J516</f>
        <v>44365</v>
      </c>
      <c r="K530" s="57">
        <v>0.5625</v>
      </c>
      <c r="L530" s="5" t="s">
        <v>2</v>
      </c>
      <c r="M530" s="5">
        <v>1</v>
      </c>
      <c r="N530" s="5">
        <v>2</v>
      </c>
      <c r="O530" s="5">
        <v>3</v>
      </c>
      <c r="P530" s="5">
        <v>4</v>
      </c>
      <c r="Q530" s="21">
        <v>5</v>
      </c>
      <c r="R530" s="61"/>
      <c r="S530" s="9">
        <f>S516</f>
        <v>44365</v>
      </c>
      <c r="T530" s="5" t="s">
        <v>66</v>
      </c>
      <c r="U530" s="5" t="s">
        <v>2</v>
      </c>
      <c r="V530" s="5">
        <v>1</v>
      </c>
      <c r="W530" s="5">
        <v>2</v>
      </c>
      <c r="X530" s="5">
        <v>3</v>
      </c>
      <c r="Y530" s="5">
        <v>4</v>
      </c>
      <c r="Z530" s="21">
        <v>5</v>
      </c>
    </row>
    <row r="531" spans="1:26" x14ac:dyDescent="0.35">
      <c r="A531" s="70" t="s">
        <v>63</v>
      </c>
      <c r="B531" s="5"/>
      <c r="C531" s="5">
        <v>1</v>
      </c>
      <c r="D531" s="21">
        <v>462</v>
      </c>
      <c r="E531" s="21">
        <v>470</v>
      </c>
      <c r="F531" s="21">
        <v>470</v>
      </c>
      <c r="G531" s="5">
        <v>488</v>
      </c>
      <c r="H531" s="21">
        <v>487</v>
      </c>
      <c r="I531" s="21"/>
      <c r="J531" s="5" t="s">
        <v>63</v>
      </c>
      <c r="K531" s="5"/>
      <c r="L531" s="5">
        <v>1</v>
      </c>
      <c r="M531" s="21">
        <v>491</v>
      </c>
      <c r="N531" s="21">
        <v>501</v>
      </c>
      <c r="P531" s="5">
        <v>508</v>
      </c>
      <c r="Q531" s="21">
        <v>509</v>
      </c>
      <c r="R531" s="61"/>
      <c r="S531" s="5" t="s">
        <v>63</v>
      </c>
      <c r="T531" s="5"/>
      <c r="U531" s="5">
        <v>1</v>
      </c>
      <c r="V531" s="21">
        <v>488</v>
      </c>
      <c r="W531" s="21">
        <v>498</v>
      </c>
      <c r="X531" s="21">
        <v>494</v>
      </c>
      <c r="Y531" s="5">
        <v>502</v>
      </c>
      <c r="Z531" s="21">
        <v>499</v>
      </c>
    </row>
    <row r="532" spans="1:26" x14ac:dyDescent="0.35">
      <c r="A532" s="70" t="s">
        <v>12</v>
      </c>
      <c r="B532" s="5"/>
      <c r="C532" s="5">
        <v>2</v>
      </c>
      <c r="D532" s="21">
        <v>475</v>
      </c>
      <c r="E532" s="21">
        <v>474</v>
      </c>
      <c r="F532" s="21">
        <v>472</v>
      </c>
      <c r="G532" s="5">
        <v>480</v>
      </c>
      <c r="H532" s="21">
        <v>481</v>
      </c>
      <c r="I532" s="21"/>
      <c r="J532" s="5" t="s">
        <v>12</v>
      </c>
      <c r="K532" s="5"/>
      <c r="L532" s="5">
        <v>2</v>
      </c>
      <c r="M532" s="21">
        <v>488</v>
      </c>
      <c r="N532" s="21">
        <v>505</v>
      </c>
      <c r="O532" s="21">
        <v>509</v>
      </c>
      <c r="P532" s="5">
        <v>503</v>
      </c>
      <c r="Q532" s="21">
        <v>509</v>
      </c>
      <c r="R532" s="61"/>
      <c r="S532" s="5" t="s">
        <v>12</v>
      </c>
      <c r="T532" s="5"/>
      <c r="U532" s="5">
        <v>2</v>
      </c>
      <c r="V532" s="21">
        <v>492</v>
      </c>
      <c r="W532" s="21">
        <v>497</v>
      </c>
      <c r="X532" s="21">
        <v>498</v>
      </c>
      <c r="Y532" s="5">
        <v>495</v>
      </c>
      <c r="Z532" s="21">
        <v>499</v>
      </c>
    </row>
    <row r="533" spans="1:26" x14ac:dyDescent="0.35">
      <c r="B533" s="5"/>
      <c r="C533" s="5">
        <v>3</v>
      </c>
      <c r="D533" s="21">
        <v>454</v>
      </c>
      <c r="E533" s="21">
        <v>474</v>
      </c>
      <c r="F533" s="21">
        <v>468</v>
      </c>
      <c r="G533" s="5">
        <v>486</v>
      </c>
      <c r="H533" s="21">
        <v>485</v>
      </c>
      <c r="I533" s="22"/>
      <c r="J533" s="5"/>
      <c r="K533" s="5"/>
      <c r="L533" s="5">
        <v>3</v>
      </c>
      <c r="M533" s="21">
        <v>478</v>
      </c>
      <c r="N533" s="21">
        <v>496</v>
      </c>
      <c r="O533" s="21">
        <v>503</v>
      </c>
      <c r="P533" s="5">
        <v>508</v>
      </c>
      <c r="Q533" s="21">
        <v>515</v>
      </c>
      <c r="R533" s="18"/>
      <c r="S533" s="5"/>
      <c r="T533" s="5"/>
      <c r="U533" s="5">
        <v>3</v>
      </c>
      <c r="V533" s="21">
        <v>481</v>
      </c>
      <c r="W533" s="21">
        <v>493</v>
      </c>
      <c r="X533" s="21">
        <v>490</v>
      </c>
      <c r="Y533" s="5">
        <v>494</v>
      </c>
      <c r="Z533" s="21">
        <v>498</v>
      </c>
    </row>
    <row r="534" spans="1:26" x14ac:dyDescent="0.35">
      <c r="B534" s="5"/>
      <c r="C534" s="8" t="s">
        <v>7</v>
      </c>
      <c r="D534" s="24">
        <f>D528-D531+D520</f>
        <v>1800</v>
      </c>
      <c r="E534" s="24">
        <f t="shared" ref="E534:G534" si="659">E528-E531+E520</f>
        <v>1521</v>
      </c>
      <c r="F534" s="24">
        <f t="shared" si="659"/>
        <v>1537</v>
      </c>
      <c r="G534" s="24">
        <f t="shared" si="659"/>
        <v>1356</v>
      </c>
      <c r="H534" s="24">
        <f>H528-H531+H520</f>
        <v>1334</v>
      </c>
      <c r="I534" s="22"/>
      <c r="J534" s="5"/>
      <c r="K534" s="5"/>
      <c r="L534" s="8" t="s">
        <v>7</v>
      </c>
      <c r="M534" s="24">
        <f>M528-M531+M520</f>
        <v>1223</v>
      </c>
      <c r="N534" s="24">
        <f t="shared" ref="N534:P534" si="660">N528-N531+N520</f>
        <v>1113</v>
      </c>
      <c r="O534" s="24" t="e">
        <f t="shared" si="660"/>
        <v>#VALUE!</v>
      </c>
      <c r="P534" s="24">
        <f t="shared" si="660"/>
        <v>851</v>
      </c>
      <c r="Q534" s="24">
        <f>Q528-Q531+Q520</f>
        <v>1004</v>
      </c>
      <c r="R534" s="18"/>
      <c r="S534" s="5"/>
      <c r="T534" s="5"/>
      <c r="U534" s="8" t="s">
        <v>7</v>
      </c>
      <c r="V534" s="24">
        <f>V528-V531+V520</f>
        <v>991</v>
      </c>
      <c r="W534" s="24">
        <f t="shared" ref="W534:Y534" si="661">W528-W531+W520</f>
        <v>1127</v>
      </c>
      <c r="X534" s="24">
        <f t="shared" si="661"/>
        <v>1141</v>
      </c>
      <c r="Y534" s="24">
        <f t="shared" si="661"/>
        <v>956</v>
      </c>
      <c r="Z534" s="24">
        <f>Z528-Z531+Z520</f>
        <v>1028</v>
      </c>
    </row>
    <row r="535" spans="1:26" x14ac:dyDescent="0.35">
      <c r="A535" s="70" t="s">
        <v>11</v>
      </c>
      <c r="B535" s="5"/>
      <c r="C535" s="8" t="s">
        <v>8</v>
      </c>
      <c r="D535" s="24">
        <f>D528-D532+D521</f>
        <v>1896</v>
      </c>
      <c r="E535" s="24">
        <f t="shared" ref="E535:H535" si="662">E528-E532+E521</f>
        <v>1695</v>
      </c>
      <c r="F535" s="24">
        <f t="shared" si="662"/>
        <v>1614</v>
      </c>
      <c r="G535" s="24">
        <f t="shared" si="662"/>
        <v>1473</v>
      </c>
      <c r="H535" s="24">
        <f t="shared" si="662"/>
        <v>1459</v>
      </c>
      <c r="I535" s="22"/>
      <c r="J535" s="5" t="s">
        <v>11</v>
      </c>
      <c r="K535" s="5"/>
      <c r="L535" s="8" t="s">
        <v>8</v>
      </c>
      <c r="M535" s="24">
        <f>M528-M532+M521</f>
        <v>1396</v>
      </c>
      <c r="N535" s="24">
        <f t="shared" ref="N535:Q535" si="663">N528-N532+N521</f>
        <v>1060</v>
      </c>
      <c r="O535" s="24">
        <f t="shared" si="663"/>
        <v>1088</v>
      </c>
      <c r="P535" s="24">
        <f t="shared" si="663"/>
        <v>1044</v>
      </c>
      <c r="Q535" s="24">
        <f t="shared" si="663"/>
        <v>991</v>
      </c>
      <c r="R535" s="18"/>
      <c r="S535" s="5" t="s">
        <v>11</v>
      </c>
      <c r="T535" s="5"/>
      <c r="U535" s="8" t="s">
        <v>8</v>
      </c>
      <c r="V535" s="24">
        <f>V528-V532+V521</f>
        <v>1140</v>
      </c>
      <c r="W535" s="24">
        <f t="shared" ref="W535:Z535" si="664">W528-W532+W521</f>
        <v>1135</v>
      </c>
      <c r="X535" s="24">
        <f t="shared" si="664"/>
        <v>1015</v>
      </c>
      <c r="Y535" s="24">
        <f t="shared" si="664"/>
        <v>1036</v>
      </c>
      <c r="Z535" s="24">
        <f t="shared" si="664"/>
        <v>1008</v>
      </c>
    </row>
    <row r="536" spans="1:26" x14ac:dyDescent="0.35">
      <c r="A536" s="70" t="s">
        <v>85</v>
      </c>
      <c r="C536" s="8" t="s">
        <v>9</v>
      </c>
      <c r="D536" s="24">
        <f>D528-D533+D522</f>
        <v>1997</v>
      </c>
      <c r="E536" s="24">
        <f t="shared" ref="E536:H536" si="665">E528-E533+E522</f>
        <v>1566</v>
      </c>
      <c r="F536" s="24">
        <f t="shared" si="665"/>
        <v>1649</v>
      </c>
      <c r="G536" s="24">
        <f t="shared" si="665"/>
        <v>1348</v>
      </c>
      <c r="H536" s="24">
        <f t="shared" si="665"/>
        <v>1459</v>
      </c>
      <c r="I536" s="23"/>
      <c r="J536" s="1" t="s">
        <v>85</v>
      </c>
      <c r="L536" s="8" t="s">
        <v>9</v>
      </c>
      <c r="M536" s="24">
        <f>M528-M533+M522</f>
        <v>1486</v>
      </c>
      <c r="N536" s="24">
        <f t="shared" ref="N536:Q536" si="666">N528-N533+N522</f>
        <v>1241</v>
      </c>
      <c r="O536" s="24">
        <f t="shared" si="666"/>
        <v>1212</v>
      </c>
      <c r="P536" s="24">
        <f t="shared" si="666"/>
        <v>1053</v>
      </c>
      <c r="Q536" s="24">
        <f t="shared" si="666"/>
        <v>969</v>
      </c>
      <c r="R536" s="19"/>
      <c r="S536" s="1" t="s">
        <v>85</v>
      </c>
      <c r="T536" s="1"/>
      <c r="U536" s="8" t="s">
        <v>9</v>
      </c>
      <c r="V536" s="24">
        <f>V528-V533+V522</f>
        <v>1203</v>
      </c>
      <c r="W536" s="24">
        <f t="shared" ref="W536:Z536" si="667">W528-W533+W522</f>
        <v>1187</v>
      </c>
      <c r="X536" s="24">
        <f t="shared" si="667"/>
        <v>1264</v>
      </c>
      <c r="Y536" s="24">
        <f t="shared" si="667"/>
        <v>1204</v>
      </c>
      <c r="Z536" s="24">
        <f t="shared" si="667"/>
        <v>1078</v>
      </c>
    </row>
    <row r="537" spans="1:26" x14ac:dyDescent="0.35">
      <c r="C537" s="6" t="s">
        <v>4</v>
      </c>
      <c r="D537" s="25">
        <f>AVERAGE(D534:D536)</f>
        <v>1897.6666666666667</v>
      </c>
      <c r="E537" s="25">
        <f>AVERAGE(E534:E536)</f>
        <v>1594</v>
      </c>
      <c r="F537" s="25">
        <f>AVERAGE(F534:F536)</f>
        <v>1600</v>
      </c>
      <c r="G537" s="25">
        <f t="shared" ref="G537:H537" si="668">AVERAGE(G534:G536)</f>
        <v>1392.3333333333333</v>
      </c>
      <c r="H537" s="25">
        <f t="shared" si="668"/>
        <v>1417.3333333333333</v>
      </c>
      <c r="I537" s="7"/>
      <c r="L537" s="6" t="s">
        <v>4</v>
      </c>
      <c r="M537" s="25">
        <f>AVERAGE(M534:M536)</f>
        <v>1368.3333333333333</v>
      </c>
      <c r="N537" s="25">
        <f>AVERAGE(N534:N536)</f>
        <v>1138</v>
      </c>
      <c r="O537" s="25">
        <f>AVERAGE(O535:O536)</f>
        <v>1150</v>
      </c>
      <c r="P537" s="25">
        <f t="shared" ref="P537:Q537" si="669">AVERAGE(P534:P536)</f>
        <v>982.66666666666663</v>
      </c>
      <c r="Q537" s="25">
        <f t="shared" si="669"/>
        <v>988</v>
      </c>
      <c r="R537" s="19"/>
      <c r="T537" s="1"/>
      <c r="U537" s="6" t="s">
        <v>4</v>
      </c>
      <c r="V537" s="25">
        <f>AVERAGE(V534:V536)</f>
        <v>1111.3333333333333</v>
      </c>
      <c r="W537" s="25">
        <f>AVERAGE(W534:W536)</f>
        <v>1149.6666666666667</v>
      </c>
      <c r="X537" s="25">
        <f>AVERAGE(X534:X536)</f>
        <v>1140</v>
      </c>
      <c r="Y537" s="25">
        <f t="shared" ref="Y537:Z537" si="670">AVERAGE(Y534:Y536)</f>
        <v>1065.3333333333333</v>
      </c>
      <c r="Z537" s="25">
        <f t="shared" si="670"/>
        <v>1038</v>
      </c>
    </row>
    <row r="538" spans="1:26" x14ac:dyDescent="0.35">
      <c r="C538" s="7" t="s">
        <v>5</v>
      </c>
      <c r="D538" s="26">
        <f>_xlfn.STDEV.S(D534:D536)</f>
        <v>98.510574728469294</v>
      </c>
      <c r="E538" s="26">
        <f>_xlfn.STDEV.S(E534:E536)</f>
        <v>90.316111519484721</v>
      </c>
      <c r="F538" s="26">
        <f>_xlfn.STDEV.S(F534:F536)</f>
        <v>57.297469403107151</v>
      </c>
      <c r="G538" s="26">
        <f t="shared" ref="G538:H538" si="671">_xlfn.STDEV.S(G534:G536)</f>
        <v>69.973804622396614</v>
      </c>
      <c r="H538" s="26">
        <f t="shared" si="671"/>
        <v>72.168783648703211</v>
      </c>
      <c r="I538" s="7"/>
      <c r="L538" s="7" t="s">
        <v>5</v>
      </c>
      <c r="M538" s="26">
        <f>_xlfn.STDEV.S(M534:M536)</f>
        <v>133.6650041459369</v>
      </c>
      <c r="N538" s="26">
        <f>_xlfn.STDEV.S(N534:N536)</f>
        <v>93.053747909474339</v>
      </c>
      <c r="O538" s="26">
        <f>_xlfn.STDEV.S(O535:O536)</f>
        <v>87.681240867131891</v>
      </c>
      <c r="P538" s="26">
        <f t="shared" ref="P538:Q538" si="672">_xlfn.STDEV.S(P534:P536)</f>
        <v>114.11543862831765</v>
      </c>
      <c r="Q538" s="26">
        <f t="shared" si="672"/>
        <v>17.691806012954132</v>
      </c>
      <c r="R538" s="19"/>
      <c r="T538" s="1"/>
      <c r="U538" s="7" t="s">
        <v>5</v>
      </c>
      <c r="V538" s="26">
        <f>_xlfn.STDEV.S(V534:V536)</f>
        <v>108.86842211281164</v>
      </c>
      <c r="W538" s="26">
        <f>_xlfn.STDEV.S(W534:W536)</f>
        <v>32.578111260988315</v>
      </c>
      <c r="X538" s="26">
        <f>_xlfn.STDEV.S(X534:X536)</f>
        <v>124.50301201175817</v>
      </c>
      <c r="Y538" s="26">
        <f t="shared" ref="Y538:Z538" si="673">_xlfn.STDEV.S(Y534:Y536)</f>
        <v>126.5754057205954</v>
      </c>
      <c r="Z538" s="26">
        <f t="shared" si="673"/>
        <v>36.055512754639892</v>
      </c>
    </row>
    <row r="539" spans="1:26" x14ac:dyDescent="0.35">
      <c r="C539" s="7" t="s">
        <v>6</v>
      </c>
      <c r="D539" s="26">
        <f>D538/D537*100</f>
        <v>5.1911421778571558</v>
      </c>
      <c r="E539" s="26">
        <f>E538/E537*100</f>
        <v>5.6660044867932697</v>
      </c>
      <c r="F539" s="26">
        <f>F538/F537*100</f>
        <v>3.5810918376941969</v>
      </c>
      <c r="G539" s="26">
        <f t="shared" ref="G539:H539" si="674">G538/G537*100</f>
        <v>5.0256503200189098</v>
      </c>
      <c r="H539" s="26">
        <f t="shared" si="674"/>
        <v>5.0918709065406782</v>
      </c>
      <c r="L539" s="7" t="s">
        <v>6</v>
      </c>
      <c r="M539" s="26">
        <f>M538/M537*100</f>
        <v>9.7684534089600668</v>
      </c>
      <c r="N539" s="26">
        <f>N538/N537*100</f>
        <v>8.1769550008325442</v>
      </c>
      <c r="O539" s="26">
        <f>O538/O537*100</f>
        <v>7.6244557275766862</v>
      </c>
      <c r="P539" s="26">
        <f t="shared" ref="P539:Q539" si="675">P538/P537*100</f>
        <v>11.612832967603561</v>
      </c>
      <c r="Q539" s="26">
        <f t="shared" si="675"/>
        <v>1.7906686247929282</v>
      </c>
      <c r="R539" s="15"/>
      <c r="T539" s="1"/>
      <c r="U539" s="7" t="s">
        <v>6</v>
      </c>
      <c r="V539" s="26">
        <f>V538/V537*100</f>
        <v>9.7961987504029686</v>
      </c>
      <c r="W539" s="26">
        <f>W538/W537*100</f>
        <v>2.8337006025794418</v>
      </c>
      <c r="X539" s="26">
        <f>X538/X537*100</f>
        <v>10.921316843136681</v>
      </c>
      <c r="Y539" s="26">
        <f t="shared" ref="Y539:Z539" si="676">Y538/Y537*100</f>
        <v>11.881295906188555</v>
      </c>
      <c r="Z539" s="26">
        <f t="shared" si="676"/>
        <v>3.4735561420655001</v>
      </c>
    </row>
    <row r="540" spans="1:26" x14ac:dyDescent="0.35">
      <c r="G540" s="21"/>
      <c r="H540" s="21"/>
      <c r="J540" s="3"/>
      <c r="K540" s="3"/>
      <c r="L540" s="3"/>
      <c r="M540" s="3"/>
      <c r="N540" s="3"/>
    </row>
    <row r="541" spans="1:26" x14ac:dyDescent="0.35">
      <c r="D541" s="4" t="s">
        <v>28</v>
      </c>
      <c r="E541" s="4"/>
      <c r="F541" s="4"/>
      <c r="G541" s="4"/>
      <c r="H541" s="4"/>
      <c r="M541" s="31" t="s">
        <v>29</v>
      </c>
      <c r="N541" s="31"/>
      <c r="O541" s="4"/>
      <c r="P541" s="4"/>
      <c r="Q541" s="4"/>
      <c r="R541" s="61"/>
      <c r="T541" s="1"/>
      <c r="U541" s="1"/>
      <c r="V541" s="31" t="s">
        <v>30</v>
      </c>
      <c r="W541" s="4"/>
      <c r="X541" s="4"/>
      <c r="Y541" s="4"/>
      <c r="Z541" s="4"/>
    </row>
    <row r="542" spans="1:26" x14ac:dyDescent="0.35">
      <c r="A542" s="69"/>
      <c r="B542" s="5"/>
      <c r="C542" s="5" t="s">
        <v>10</v>
      </c>
      <c r="D542" s="16">
        <v>513</v>
      </c>
      <c r="E542" s="16">
        <v>515</v>
      </c>
      <c r="F542" s="16">
        <v>514</v>
      </c>
      <c r="G542" s="16">
        <v>516</v>
      </c>
      <c r="H542" s="16">
        <v>515</v>
      </c>
      <c r="I542" s="21"/>
      <c r="K542" s="5"/>
      <c r="L542" s="5" t="s">
        <v>10</v>
      </c>
      <c r="M542" s="16">
        <v>520</v>
      </c>
      <c r="N542" s="16">
        <v>524</v>
      </c>
      <c r="O542" s="16">
        <v>532</v>
      </c>
      <c r="P542" s="16">
        <v>528</v>
      </c>
      <c r="Q542" s="16">
        <v>530</v>
      </c>
      <c r="R542" s="16"/>
      <c r="T542" s="5"/>
      <c r="U542" s="5" t="s">
        <v>10</v>
      </c>
      <c r="V542" s="16">
        <v>513</v>
      </c>
      <c r="W542" s="16">
        <v>524</v>
      </c>
      <c r="X542" s="16">
        <v>526</v>
      </c>
      <c r="Y542" s="16">
        <v>527</v>
      </c>
      <c r="Z542" s="16">
        <v>525</v>
      </c>
    </row>
    <row r="543" spans="1:26" x14ac:dyDescent="0.35">
      <c r="A543" s="70" t="s">
        <v>0</v>
      </c>
      <c r="B543" s="5" t="s">
        <v>1</v>
      </c>
      <c r="D543" s="21" t="s">
        <v>3</v>
      </c>
      <c r="E543" s="21"/>
      <c r="F543" s="21"/>
      <c r="G543" s="21"/>
      <c r="H543" s="21"/>
      <c r="I543" s="21"/>
      <c r="J543" s="5" t="s">
        <v>0</v>
      </c>
      <c r="K543" s="5" t="s">
        <v>1</v>
      </c>
      <c r="M543" s="21" t="s">
        <v>3</v>
      </c>
      <c r="N543" s="21"/>
      <c r="O543" s="21"/>
      <c r="P543" s="21"/>
      <c r="Q543" s="21"/>
      <c r="R543" s="61"/>
      <c r="S543" s="5" t="s">
        <v>0</v>
      </c>
      <c r="T543" s="5" t="s">
        <v>1</v>
      </c>
      <c r="U543" s="1"/>
      <c r="V543" s="21" t="s">
        <v>3</v>
      </c>
      <c r="W543" s="21"/>
      <c r="X543" s="21"/>
      <c r="Y543" s="21"/>
      <c r="Z543" s="21"/>
    </row>
    <row r="544" spans="1:26" x14ac:dyDescent="0.35">
      <c r="A544" s="71">
        <f>A530+1</f>
        <v>44366</v>
      </c>
      <c r="B544" s="57">
        <v>0.29166666666666669</v>
      </c>
      <c r="C544" s="5" t="s">
        <v>2</v>
      </c>
      <c r="D544" s="5">
        <v>1</v>
      </c>
      <c r="E544" s="5">
        <v>2</v>
      </c>
      <c r="F544" s="5">
        <v>3</v>
      </c>
      <c r="G544" s="5">
        <v>4</v>
      </c>
      <c r="H544" s="21">
        <v>5</v>
      </c>
      <c r="I544" s="21"/>
      <c r="J544" s="9">
        <f>J530+1</f>
        <v>44366</v>
      </c>
      <c r="K544" s="57">
        <v>0.29166666666666669</v>
      </c>
      <c r="L544" s="5" t="s">
        <v>2</v>
      </c>
      <c r="M544" s="5">
        <v>1</v>
      </c>
      <c r="N544" s="5">
        <v>2</v>
      </c>
      <c r="O544" s="5">
        <v>3</v>
      </c>
      <c r="P544" s="5">
        <v>4</v>
      </c>
      <c r="Q544" s="21">
        <v>5</v>
      </c>
      <c r="R544" s="61"/>
      <c r="S544" s="9">
        <f>S530+1</f>
        <v>44366</v>
      </c>
      <c r="T544" s="57">
        <v>0.29166666666666669</v>
      </c>
      <c r="U544" s="5" t="s">
        <v>2</v>
      </c>
      <c r="V544" s="5">
        <v>1</v>
      </c>
      <c r="W544" s="5">
        <v>2</v>
      </c>
      <c r="X544" s="5">
        <v>3</v>
      </c>
      <c r="Y544" s="5">
        <v>4</v>
      </c>
      <c r="Z544" s="21">
        <v>5</v>
      </c>
    </row>
    <row r="545" spans="1:26" x14ac:dyDescent="0.35">
      <c r="A545" s="70" t="s">
        <v>64</v>
      </c>
      <c r="B545" s="5"/>
      <c r="C545" s="5">
        <v>1</v>
      </c>
      <c r="D545" s="21">
        <v>462</v>
      </c>
      <c r="E545" s="21">
        <v>465</v>
      </c>
      <c r="F545" s="21">
        <v>476</v>
      </c>
      <c r="G545" s="5">
        <v>482</v>
      </c>
      <c r="H545" s="21">
        <v>479</v>
      </c>
      <c r="I545" s="21"/>
      <c r="J545" s="5" t="s">
        <v>64</v>
      </c>
      <c r="K545" s="5"/>
      <c r="L545" s="5">
        <v>1</v>
      </c>
      <c r="M545" s="21">
        <v>476</v>
      </c>
      <c r="N545" s="21">
        <v>485</v>
      </c>
      <c r="P545" s="5">
        <v>495</v>
      </c>
      <c r="Q545" s="21">
        <v>491</v>
      </c>
      <c r="R545" s="61"/>
      <c r="S545" s="5" t="s">
        <v>64</v>
      </c>
      <c r="T545" s="5"/>
      <c r="U545" s="5">
        <v>1</v>
      </c>
      <c r="V545" s="21">
        <v>477</v>
      </c>
      <c r="W545" s="21">
        <v>485</v>
      </c>
      <c r="X545" s="21">
        <v>488</v>
      </c>
      <c r="Y545" s="5">
        <v>487</v>
      </c>
      <c r="Z545" s="21">
        <v>483</v>
      </c>
    </row>
    <row r="546" spans="1:26" x14ac:dyDescent="0.35">
      <c r="A546" s="70" t="s">
        <v>12</v>
      </c>
      <c r="B546" s="5"/>
      <c r="C546" s="5">
        <v>2</v>
      </c>
      <c r="D546" s="21">
        <v>466</v>
      </c>
      <c r="E546" s="21">
        <v>463</v>
      </c>
      <c r="F546" s="21">
        <v>475</v>
      </c>
      <c r="G546" s="5">
        <v>485</v>
      </c>
      <c r="H546" s="21">
        <v>489</v>
      </c>
      <c r="I546" s="21"/>
      <c r="J546" s="5" t="s">
        <v>12</v>
      </c>
      <c r="K546" s="5"/>
      <c r="L546" s="5">
        <v>2</v>
      </c>
      <c r="M546" s="21">
        <v>471</v>
      </c>
      <c r="N546" s="21">
        <v>488</v>
      </c>
      <c r="O546" s="21">
        <v>495</v>
      </c>
      <c r="P546" s="5">
        <v>495</v>
      </c>
      <c r="Q546" s="21">
        <v>502</v>
      </c>
      <c r="R546" s="61"/>
      <c r="S546" s="5" t="s">
        <v>12</v>
      </c>
      <c r="T546" s="5"/>
      <c r="U546" s="5">
        <v>2</v>
      </c>
      <c r="V546" s="21">
        <v>474</v>
      </c>
      <c r="W546" s="21">
        <v>480</v>
      </c>
      <c r="X546" s="21">
        <v>486</v>
      </c>
      <c r="Y546" s="5">
        <v>496</v>
      </c>
      <c r="Z546" s="21">
        <v>493</v>
      </c>
    </row>
    <row r="547" spans="1:26" x14ac:dyDescent="0.35">
      <c r="B547" s="5"/>
      <c r="C547" s="5">
        <v>3</v>
      </c>
      <c r="D547" s="21">
        <v>461</v>
      </c>
      <c r="E547" s="21">
        <v>476</v>
      </c>
      <c r="F547" s="21">
        <v>478</v>
      </c>
      <c r="G547" s="5">
        <v>484</v>
      </c>
      <c r="H547" s="21">
        <v>482</v>
      </c>
      <c r="I547" s="22"/>
      <c r="J547" s="5"/>
      <c r="K547" s="5"/>
      <c r="L547" s="5">
        <v>3</v>
      </c>
      <c r="M547" s="21">
        <v>461</v>
      </c>
      <c r="N547" s="21">
        <v>485</v>
      </c>
      <c r="O547" s="21">
        <v>497</v>
      </c>
      <c r="P547" s="5">
        <v>495</v>
      </c>
      <c r="Q547" s="21">
        <v>505</v>
      </c>
      <c r="R547" s="18"/>
      <c r="S547" s="5"/>
      <c r="T547" s="5"/>
      <c r="U547" s="5">
        <v>3</v>
      </c>
      <c r="V547" s="21">
        <v>474</v>
      </c>
      <c r="W547" s="21">
        <v>482</v>
      </c>
      <c r="X547" s="21">
        <v>490</v>
      </c>
      <c r="Y547" s="5">
        <v>490</v>
      </c>
      <c r="Z547" s="21">
        <v>486</v>
      </c>
    </row>
    <row r="548" spans="1:26" x14ac:dyDescent="0.35">
      <c r="B548" s="5"/>
      <c r="C548" s="8" t="s">
        <v>7</v>
      </c>
      <c r="D548" s="24">
        <f>D542-D545+D534</f>
        <v>1851</v>
      </c>
      <c r="E548" s="24">
        <f t="shared" ref="E548:G548" si="677">E542-E545+E534</f>
        <v>1571</v>
      </c>
      <c r="F548" s="24">
        <f t="shared" si="677"/>
        <v>1575</v>
      </c>
      <c r="G548" s="24">
        <f t="shared" si="677"/>
        <v>1390</v>
      </c>
      <c r="H548" s="24">
        <f>H542-H545+H534</f>
        <v>1370</v>
      </c>
      <c r="I548" s="22"/>
      <c r="J548" s="5"/>
      <c r="K548" s="5"/>
      <c r="L548" s="8" t="s">
        <v>7</v>
      </c>
      <c r="M548" s="24">
        <f>M542-M545+M534</f>
        <v>1267</v>
      </c>
      <c r="N548" s="24">
        <f t="shared" ref="N548:P548" si="678">N542-N545+N534</f>
        <v>1152</v>
      </c>
      <c r="O548" s="24" t="e">
        <f t="shared" si="678"/>
        <v>#VALUE!</v>
      </c>
      <c r="P548" s="24">
        <f t="shared" si="678"/>
        <v>884</v>
      </c>
      <c r="Q548" s="24">
        <f>Q542-Q545+Q534</f>
        <v>1043</v>
      </c>
      <c r="R548" s="18"/>
      <c r="S548" s="5"/>
      <c r="T548" s="5"/>
      <c r="U548" s="8" t="s">
        <v>7</v>
      </c>
      <c r="V548" s="24">
        <f>V542-V545+V534</f>
        <v>1027</v>
      </c>
      <c r="W548" s="24">
        <f t="shared" ref="W548:Y548" si="679">W542-W545+W534</f>
        <v>1166</v>
      </c>
      <c r="X548" s="24">
        <f t="shared" si="679"/>
        <v>1179</v>
      </c>
      <c r="Y548" s="24">
        <f t="shared" si="679"/>
        <v>996</v>
      </c>
      <c r="Z548" s="24">
        <f>Z542-Z545+Z534</f>
        <v>1070</v>
      </c>
    </row>
    <row r="549" spans="1:26" x14ac:dyDescent="0.35">
      <c r="A549" s="70" t="s">
        <v>11</v>
      </c>
      <c r="B549" s="5"/>
      <c r="C549" s="8" t="s">
        <v>8</v>
      </c>
      <c r="D549" s="24">
        <f>D542-D546+D535</f>
        <v>1943</v>
      </c>
      <c r="E549" s="24">
        <f t="shared" ref="E549:H549" si="680">E542-E546+E535</f>
        <v>1747</v>
      </c>
      <c r="F549" s="24">
        <f t="shared" si="680"/>
        <v>1653</v>
      </c>
      <c r="G549" s="24">
        <f t="shared" si="680"/>
        <v>1504</v>
      </c>
      <c r="H549" s="24">
        <f t="shared" si="680"/>
        <v>1485</v>
      </c>
      <c r="I549" s="22"/>
      <c r="J549" s="5" t="s">
        <v>11</v>
      </c>
      <c r="K549" s="5"/>
      <c r="L549" s="8" t="s">
        <v>8</v>
      </c>
      <c r="M549" s="24">
        <f>M542-M546+M535</f>
        <v>1445</v>
      </c>
      <c r="N549" s="24">
        <f t="shared" ref="N549:Q549" si="681">N542-N546+N535</f>
        <v>1096</v>
      </c>
      <c r="O549" s="24">
        <f t="shared" si="681"/>
        <v>1125</v>
      </c>
      <c r="P549" s="24">
        <f t="shared" si="681"/>
        <v>1077</v>
      </c>
      <c r="Q549" s="24">
        <f t="shared" si="681"/>
        <v>1019</v>
      </c>
      <c r="R549" s="18"/>
      <c r="S549" s="5" t="s">
        <v>11</v>
      </c>
      <c r="T549" s="5"/>
      <c r="U549" s="8" t="s">
        <v>8</v>
      </c>
      <c r="V549" s="24">
        <f>V542-V546+V535</f>
        <v>1179</v>
      </c>
      <c r="W549" s="24">
        <f t="shared" ref="W549:Z549" si="682">W542-W546+W535</f>
        <v>1179</v>
      </c>
      <c r="X549" s="24">
        <f t="shared" si="682"/>
        <v>1055</v>
      </c>
      <c r="Y549" s="24">
        <f t="shared" si="682"/>
        <v>1067</v>
      </c>
      <c r="Z549" s="24">
        <f t="shared" si="682"/>
        <v>1040</v>
      </c>
    </row>
    <row r="550" spans="1:26" x14ac:dyDescent="0.35">
      <c r="A550" s="70" t="s">
        <v>85</v>
      </c>
      <c r="C550" s="8" t="s">
        <v>9</v>
      </c>
      <c r="D550" s="24">
        <f>D542-D547+D536</f>
        <v>2049</v>
      </c>
      <c r="E550" s="24">
        <f t="shared" ref="E550:H550" si="683">E542-E547+E536</f>
        <v>1605</v>
      </c>
      <c r="F550" s="24">
        <f t="shared" si="683"/>
        <v>1685</v>
      </c>
      <c r="G550" s="24">
        <f t="shared" si="683"/>
        <v>1380</v>
      </c>
      <c r="H550" s="24">
        <f t="shared" si="683"/>
        <v>1492</v>
      </c>
      <c r="I550" s="23"/>
      <c r="J550" s="1" t="s">
        <v>85</v>
      </c>
      <c r="L550" s="8" t="s">
        <v>9</v>
      </c>
      <c r="M550" s="24">
        <f>M542-M547+M536</f>
        <v>1545</v>
      </c>
      <c r="N550" s="24">
        <f t="shared" ref="N550:Q550" si="684">N542-N547+N536</f>
        <v>1280</v>
      </c>
      <c r="O550" s="24">
        <f t="shared" si="684"/>
        <v>1247</v>
      </c>
      <c r="P550" s="24">
        <f t="shared" si="684"/>
        <v>1086</v>
      </c>
      <c r="Q550" s="24">
        <f t="shared" si="684"/>
        <v>994</v>
      </c>
      <c r="R550" s="19"/>
      <c r="S550" s="1" t="s">
        <v>85</v>
      </c>
      <c r="T550" s="1"/>
      <c r="U550" s="8" t="s">
        <v>9</v>
      </c>
      <c r="V550" s="24">
        <f>V542-V547+V536</f>
        <v>1242</v>
      </c>
      <c r="W550" s="24">
        <f t="shared" ref="W550:Z550" si="685">W542-W547+W536</f>
        <v>1229</v>
      </c>
      <c r="X550" s="24">
        <f t="shared" si="685"/>
        <v>1300</v>
      </c>
      <c r="Y550" s="24">
        <f t="shared" si="685"/>
        <v>1241</v>
      </c>
      <c r="Z550" s="24">
        <f t="shared" si="685"/>
        <v>1117</v>
      </c>
    </row>
    <row r="551" spans="1:26" x14ac:dyDescent="0.35">
      <c r="C551" s="6" t="s">
        <v>4</v>
      </c>
      <c r="D551" s="25">
        <f>AVERAGE(D548:D550)</f>
        <v>1947.6666666666667</v>
      </c>
      <c r="E551" s="25">
        <f>AVERAGE(E548:E550)</f>
        <v>1641</v>
      </c>
      <c r="F551" s="25">
        <f>AVERAGE(F548:F550)</f>
        <v>1637.6666666666667</v>
      </c>
      <c r="G551" s="25">
        <f t="shared" ref="G551:H551" si="686">AVERAGE(G548:G550)</f>
        <v>1424.6666666666667</v>
      </c>
      <c r="H551" s="25">
        <f t="shared" si="686"/>
        <v>1449</v>
      </c>
      <c r="I551" s="7"/>
      <c r="L551" s="6" t="s">
        <v>4</v>
      </c>
      <c r="M551" s="25">
        <f>AVERAGE(M548:M550)</f>
        <v>1419</v>
      </c>
      <c r="N551" s="25">
        <f>AVERAGE(N548:N550)</f>
        <v>1176</v>
      </c>
      <c r="O551" s="25">
        <f>AVERAGE(O549:O550)</f>
        <v>1186</v>
      </c>
      <c r="P551" s="25">
        <f t="shared" ref="P551:Q551" si="687">AVERAGE(P548:P550)</f>
        <v>1015.6666666666666</v>
      </c>
      <c r="Q551" s="25">
        <f t="shared" si="687"/>
        <v>1018.6666666666666</v>
      </c>
      <c r="R551" s="19"/>
      <c r="T551" s="1"/>
      <c r="U551" s="6" t="s">
        <v>4</v>
      </c>
      <c r="V551" s="25">
        <f>AVERAGE(V548:V550)</f>
        <v>1149.3333333333333</v>
      </c>
      <c r="W551" s="25">
        <f>AVERAGE(W548:W550)</f>
        <v>1191.3333333333333</v>
      </c>
      <c r="X551" s="25">
        <f>AVERAGE(X548:X550)</f>
        <v>1178</v>
      </c>
      <c r="Y551" s="25">
        <f t="shared" ref="Y551:Z551" si="688">AVERAGE(Y548:Y550)</f>
        <v>1101.3333333333333</v>
      </c>
      <c r="Z551" s="25">
        <f t="shared" si="688"/>
        <v>1075.6666666666667</v>
      </c>
    </row>
    <row r="552" spans="1:26" x14ac:dyDescent="0.35">
      <c r="C552" s="7" t="s">
        <v>5</v>
      </c>
      <c r="D552" s="26">
        <f>_xlfn.STDEV.S(D548:D550)</f>
        <v>99.082457243113097</v>
      </c>
      <c r="E552" s="26">
        <f>_xlfn.STDEV.S(E548:E550)</f>
        <v>93.359520135870454</v>
      </c>
      <c r="F552" s="26">
        <f>_xlfn.STDEV.S(F548:F550)</f>
        <v>56.580326380583323</v>
      </c>
      <c r="G552" s="26">
        <f t="shared" ref="G552:H552" si="689">_xlfn.STDEV.S(G548:G550)</f>
        <v>68.886379882625079</v>
      </c>
      <c r="H552" s="26">
        <f t="shared" si="689"/>
        <v>68.505474233815804</v>
      </c>
      <c r="I552" s="7"/>
      <c r="L552" s="7" t="s">
        <v>5</v>
      </c>
      <c r="M552" s="26">
        <f>_xlfn.STDEV.S(M548:M550)</f>
        <v>140.81193131265547</v>
      </c>
      <c r="N552" s="26">
        <f>_xlfn.STDEV.S(N548:N550)</f>
        <v>94.318608980412762</v>
      </c>
      <c r="O552" s="26">
        <f>_xlfn.STDEV.S(O549:O550)</f>
        <v>86.267027304758798</v>
      </c>
      <c r="P552" s="26">
        <f t="shared" ref="P552:Q552" si="690">_xlfn.STDEV.S(P548:P550)</f>
        <v>114.11543862831765</v>
      </c>
      <c r="Q552" s="26">
        <f t="shared" si="690"/>
        <v>24.501700621249402</v>
      </c>
      <c r="R552" s="19"/>
      <c r="T552" s="1"/>
      <c r="U552" s="7" t="s">
        <v>5</v>
      </c>
      <c r="V552" s="26">
        <f>_xlfn.STDEV.S(V548:V550)</f>
        <v>110.52752296750947</v>
      </c>
      <c r="W552" s="26">
        <f>_xlfn.STDEV.S(W548:W550)</f>
        <v>33.261589458913917</v>
      </c>
      <c r="X552" s="26">
        <f>_xlfn.STDEV.S(X548:X550)</f>
        <v>122.50306118624138</v>
      </c>
      <c r="Y552" s="26">
        <f t="shared" ref="Y552:Z552" si="691">_xlfn.STDEV.S(Y548:Y550)</f>
        <v>126.05686547480597</v>
      </c>
      <c r="Z552" s="26">
        <f t="shared" si="691"/>
        <v>38.811510320178648</v>
      </c>
    </row>
    <row r="553" spans="1:26" x14ac:dyDescent="0.35">
      <c r="C553" s="7" t="s">
        <v>6</v>
      </c>
      <c r="D553" s="26">
        <f>D552/D551*100</f>
        <v>5.0872389479606239</v>
      </c>
      <c r="E553" s="26">
        <f>E552/E551*100</f>
        <v>5.6891846517897902</v>
      </c>
      <c r="F553" s="26">
        <f>F552/F551*100</f>
        <v>3.4549354598361481</v>
      </c>
      <c r="G553" s="26">
        <f t="shared" ref="G553:H553" si="692">G552/G551*100</f>
        <v>4.8352629772549189</v>
      </c>
      <c r="H553" s="26">
        <f t="shared" si="692"/>
        <v>4.7277759995732094</v>
      </c>
      <c r="L553" s="7" t="s">
        <v>6</v>
      </c>
      <c r="M553" s="26">
        <f>M552/M551*100</f>
        <v>9.9233214455712115</v>
      </c>
      <c r="N553" s="26">
        <f>N552/N551*100</f>
        <v>8.020289879286798</v>
      </c>
      <c r="O553" s="26">
        <f>O552/O551*100</f>
        <v>7.273779705291636</v>
      </c>
      <c r="P553" s="26">
        <f t="shared" ref="P553:Q553" si="693">P552/P551*100</f>
        <v>11.235520705118246</v>
      </c>
      <c r="Q553" s="26">
        <f t="shared" si="693"/>
        <v>2.4052716578451641</v>
      </c>
      <c r="R553" s="15"/>
      <c r="T553" s="1"/>
      <c r="U553" s="7" t="s">
        <v>6</v>
      </c>
      <c r="V553" s="26">
        <f>V552/V551*100</f>
        <v>9.616663831279828</v>
      </c>
      <c r="W553" s="26">
        <f>W552/W551*100</f>
        <v>2.791963300972069</v>
      </c>
      <c r="X553" s="26">
        <f>X552/X551*100</f>
        <v>10.399241187287044</v>
      </c>
      <c r="Y553" s="26">
        <f t="shared" ref="Y553:Z553" si="694">Y552/Y551*100</f>
        <v>11.445841296138557</v>
      </c>
      <c r="Z553" s="26">
        <f t="shared" si="694"/>
        <v>3.6081354496602396</v>
      </c>
    </row>
    <row r="554" spans="1:26" x14ac:dyDescent="0.35">
      <c r="G554" s="21"/>
      <c r="H554" s="21"/>
      <c r="J554" s="3"/>
      <c r="K554" s="3"/>
      <c r="L554" s="3"/>
      <c r="M554" s="3"/>
      <c r="N554" s="3"/>
    </row>
    <row r="555" spans="1:26" x14ac:dyDescent="0.35">
      <c r="D555" s="4" t="s">
        <v>28</v>
      </c>
      <c r="E555" s="4"/>
      <c r="F555" s="4"/>
      <c r="G555" s="4"/>
      <c r="H555" s="4"/>
      <c r="M555" s="31" t="s">
        <v>29</v>
      </c>
      <c r="N555" s="31"/>
      <c r="O555" s="4"/>
      <c r="P555" s="4"/>
      <c r="Q555" s="4"/>
      <c r="R555" s="61"/>
      <c r="T555" s="1"/>
      <c r="U555" s="1"/>
      <c r="V555" s="31" t="s">
        <v>30</v>
      </c>
      <c r="W555" s="4"/>
      <c r="X555" s="4"/>
      <c r="Y555" s="4"/>
      <c r="Z555" s="4"/>
    </row>
    <row r="556" spans="1:26" x14ac:dyDescent="0.35">
      <c r="A556" s="69"/>
      <c r="B556" s="5"/>
      <c r="C556" s="5" t="s">
        <v>10</v>
      </c>
      <c r="D556" s="16">
        <v>513</v>
      </c>
      <c r="E556" s="16">
        <v>515</v>
      </c>
      <c r="F556" s="16">
        <v>514</v>
      </c>
      <c r="G556" s="16">
        <v>516</v>
      </c>
      <c r="H556" s="16">
        <v>515</v>
      </c>
      <c r="I556" s="21"/>
      <c r="K556" s="5"/>
      <c r="L556" s="5" t="s">
        <v>10</v>
      </c>
      <c r="M556" s="16">
        <v>520</v>
      </c>
      <c r="N556" s="16">
        <v>524</v>
      </c>
      <c r="O556" s="16">
        <v>532</v>
      </c>
      <c r="P556" s="16">
        <v>528</v>
      </c>
      <c r="Q556" s="16">
        <v>530</v>
      </c>
      <c r="R556" s="16"/>
      <c r="T556" s="5"/>
      <c r="U556" s="5" t="s">
        <v>10</v>
      </c>
      <c r="V556" s="16">
        <v>513</v>
      </c>
      <c r="W556" s="16">
        <v>524</v>
      </c>
      <c r="X556" s="16">
        <v>526</v>
      </c>
      <c r="Y556" s="16">
        <v>527</v>
      </c>
      <c r="Z556" s="16">
        <v>525</v>
      </c>
    </row>
    <row r="557" spans="1:26" x14ac:dyDescent="0.35">
      <c r="A557" s="70" t="s">
        <v>0</v>
      </c>
      <c r="B557" s="5" t="s">
        <v>1</v>
      </c>
      <c r="D557" s="21" t="s">
        <v>3</v>
      </c>
      <c r="E557" s="21"/>
      <c r="F557" s="21"/>
      <c r="G557" s="21"/>
      <c r="H557" s="21"/>
      <c r="I557" s="21"/>
      <c r="J557" s="5" t="s">
        <v>0</v>
      </c>
      <c r="K557" s="5" t="s">
        <v>1</v>
      </c>
      <c r="M557" s="21" t="s">
        <v>3</v>
      </c>
      <c r="N557" s="21"/>
      <c r="O557" s="21"/>
      <c r="P557" s="21"/>
      <c r="Q557" s="21"/>
      <c r="R557" s="61"/>
      <c r="S557" s="5" t="s">
        <v>0</v>
      </c>
      <c r="T557" s="5" t="s">
        <v>1</v>
      </c>
      <c r="U557" s="1"/>
      <c r="V557" s="21" t="s">
        <v>3</v>
      </c>
      <c r="W557" s="21"/>
      <c r="X557" s="21"/>
      <c r="Y557" s="21"/>
      <c r="Z557" s="21"/>
    </row>
    <row r="558" spans="1:26" x14ac:dyDescent="0.35">
      <c r="A558" s="71">
        <f>A544</f>
        <v>44366</v>
      </c>
      <c r="B558" s="57">
        <v>0.5625</v>
      </c>
      <c r="C558" s="5" t="s">
        <v>2</v>
      </c>
      <c r="D558" s="5">
        <v>1</v>
      </c>
      <c r="E558" s="5">
        <v>2</v>
      </c>
      <c r="F558" s="5">
        <v>3</v>
      </c>
      <c r="G558" s="5">
        <v>4</v>
      </c>
      <c r="H558" s="21">
        <v>5</v>
      </c>
      <c r="I558" s="21"/>
      <c r="J558" s="9">
        <f>J544</f>
        <v>44366</v>
      </c>
      <c r="K558" s="57">
        <v>0.5625</v>
      </c>
      <c r="L558" s="5" t="s">
        <v>2</v>
      </c>
      <c r="M558" s="5">
        <v>1</v>
      </c>
      <c r="N558" s="5">
        <v>2</v>
      </c>
      <c r="O558" s="5">
        <v>3</v>
      </c>
      <c r="P558" s="5">
        <v>4</v>
      </c>
      <c r="Q558" s="21">
        <v>5</v>
      </c>
      <c r="R558" s="61"/>
      <c r="S558" s="9">
        <f>S544</f>
        <v>44366</v>
      </c>
      <c r="T558" s="5" t="s">
        <v>66</v>
      </c>
      <c r="U558" s="5" t="s">
        <v>2</v>
      </c>
      <c r="V558" s="5">
        <v>1</v>
      </c>
      <c r="W558" s="5">
        <v>2</v>
      </c>
      <c r="X558" s="5">
        <v>3</v>
      </c>
      <c r="Y558" s="5">
        <v>4</v>
      </c>
      <c r="Z558" s="21">
        <v>5</v>
      </c>
    </row>
    <row r="559" spans="1:26" x14ac:dyDescent="0.35">
      <c r="A559" s="70" t="s">
        <v>63</v>
      </c>
      <c r="B559" s="5"/>
      <c r="C559" s="5">
        <v>1</v>
      </c>
      <c r="D559" s="21">
        <v>460</v>
      </c>
      <c r="E559" s="21">
        <v>479</v>
      </c>
      <c r="F559" s="21">
        <v>466</v>
      </c>
      <c r="G559" s="5">
        <v>488</v>
      </c>
      <c r="H559" s="21">
        <v>484</v>
      </c>
      <c r="I559" s="21"/>
      <c r="J559" s="5" t="s">
        <v>63</v>
      </c>
      <c r="K559" s="5"/>
      <c r="L559" s="5">
        <v>1</v>
      </c>
      <c r="M559" s="21">
        <v>487</v>
      </c>
      <c r="N559" s="21">
        <v>497</v>
      </c>
      <c r="P559" s="5">
        <v>507</v>
      </c>
      <c r="Q559" s="21">
        <v>506</v>
      </c>
      <c r="R559" s="61"/>
      <c r="S559" s="5" t="s">
        <v>63</v>
      </c>
      <c r="T559" s="5"/>
      <c r="U559" s="5">
        <v>1</v>
      </c>
      <c r="V559" s="21">
        <v>485</v>
      </c>
      <c r="W559" s="21">
        <v>495</v>
      </c>
      <c r="X559" s="21">
        <v>492</v>
      </c>
      <c r="Y559" s="5">
        <v>500</v>
      </c>
      <c r="Z559" s="21">
        <v>497</v>
      </c>
    </row>
    <row r="560" spans="1:26" x14ac:dyDescent="0.35">
      <c r="A560" s="70" t="s">
        <v>12</v>
      </c>
      <c r="B560" s="5"/>
      <c r="C560" s="5">
        <v>2</v>
      </c>
      <c r="D560" s="21">
        <v>470</v>
      </c>
      <c r="E560" s="21">
        <v>472</v>
      </c>
      <c r="F560" s="21">
        <v>465</v>
      </c>
      <c r="G560" s="5">
        <v>480</v>
      </c>
      <c r="H560" s="21">
        <v>481</v>
      </c>
      <c r="I560" s="21"/>
      <c r="J560" s="5" t="s">
        <v>12</v>
      </c>
      <c r="K560" s="5"/>
      <c r="L560" s="5">
        <v>2</v>
      </c>
      <c r="M560" s="21">
        <v>485</v>
      </c>
      <c r="N560" s="21">
        <v>504</v>
      </c>
      <c r="O560" s="21">
        <v>508</v>
      </c>
      <c r="P560" s="5">
        <v>504</v>
      </c>
      <c r="Q560" s="21">
        <v>505</v>
      </c>
      <c r="R560" s="61"/>
      <c r="S560" s="5" t="s">
        <v>12</v>
      </c>
      <c r="T560" s="5"/>
      <c r="U560" s="5">
        <v>2</v>
      </c>
      <c r="V560" s="21">
        <v>487</v>
      </c>
      <c r="W560" s="21">
        <v>498</v>
      </c>
      <c r="X560" s="21">
        <v>497</v>
      </c>
      <c r="Y560" s="5">
        <v>496</v>
      </c>
      <c r="Z560" s="21">
        <v>496</v>
      </c>
    </row>
    <row r="561" spans="1:26" x14ac:dyDescent="0.35">
      <c r="B561" s="5"/>
      <c r="C561" s="5">
        <v>3</v>
      </c>
      <c r="D561" s="21">
        <v>438</v>
      </c>
      <c r="E561" s="21">
        <v>469</v>
      </c>
      <c r="F561" s="21">
        <v>465</v>
      </c>
      <c r="G561" s="5">
        <v>482</v>
      </c>
      <c r="H561" s="21">
        <v>484</v>
      </c>
      <c r="I561" s="22"/>
      <c r="J561" s="5"/>
      <c r="K561" s="5"/>
      <c r="L561" s="5">
        <v>3</v>
      </c>
      <c r="M561" s="21">
        <v>479</v>
      </c>
      <c r="N561" s="21">
        <v>491</v>
      </c>
      <c r="O561" s="21">
        <v>502</v>
      </c>
      <c r="P561" s="5">
        <v>506</v>
      </c>
      <c r="Q561" s="21">
        <v>516</v>
      </c>
      <c r="R561" s="18"/>
      <c r="S561" s="5"/>
      <c r="T561" s="5"/>
      <c r="U561" s="5">
        <v>3</v>
      </c>
      <c r="V561" s="21">
        <v>477</v>
      </c>
      <c r="W561" s="21">
        <v>489</v>
      </c>
      <c r="X561" s="21">
        <v>487</v>
      </c>
      <c r="Y561" s="5">
        <v>494</v>
      </c>
      <c r="Z561" s="21">
        <v>495</v>
      </c>
    </row>
    <row r="562" spans="1:26" x14ac:dyDescent="0.35">
      <c r="B562" s="5"/>
      <c r="C562" s="8" t="s">
        <v>7</v>
      </c>
      <c r="D562" s="24">
        <f>D556-D559+D548</f>
        <v>1904</v>
      </c>
      <c r="E562" s="24">
        <f t="shared" ref="E562:G562" si="695">E556-E559+E548</f>
        <v>1607</v>
      </c>
      <c r="F562" s="24">
        <f t="shared" si="695"/>
        <v>1623</v>
      </c>
      <c r="G562" s="24">
        <f t="shared" si="695"/>
        <v>1418</v>
      </c>
      <c r="H562" s="24">
        <f>H556-H559+H548</f>
        <v>1401</v>
      </c>
      <c r="I562" s="22"/>
      <c r="J562" s="5"/>
      <c r="K562" s="5"/>
      <c r="L562" s="8" t="s">
        <v>7</v>
      </c>
      <c r="M562" s="24">
        <f>M556-M559+M548</f>
        <v>1300</v>
      </c>
      <c r="N562" s="24">
        <f t="shared" ref="N562:P562" si="696">N556-N559+N548</f>
        <v>1179</v>
      </c>
      <c r="O562" s="24" t="e">
        <f t="shared" si="696"/>
        <v>#VALUE!</v>
      </c>
      <c r="P562" s="24">
        <f t="shared" si="696"/>
        <v>905</v>
      </c>
      <c r="Q562" s="24">
        <f>Q556-Q559+Q548</f>
        <v>1067</v>
      </c>
      <c r="R562" s="18"/>
      <c r="S562" s="5"/>
      <c r="T562" s="5"/>
      <c r="U562" s="8" t="s">
        <v>7</v>
      </c>
      <c r="V562" s="24">
        <f>V556-V559+V548</f>
        <v>1055</v>
      </c>
      <c r="W562" s="24">
        <f t="shared" ref="W562:Y562" si="697">W556-W559+W548</f>
        <v>1195</v>
      </c>
      <c r="X562" s="24">
        <f t="shared" si="697"/>
        <v>1213</v>
      </c>
      <c r="Y562" s="24">
        <f t="shared" si="697"/>
        <v>1023</v>
      </c>
      <c r="Z562" s="24">
        <f>Z556-Z559+Z548</f>
        <v>1098</v>
      </c>
    </row>
    <row r="563" spans="1:26" x14ac:dyDescent="0.35">
      <c r="A563" s="70" t="s">
        <v>11</v>
      </c>
      <c r="B563" s="5"/>
      <c r="C563" s="8" t="s">
        <v>8</v>
      </c>
      <c r="D563" s="24">
        <f>D556-D560+D549</f>
        <v>1986</v>
      </c>
      <c r="E563" s="24">
        <f t="shared" ref="E563:H563" si="698">E556-E560+E549</f>
        <v>1790</v>
      </c>
      <c r="F563" s="24">
        <f t="shared" si="698"/>
        <v>1702</v>
      </c>
      <c r="G563" s="24">
        <f t="shared" si="698"/>
        <v>1540</v>
      </c>
      <c r="H563" s="24">
        <f t="shared" si="698"/>
        <v>1519</v>
      </c>
      <c r="I563" s="22"/>
      <c r="J563" s="5" t="s">
        <v>11</v>
      </c>
      <c r="K563" s="5"/>
      <c r="L563" s="8" t="s">
        <v>8</v>
      </c>
      <c r="M563" s="24">
        <f>M556-M560+M549</f>
        <v>1480</v>
      </c>
      <c r="N563" s="24">
        <f t="shared" ref="N563:Q563" si="699">N556-N560+N549</f>
        <v>1116</v>
      </c>
      <c r="O563" s="24">
        <f t="shared" si="699"/>
        <v>1149</v>
      </c>
      <c r="P563" s="24">
        <f t="shared" si="699"/>
        <v>1101</v>
      </c>
      <c r="Q563" s="24">
        <f t="shared" si="699"/>
        <v>1044</v>
      </c>
      <c r="R563" s="18"/>
      <c r="S563" s="5" t="s">
        <v>11</v>
      </c>
      <c r="T563" s="5"/>
      <c r="U563" s="8" t="s">
        <v>8</v>
      </c>
      <c r="V563" s="24">
        <f>V556-V560+V549</f>
        <v>1205</v>
      </c>
      <c r="W563" s="24">
        <f t="shared" ref="W563:Z563" si="700">W556-W560+W549</f>
        <v>1205</v>
      </c>
      <c r="X563" s="24">
        <f t="shared" si="700"/>
        <v>1084</v>
      </c>
      <c r="Y563" s="24">
        <f t="shared" si="700"/>
        <v>1098</v>
      </c>
      <c r="Z563" s="24">
        <f t="shared" si="700"/>
        <v>1069</v>
      </c>
    </row>
    <row r="564" spans="1:26" x14ac:dyDescent="0.35">
      <c r="A564" s="70" t="s">
        <v>85</v>
      </c>
      <c r="C564" s="8" t="s">
        <v>9</v>
      </c>
      <c r="D564" s="24">
        <f>D556-D561+D550</f>
        <v>2124</v>
      </c>
      <c r="E564" s="24">
        <f t="shared" ref="E564:H564" si="701">E556-E561+E550</f>
        <v>1651</v>
      </c>
      <c r="F564" s="24">
        <f t="shared" si="701"/>
        <v>1734</v>
      </c>
      <c r="G564" s="24">
        <f t="shared" si="701"/>
        <v>1414</v>
      </c>
      <c r="H564" s="24">
        <f t="shared" si="701"/>
        <v>1523</v>
      </c>
      <c r="I564" s="23"/>
      <c r="J564" s="1" t="s">
        <v>85</v>
      </c>
      <c r="L564" s="8" t="s">
        <v>9</v>
      </c>
      <c r="M564" s="24">
        <f>M556-M561+M550</f>
        <v>1586</v>
      </c>
      <c r="N564" s="24">
        <f t="shared" ref="N564:Q564" si="702">N556-N561+N550</f>
        <v>1313</v>
      </c>
      <c r="O564" s="24">
        <f t="shared" si="702"/>
        <v>1277</v>
      </c>
      <c r="P564" s="24">
        <f t="shared" si="702"/>
        <v>1108</v>
      </c>
      <c r="Q564" s="24">
        <f t="shared" si="702"/>
        <v>1008</v>
      </c>
      <c r="R564" s="19"/>
      <c r="S564" s="1" t="s">
        <v>85</v>
      </c>
      <c r="T564" s="1"/>
      <c r="U564" s="8" t="s">
        <v>9</v>
      </c>
      <c r="V564" s="24">
        <f>V556-V561+V550</f>
        <v>1278</v>
      </c>
      <c r="W564" s="24">
        <f t="shared" ref="W564:Z564" si="703">W556-W561+W550</f>
        <v>1264</v>
      </c>
      <c r="X564" s="24">
        <f t="shared" si="703"/>
        <v>1339</v>
      </c>
      <c r="Y564" s="24">
        <f t="shared" si="703"/>
        <v>1274</v>
      </c>
      <c r="Z564" s="24">
        <f t="shared" si="703"/>
        <v>1147</v>
      </c>
    </row>
    <row r="565" spans="1:26" x14ac:dyDescent="0.35">
      <c r="C565" s="6" t="s">
        <v>4</v>
      </c>
      <c r="D565" s="25">
        <f>AVERAGE(D562:D564)</f>
        <v>2004.6666666666667</v>
      </c>
      <c r="E565" s="25">
        <f>AVERAGE(E562:E564)</f>
        <v>1682.6666666666667</v>
      </c>
      <c r="F565" s="25">
        <f>AVERAGE(F562:F564)</f>
        <v>1686.3333333333333</v>
      </c>
      <c r="G565" s="25">
        <f t="shared" ref="G565:H565" si="704">AVERAGE(G562:G564)</f>
        <v>1457.3333333333333</v>
      </c>
      <c r="H565" s="25">
        <f t="shared" si="704"/>
        <v>1481</v>
      </c>
      <c r="I565" s="7"/>
      <c r="L565" s="6" t="s">
        <v>4</v>
      </c>
      <c r="M565" s="25">
        <f>AVERAGE(M562:M564)</f>
        <v>1455.3333333333333</v>
      </c>
      <c r="N565" s="25">
        <f>AVERAGE(N562:N564)</f>
        <v>1202.6666666666667</v>
      </c>
      <c r="O565" s="25">
        <f>AVERAGE(O563:O564)</f>
        <v>1213</v>
      </c>
      <c r="P565" s="25">
        <f t="shared" ref="P565:Q565" si="705">AVERAGE(P562:P564)</f>
        <v>1038</v>
      </c>
      <c r="Q565" s="25">
        <f t="shared" si="705"/>
        <v>1039.6666666666667</v>
      </c>
      <c r="R565" s="19"/>
      <c r="T565" s="1"/>
      <c r="U565" s="6" t="s">
        <v>4</v>
      </c>
      <c r="V565" s="25">
        <f>AVERAGE(V562:V564)</f>
        <v>1179.3333333333333</v>
      </c>
      <c r="W565" s="25">
        <f>AVERAGE(W562:W564)</f>
        <v>1221.3333333333333</v>
      </c>
      <c r="X565" s="25">
        <f>AVERAGE(X562:X564)</f>
        <v>1212</v>
      </c>
      <c r="Y565" s="25">
        <f t="shared" ref="Y565:Z565" si="706">AVERAGE(Y562:Y564)</f>
        <v>1131.6666666666667</v>
      </c>
      <c r="Z565" s="25">
        <f t="shared" si="706"/>
        <v>1104.6666666666667</v>
      </c>
    </row>
    <row r="566" spans="1:26" x14ac:dyDescent="0.35">
      <c r="C566" s="7" t="s">
        <v>5</v>
      </c>
      <c r="D566" s="26">
        <f>_xlfn.STDEV.S(D562:D564)</f>
        <v>111.18153323881324</v>
      </c>
      <c r="E566" s="26">
        <f>_xlfn.STDEV.S(E562:E564)</f>
        <v>95.521376316159376</v>
      </c>
      <c r="F566" s="26">
        <f>_xlfn.STDEV.S(F562:F564)</f>
        <v>57.13434460404121</v>
      </c>
      <c r="G566" s="26">
        <f t="shared" ref="G566:H566" si="707">_xlfn.STDEV.S(G562:G564)</f>
        <v>71.619364234355885</v>
      </c>
      <c r="H566" s="26">
        <f t="shared" si="707"/>
        <v>69.31089380465383</v>
      </c>
      <c r="I566" s="7"/>
      <c r="L566" s="7" t="s">
        <v>5</v>
      </c>
      <c r="M566" s="26">
        <f>_xlfn.STDEV.S(M562:M564)</f>
        <v>144.58676749043579</v>
      </c>
      <c r="N566" s="26">
        <f>_xlfn.STDEV.S(N562:N564)</f>
        <v>100.60980734169672</v>
      </c>
      <c r="O566" s="26">
        <f>_xlfn.STDEV.S(O563:O564)</f>
        <v>90.509667991878089</v>
      </c>
      <c r="P566" s="26">
        <f t="shared" ref="P566:Q566" si="708">_xlfn.STDEV.S(P562:P564)</f>
        <v>115.2345434320803</v>
      </c>
      <c r="Q566" s="26">
        <f t="shared" si="708"/>
        <v>29.737742572921256</v>
      </c>
      <c r="R566" s="19"/>
      <c r="T566" s="1"/>
      <c r="U566" s="7" t="s">
        <v>5</v>
      </c>
      <c r="V566" s="26">
        <f>_xlfn.STDEV.S(V562:V564)</f>
        <v>113.69403385109234</v>
      </c>
      <c r="W566" s="26">
        <f>_xlfn.STDEV.S(W562:W564)</f>
        <v>37.28717384481336</v>
      </c>
      <c r="X566" s="26">
        <f>_xlfn.STDEV.S(X562:X564)</f>
        <v>127.50294114254777</v>
      </c>
      <c r="Y566" s="26">
        <f t="shared" ref="Y566:Z566" si="709">_xlfn.STDEV.S(Y562:Y564)</f>
        <v>128.84228084496692</v>
      </c>
      <c r="Z566" s="26">
        <f t="shared" si="709"/>
        <v>39.425034347903029</v>
      </c>
    </row>
    <row r="567" spans="1:26" x14ac:dyDescent="0.35">
      <c r="C567" s="7" t="s">
        <v>6</v>
      </c>
      <c r="D567" s="26">
        <f>D566/D565*100</f>
        <v>5.5461356786903844</v>
      </c>
      <c r="E567" s="26">
        <f>E566/E565*100</f>
        <v>5.6767854387574905</v>
      </c>
      <c r="F567" s="26">
        <f>F566/F565*100</f>
        <v>3.3880813167053501</v>
      </c>
      <c r="G567" s="26">
        <f t="shared" ref="G567:H567" si="710">G566/G565*100</f>
        <v>4.9144120014425354</v>
      </c>
      <c r="H567" s="26">
        <f t="shared" si="710"/>
        <v>4.6800063338726421</v>
      </c>
      <c r="L567" s="7" t="s">
        <v>6</v>
      </c>
      <c r="M567" s="26">
        <f>M566/M565*100</f>
        <v>9.9349588289351214</v>
      </c>
      <c r="N567" s="26">
        <f>N566/N565*100</f>
        <v>8.3655604774138066</v>
      </c>
      <c r="O567" s="26">
        <f>O566/O565*100</f>
        <v>7.4616379218366111</v>
      </c>
      <c r="P567" s="26">
        <f t="shared" ref="P567:Q567" si="711">P566/P565*100</f>
        <v>11.101593779583844</v>
      </c>
      <c r="Q567" s="26">
        <f t="shared" si="711"/>
        <v>2.8603150919770362</v>
      </c>
      <c r="R567" s="15"/>
      <c r="T567" s="1"/>
      <c r="U567" s="7" t="s">
        <v>6</v>
      </c>
      <c r="V567" s="26">
        <f>V566/V565*100</f>
        <v>9.6405342440157451</v>
      </c>
      <c r="W567" s="26">
        <f>W566/W565*100</f>
        <v>3.0529891248482559</v>
      </c>
      <c r="X567" s="26">
        <f>X566/X565*100</f>
        <v>10.520044648725063</v>
      </c>
      <c r="Y567" s="26">
        <f t="shared" ref="Y567:Z567" si="712">Y566/Y565*100</f>
        <v>11.385179456109006</v>
      </c>
      <c r="Z567" s="26">
        <f t="shared" si="712"/>
        <v>3.568953018820431</v>
      </c>
    </row>
    <row r="568" spans="1:26" x14ac:dyDescent="0.35">
      <c r="G568" s="21"/>
      <c r="H568" s="21"/>
      <c r="J568" s="3"/>
      <c r="K568" s="3"/>
      <c r="L568" s="3"/>
      <c r="M568" s="3"/>
      <c r="N568" s="3"/>
    </row>
    <row r="569" spans="1:26" x14ac:dyDescent="0.35">
      <c r="D569" s="4" t="s">
        <v>28</v>
      </c>
      <c r="E569" s="4"/>
      <c r="F569" s="4"/>
      <c r="G569" s="4"/>
      <c r="H569" s="4"/>
      <c r="M569" s="31" t="s">
        <v>29</v>
      </c>
      <c r="N569" s="31"/>
      <c r="O569" s="4"/>
      <c r="P569" s="4"/>
      <c r="Q569" s="4"/>
      <c r="R569" s="61"/>
      <c r="T569" s="1"/>
      <c r="U569" s="1"/>
      <c r="V569" s="31" t="s">
        <v>30</v>
      </c>
      <c r="W569" s="4"/>
      <c r="X569" s="4"/>
      <c r="Y569" s="4"/>
      <c r="Z569" s="4"/>
    </row>
    <row r="570" spans="1:26" x14ac:dyDescent="0.35">
      <c r="A570" s="69"/>
      <c r="B570" s="5"/>
      <c r="C570" s="5" t="s">
        <v>10</v>
      </c>
      <c r="D570" s="16">
        <v>513</v>
      </c>
      <c r="E570" s="16">
        <v>515</v>
      </c>
      <c r="F570" s="16">
        <v>514</v>
      </c>
      <c r="G570" s="16">
        <v>516</v>
      </c>
      <c r="H570" s="16">
        <v>515</v>
      </c>
      <c r="I570" s="21"/>
      <c r="K570" s="5"/>
      <c r="L570" s="5" t="s">
        <v>10</v>
      </c>
      <c r="M570" s="16">
        <v>520</v>
      </c>
      <c r="N570" s="16">
        <v>524</v>
      </c>
      <c r="O570" s="16">
        <v>532</v>
      </c>
      <c r="P570" s="16">
        <v>528</v>
      </c>
      <c r="Q570" s="16">
        <v>530</v>
      </c>
      <c r="R570" s="16"/>
      <c r="T570" s="5"/>
      <c r="U570" s="5" t="s">
        <v>10</v>
      </c>
      <c r="V570" s="16">
        <v>513</v>
      </c>
      <c r="W570" s="16">
        <v>524</v>
      </c>
      <c r="X570" s="16">
        <v>526</v>
      </c>
      <c r="Y570" s="16">
        <v>527</v>
      </c>
      <c r="Z570" s="16">
        <v>525</v>
      </c>
    </row>
    <row r="571" spans="1:26" x14ac:dyDescent="0.35">
      <c r="A571" s="70" t="s">
        <v>0</v>
      </c>
      <c r="B571" s="5" t="s">
        <v>1</v>
      </c>
      <c r="D571" s="21" t="s">
        <v>3</v>
      </c>
      <c r="E571" s="21"/>
      <c r="F571" s="21"/>
      <c r="G571" s="21"/>
      <c r="H571" s="21"/>
      <c r="I571" s="21"/>
      <c r="J571" s="5" t="s">
        <v>0</v>
      </c>
      <c r="K571" s="5" t="s">
        <v>1</v>
      </c>
      <c r="M571" s="21" t="s">
        <v>3</v>
      </c>
      <c r="N571" s="21"/>
      <c r="O571" s="21"/>
      <c r="P571" s="21"/>
      <c r="Q571" s="21"/>
      <c r="R571" s="61"/>
      <c r="S571" s="5" t="s">
        <v>0</v>
      </c>
      <c r="T571" s="5" t="s">
        <v>1</v>
      </c>
      <c r="U571" s="1"/>
      <c r="V571" s="21" t="s">
        <v>3</v>
      </c>
      <c r="W571" s="21"/>
      <c r="X571" s="21"/>
      <c r="Y571" s="21"/>
      <c r="Z571" s="21"/>
    </row>
    <row r="572" spans="1:26" x14ac:dyDescent="0.35">
      <c r="A572" s="71">
        <f>A558+1</f>
        <v>44367</v>
      </c>
      <c r="B572" s="57">
        <v>0.29166666666666669</v>
      </c>
      <c r="C572" s="5" t="s">
        <v>2</v>
      </c>
      <c r="D572" s="5">
        <v>1</v>
      </c>
      <c r="E572" s="5">
        <v>2</v>
      </c>
      <c r="F572" s="5">
        <v>3</v>
      </c>
      <c r="G572" s="5">
        <v>4</v>
      </c>
      <c r="H572" s="21">
        <v>5</v>
      </c>
      <c r="I572" s="21"/>
      <c r="J572" s="9">
        <f>J558+1</f>
        <v>44367</v>
      </c>
      <c r="K572" s="57">
        <v>0.29166666666666669</v>
      </c>
      <c r="L572" s="5" t="s">
        <v>2</v>
      </c>
      <c r="M572" s="5">
        <v>1</v>
      </c>
      <c r="N572" s="5">
        <v>2</v>
      </c>
      <c r="O572" s="5">
        <v>3</v>
      </c>
      <c r="P572" s="5">
        <v>4</v>
      </c>
      <c r="Q572" s="21">
        <v>5</v>
      </c>
      <c r="R572" s="61"/>
      <c r="S572" s="9">
        <f>S558+1</f>
        <v>44367</v>
      </c>
      <c r="T572" s="57">
        <v>0.29166666666666669</v>
      </c>
      <c r="U572" s="5" t="s">
        <v>2</v>
      </c>
      <c r="V572" s="5">
        <v>1</v>
      </c>
      <c r="W572" s="5">
        <v>2</v>
      </c>
      <c r="X572" s="5">
        <v>3</v>
      </c>
      <c r="Y572" s="5">
        <v>4</v>
      </c>
      <c r="Z572" s="21">
        <v>5</v>
      </c>
    </row>
    <row r="573" spans="1:26" x14ac:dyDescent="0.35">
      <c r="A573" s="70" t="s">
        <v>64</v>
      </c>
      <c r="B573" s="5"/>
      <c r="C573" s="5">
        <v>1</v>
      </c>
      <c r="D573" s="21">
        <v>456</v>
      </c>
      <c r="E573" s="21">
        <v>462</v>
      </c>
      <c r="F573" s="21">
        <v>475</v>
      </c>
      <c r="G573" s="5">
        <v>481</v>
      </c>
      <c r="H573" s="21">
        <v>481</v>
      </c>
      <c r="I573" s="21"/>
      <c r="J573" s="5" t="s">
        <v>64</v>
      </c>
      <c r="K573" s="5"/>
      <c r="L573" s="5">
        <v>1</v>
      </c>
      <c r="M573" s="21">
        <v>473</v>
      </c>
      <c r="N573" s="21">
        <v>483</v>
      </c>
      <c r="P573" s="5">
        <v>494</v>
      </c>
      <c r="Q573" s="21">
        <v>490</v>
      </c>
      <c r="R573" s="61"/>
      <c r="S573" s="5" t="s">
        <v>64</v>
      </c>
      <c r="T573" s="5"/>
      <c r="U573" s="5">
        <v>1</v>
      </c>
      <c r="V573" s="21">
        <v>484</v>
      </c>
      <c r="W573" s="21">
        <v>493</v>
      </c>
      <c r="X573" s="21">
        <v>492</v>
      </c>
      <c r="Y573" s="5">
        <v>498</v>
      </c>
      <c r="Z573" s="21">
        <v>493</v>
      </c>
    </row>
    <row r="574" spans="1:26" x14ac:dyDescent="0.35">
      <c r="A574" s="70" t="s">
        <v>12</v>
      </c>
      <c r="B574" s="5"/>
      <c r="C574" s="5">
        <v>2</v>
      </c>
      <c r="D574" s="21">
        <v>464</v>
      </c>
      <c r="E574" s="21">
        <v>460</v>
      </c>
      <c r="F574" s="21">
        <v>475</v>
      </c>
      <c r="G574" s="5">
        <v>486</v>
      </c>
      <c r="H574" s="21">
        <v>489</v>
      </c>
      <c r="I574" s="21"/>
      <c r="J574" s="5" t="s">
        <v>12</v>
      </c>
      <c r="K574" s="5"/>
      <c r="L574" s="5">
        <v>2</v>
      </c>
      <c r="M574" s="21">
        <v>470</v>
      </c>
      <c r="N574" s="21">
        <v>490</v>
      </c>
      <c r="O574" s="21">
        <v>494</v>
      </c>
      <c r="P574" s="5">
        <v>492</v>
      </c>
      <c r="Q574" s="21">
        <v>502</v>
      </c>
      <c r="R574" s="61"/>
      <c r="S574" s="5" t="s">
        <v>12</v>
      </c>
      <c r="T574" s="5"/>
      <c r="U574" s="5">
        <v>2</v>
      </c>
      <c r="V574" s="21">
        <v>480</v>
      </c>
      <c r="W574" s="21">
        <v>494</v>
      </c>
      <c r="X574" s="21">
        <v>495</v>
      </c>
      <c r="Y574" s="5">
        <v>491</v>
      </c>
      <c r="Z574" s="21">
        <v>492</v>
      </c>
    </row>
    <row r="575" spans="1:26" x14ac:dyDescent="0.35">
      <c r="B575" s="5"/>
      <c r="C575" s="5">
        <v>3</v>
      </c>
      <c r="D575" s="21">
        <v>473</v>
      </c>
      <c r="E575" s="21">
        <v>475</v>
      </c>
      <c r="F575" s="21">
        <v>481</v>
      </c>
      <c r="G575" s="5">
        <v>487</v>
      </c>
      <c r="H575" s="21">
        <v>484</v>
      </c>
      <c r="I575" s="22"/>
      <c r="J575" s="5"/>
      <c r="K575" s="5"/>
      <c r="L575" s="5">
        <v>3</v>
      </c>
      <c r="M575" s="21">
        <v>465</v>
      </c>
      <c r="N575" s="21">
        <v>485</v>
      </c>
      <c r="O575" s="21">
        <v>500</v>
      </c>
      <c r="P575" s="5">
        <v>497</v>
      </c>
      <c r="Q575" s="21">
        <v>505</v>
      </c>
      <c r="R575" s="18"/>
      <c r="S575" s="5"/>
      <c r="T575" s="5"/>
      <c r="U575" s="5">
        <v>3</v>
      </c>
      <c r="V575" s="21">
        <v>474</v>
      </c>
      <c r="W575" s="21">
        <v>488</v>
      </c>
      <c r="X575" s="21">
        <v>483</v>
      </c>
      <c r="Y575" s="5">
        <v>491</v>
      </c>
      <c r="Z575" s="21">
        <v>492</v>
      </c>
    </row>
    <row r="576" spans="1:26" x14ac:dyDescent="0.35">
      <c r="B576" s="5"/>
      <c r="C576" s="8" t="s">
        <v>7</v>
      </c>
      <c r="D576" s="24">
        <f>D570-D573+D562</f>
        <v>1961</v>
      </c>
      <c r="E576" s="24">
        <f t="shared" ref="E576:G576" si="713">E570-E573+E562</f>
        <v>1660</v>
      </c>
      <c r="F576" s="24">
        <f t="shared" si="713"/>
        <v>1662</v>
      </c>
      <c r="G576" s="24">
        <f t="shared" si="713"/>
        <v>1453</v>
      </c>
      <c r="H576" s="24">
        <f>H570-H573+H562</f>
        <v>1435</v>
      </c>
      <c r="I576" s="22"/>
      <c r="J576" s="5"/>
      <c r="K576" s="5"/>
      <c r="L576" s="8" t="s">
        <v>7</v>
      </c>
      <c r="M576" s="24">
        <f>M570-M573+M562</f>
        <v>1347</v>
      </c>
      <c r="N576" s="24">
        <f t="shared" ref="N576:P576" si="714">N570-N573+N562</f>
        <v>1220</v>
      </c>
      <c r="O576" s="24" t="e">
        <f t="shared" si="714"/>
        <v>#VALUE!</v>
      </c>
      <c r="P576" s="24">
        <f t="shared" si="714"/>
        <v>939</v>
      </c>
      <c r="Q576" s="24">
        <f>Q570-Q573+Q562</f>
        <v>1107</v>
      </c>
      <c r="R576" s="18"/>
      <c r="S576" s="5"/>
      <c r="T576" s="5"/>
      <c r="U576" s="8" t="s">
        <v>7</v>
      </c>
      <c r="V576" s="24">
        <f>V570-V573+V562</f>
        <v>1084</v>
      </c>
      <c r="W576" s="24">
        <f t="shared" ref="W576:Y576" si="715">W570-W573+W562</f>
        <v>1226</v>
      </c>
      <c r="X576" s="24">
        <f t="shared" si="715"/>
        <v>1247</v>
      </c>
      <c r="Y576" s="24">
        <f t="shared" si="715"/>
        <v>1052</v>
      </c>
      <c r="Z576" s="24">
        <f>Z570-Z573+Z562</f>
        <v>1130</v>
      </c>
    </row>
    <row r="577" spans="1:26" x14ac:dyDescent="0.35">
      <c r="A577" s="70" t="s">
        <v>11</v>
      </c>
      <c r="B577" s="5"/>
      <c r="C577" s="8" t="s">
        <v>8</v>
      </c>
      <c r="D577" s="24">
        <f>D570-D574+D563</f>
        <v>2035</v>
      </c>
      <c r="E577" s="24">
        <f t="shared" ref="E577:H577" si="716">E570-E574+E563</f>
        <v>1845</v>
      </c>
      <c r="F577" s="24">
        <f t="shared" si="716"/>
        <v>1741</v>
      </c>
      <c r="G577" s="24">
        <f t="shared" si="716"/>
        <v>1570</v>
      </c>
      <c r="H577" s="24">
        <f t="shared" si="716"/>
        <v>1545</v>
      </c>
      <c r="I577" s="22"/>
      <c r="J577" s="5" t="s">
        <v>11</v>
      </c>
      <c r="K577" s="5"/>
      <c r="L577" s="8" t="s">
        <v>8</v>
      </c>
      <c r="M577" s="24">
        <f>M570-M574+M563</f>
        <v>1530</v>
      </c>
      <c r="N577" s="24">
        <f t="shared" ref="N577:Q577" si="717">N570-N574+N563</f>
        <v>1150</v>
      </c>
      <c r="O577" s="24">
        <f t="shared" si="717"/>
        <v>1187</v>
      </c>
      <c r="P577" s="24">
        <f t="shared" si="717"/>
        <v>1137</v>
      </c>
      <c r="Q577" s="24">
        <f t="shared" si="717"/>
        <v>1072</v>
      </c>
      <c r="R577" s="18"/>
      <c r="S577" s="5" t="s">
        <v>11</v>
      </c>
      <c r="T577" s="5"/>
      <c r="U577" s="8" t="s">
        <v>8</v>
      </c>
      <c r="V577" s="24">
        <f>V570-V574+V563</f>
        <v>1238</v>
      </c>
      <c r="W577" s="24">
        <f t="shared" ref="W577:Z577" si="718">W570-W574+W563</f>
        <v>1235</v>
      </c>
      <c r="X577" s="24">
        <f t="shared" si="718"/>
        <v>1115</v>
      </c>
      <c r="Y577" s="24">
        <f t="shared" si="718"/>
        <v>1134</v>
      </c>
      <c r="Z577" s="24">
        <f t="shared" si="718"/>
        <v>1102</v>
      </c>
    </row>
    <row r="578" spans="1:26" x14ac:dyDescent="0.35">
      <c r="A578" s="70" t="s">
        <v>85</v>
      </c>
      <c r="C578" s="8" t="s">
        <v>9</v>
      </c>
      <c r="D578" s="24">
        <f>D570-D575+D564</f>
        <v>2164</v>
      </c>
      <c r="E578" s="24">
        <f t="shared" ref="E578:H578" si="719">E570-E575+E564</f>
        <v>1691</v>
      </c>
      <c r="F578" s="24">
        <f t="shared" si="719"/>
        <v>1767</v>
      </c>
      <c r="G578" s="24">
        <f t="shared" si="719"/>
        <v>1443</v>
      </c>
      <c r="H578" s="24">
        <f t="shared" si="719"/>
        <v>1554</v>
      </c>
      <c r="I578" s="23"/>
      <c r="J578" s="1" t="s">
        <v>85</v>
      </c>
      <c r="L578" s="8" t="s">
        <v>9</v>
      </c>
      <c r="M578" s="24">
        <f>M570-M575+M564</f>
        <v>1641</v>
      </c>
      <c r="N578" s="24">
        <f t="shared" ref="N578:Q578" si="720">N570-N575+N564</f>
        <v>1352</v>
      </c>
      <c r="O578" s="24">
        <f t="shared" si="720"/>
        <v>1309</v>
      </c>
      <c r="P578" s="24">
        <f t="shared" si="720"/>
        <v>1139</v>
      </c>
      <c r="Q578" s="24">
        <f t="shared" si="720"/>
        <v>1033</v>
      </c>
      <c r="R578" s="19"/>
      <c r="S578" s="1" t="s">
        <v>85</v>
      </c>
      <c r="T578" s="1"/>
      <c r="U578" s="8" t="s">
        <v>9</v>
      </c>
      <c r="V578" s="24">
        <f>V570-V575+V564</f>
        <v>1317</v>
      </c>
      <c r="W578" s="24">
        <f t="shared" ref="W578:Z578" si="721">W570-W575+W564</f>
        <v>1300</v>
      </c>
      <c r="X578" s="24">
        <f t="shared" si="721"/>
        <v>1382</v>
      </c>
      <c r="Y578" s="24">
        <f t="shared" si="721"/>
        <v>1310</v>
      </c>
      <c r="Z578" s="24">
        <f t="shared" si="721"/>
        <v>1180</v>
      </c>
    </row>
    <row r="579" spans="1:26" x14ac:dyDescent="0.35">
      <c r="C579" s="6" t="s">
        <v>4</v>
      </c>
      <c r="D579" s="25">
        <f>AVERAGE(D576:D578)</f>
        <v>2053.3333333333335</v>
      </c>
      <c r="E579" s="25">
        <f>AVERAGE(E576:E578)</f>
        <v>1732</v>
      </c>
      <c r="F579" s="25">
        <f>AVERAGE(F576:F578)</f>
        <v>1723.3333333333333</v>
      </c>
      <c r="G579" s="25">
        <f t="shared" ref="G579:H579" si="722">AVERAGE(G576:G578)</f>
        <v>1488.6666666666667</v>
      </c>
      <c r="H579" s="25">
        <f t="shared" si="722"/>
        <v>1511.3333333333333</v>
      </c>
      <c r="I579" s="7"/>
      <c r="L579" s="6" t="s">
        <v>4</v>
      </c>
      <c r="M579" s="25">
        <f>AVERAGE(M576:M578)</f>
        <v>1506</v>
      </c>
      <c r="N579" s="25">
        <f>AVERAGE(N576:N578)</f>
        <v>1240.6666666666667</v>
      </c>
      <c r="O579" s="25">
        <f>AVERAGE(O577:O578)</f>
        <v>1248</v>
      </c>
      <c r="P579" s="25">
        <f t="shared" ref="P579:Q579" si="723">AVERAGE(P576:P578)</f>
        <v>1071.6666666666667</v>
      </c>
      <c r="Q579" s="25">
        <f t="shared" si="723"/>
        <v>1070.6666666666667</v>
      </c>
      <c r="R579" s="19"/>
      <c r="T579" s="1"/>
      <c r="U579" s="6" t="s">
        <v>4</v>
      </c>
      <c r="V579" s="25">
        <f>AVERAGE(V576:V578)</f>
        <v>1213</v>
      </c>
      <c r="W579" s="25">
        <f>AVERAGE(W576:W578)</f>
        <v>1253.6666666666667</v>
      </c>
      <c r="X579" s="25">
        <f>AVERAGE(X576:X578)</f>
        <v>1248</v>
      </c>
      <c r="Y579" s="25">
        <f t="shared" ref="Y579:Z579" si="724">AVERAGE(Y576:Y578)</f>
        <v>1165.3333333333333</v>
      </c>
      <c r="Z579" s="25">
        <f t="shared" si="724"/>
        <v>1137.3333333333333</v>
      </c>
    </row>
    <row r="580" spans="1:26" x14ac:dyDescent="0.35">
      <c r="C580" s="7" t="s">
        <v>5</v>
      </c>
      <c r="D580" s="26">
        <f>_xlfn.STDEV.S(D576:D578)</f>
        <v>102.73428509184912</v>
      </c>
      <c r="E580" s="26">
        <f>_xlfn.STDEV.S(E576:E578)</f>
        <v>99.080775128175091</v>
      </c>
      <c r="F580" s="26">
        <f>_xlfn.STDEV.S(F576:F578)</f>
        <v>54.683940360341019</v>
      </c>
      <c r="G580" s="26">
        <f t="shared" ref="G580:H580" si="725">_xlfn.STDEV.S(G576:G578)</f>
        <v>70.613974065572407</v>
      </c>
      <c r="H580" s="26">
        <f t="shared" si="725"/>
        <v>66.259590500797202</v>
      </c>
      <c r="I580" s="7"/>
      <c r="L580" s="7" t="s">
        <v>5</v>
      </c>
      <c r="M580" s="26">
        <f>_xlfn.STDEV.S(M576:M578)</f>
        <v>148.46211637990345</v>
      </c>
      <c r="N580" s="26">
        <f>_xlfn.STDEV.S(N576:N578)</f>
        <v>102.5735508468598</v>
      </c>
      <c r="O580" s="26">
        <f>_xlfn.STDEV.S(O577:O578)</f>
        <v>86.267027304758798</v>
      </c>
      <c r="P580" s="26">
        <f t="shared" ref="P580:Q580" si="726">_xlfn.STDEV.S(P576:P578)</f>
        <v>114.89705537276981</v>
      </c>
      <c r="Q580" s="26">
        <f t="shared" si="726"/>
        <v>37.018013633004855</v>
      </c>
      <c r="R580" s="19"/>
      <c r="T580" s="1"/>
      <c r="U580" s="7" t="s">
        <v>5</v>
      </c>
      <c r="V580" s="26">
        <f>_xlfn.STDEV.S(V576:V578)</f>
        <v>118.49472562101657</v>
      </c>
      <c r="W580" s="26">
        <f>_xlfn.STDEV.S(W576:W578)</f>
        <v>40.3773864103824</v>
      </c>
      <c r="X580" s="26">
        <f>_xlfn.STDEV.S(X576:X578)</f>
        <v>133.50280895921253</v>
      </c>
      <c r="Y580" s="26">
        <f t="shared" ref="Y580:Z580" si="727">_xlfn.STDEV.S(Y576:Y578)</f>
        <v>131.82311380533133</v>
      </c>
      <c r="Z580" s="26">
        <f t="shared" si="727"/>
        <v>39.513710700633183</v>
      </c>
    </row>
    <row r="581" spans="1:26" x14ac:dyDescent="0.35">
      <c r="C581" s="7" t="s">
        <v>6</v>
      </c>
      <c r="D581" s="26">
        <f>D580/D579*100</f>
        <v>5.0032931051225216</v>
      </c>
      <c r="E581" s="26">
        <f>E580/E579*100</f>
        <v>5.7205990258761599</v>
      </c>
      <c r="F581" s="26">
        <f>F580/F579*100</f>
        <v>3.1731493439269451</v>
      </c>
      <c r="G581" s="26">
        <f t="shared" ref="G581:H581" si="728">G580/G579*100</f>
        <v>4.74343757717683</v>
      </c>
      <c r="H581" s="26">
        <f t="shared" si="728"/>
        <v>4.3841811094484253</v>
      </c>
      <c r="L581" s="7" t="s">
        <v>6</v>
      </c>
      <c r="M581" s="26">
        <f>M580/M579*100</f>
        <v>9.8580422563016903</v>
      </c>
      <c r="N581" s="26">
        <f>N580/N579*100</f>
        <v>8.2676155975437773</v>
      </c>
      <c r="O581" s="26">
        <f>O580/O579*100</f>
        <v>6.9124220596761861</v>
      </c>
      <c r="P581" s="26">
        <f t="shared" ref="P581:Q581" si="729">P580/P579*100</f>
        <v>10.72134264753684</v>
      </c>
      <c r="Q581" s="26">
        <f t="shared" si="729"/>
        <v>3.457473253393978</v>
      </c>
      <c r="R581" s="15"/>
      <c r="T581" s="1"/>
      <c r="U581" s="7" t="s">
        <v>6</v>
      </c>
      <c r="V581" s="26">
        <f>V580/V579*100</f>
        <v>9.7687325326476984</v>
      </c>
      <c r="W581" s="26">
        <f>W580/W579*100</f>
        <v>3.2207433988606011</v>
      </c>
      <c r="X581" s="26">
        <f>X580/X579*100</f>
        <v>10.697340461475363</v>
      </c>
      <c r="Y581" s="26">
        <f t="shared" ref="Y581:Z581" si="730">Y580/Y579*100</f>
        <v>11.31205209999983</v>
      </c>
      <c r="Z581" s="26">
        <f t="shared" si="730"/>
        <v>3.4742418552725542</v>
      </c>
    </row>
    <row r="582" spans="1:26" x14ac:dyDescent="0.35">
      <c r="G582" s="21"/>
      <c r="H582" s="21"/>
      <c r="J582" s="3"/>
      <c r="K582" s="3"/>
      <c r="L582" s="3"/>
      <c r="M582" s="3"/>
      <c r="N582" s="3"/>
    </row>
    <row r="583" spans="1:26" x14ac:dyDescent="0.35">
      <c r="D583" s="4" t="s">
        <v>28</v>
      </c>
      <c r="E583" s="4"/>
      <c r="F583" s="4"/>
      <c r="G583" s="4"/>
      <c r="H583" s="4"/>
      <c r="M583" s="31" t="s">
        <v>29</v>
      </c>
      <c r="N583" s="31"/>
      <c r="O583" s="4"/>
      <c r="P583" s="4"/>
      <c r="Q583" s="4"/>
      <c r="R583" s="61"/>
      <c r="T583" s="1"/>
      <c r="U583" s="1"/>
      <c r="V583" s="31" t="s">
        <v>30</v>
      </c>
      <c r="W583" s="4"/>
      <c r="X583" s="4"/>
      <c r="Y583" s="4"/>
      <c r="Z583" s="4"/>
    </row>
    <row r="584" spans="1:26" x14ac:dyDescent="0.35">
      <c r="A584" s="69"/>
      <c r="B584" s="5"/>
      <c r="C584" s="5" t="s">
        <v>10</v>
      </c>
      <c r="D584" s="16">
        <v>513</v>
      </c>
      <c r="E584" s="16">
        <v>515</v>
      </c>
      <c r="F584" s="16">
        <v>514</v>
      </c>
      <c r="G584" s="16">
        <v>516</v>
      </c>
      <c r="H584" s="16">
        <v>515</v>
      </c>
      <c r="I584" s="21"/>
      <c r="K584" s="5"/>
      <c r="L584" s="5" t="s">
        <v>10</v>
      </c>
      <c r="M584" s="16">
        <v>520</v>
      </c>
      <c r="N584" s="16">
        <v>524</v>
      </c>
      <c r="O584" s="16">
        <v>532</v>
      </c>
      <c r="P584" s="16">
        <v>528</v>
      </c>
      <c r="Q584" s="16">
        <v>530</v>
      </c>
      <c r="R584" s="16"/>
      <c r="T584" s="5"/>
      <c r="U584" s="5" t="s">
        <v>10</v>
      </c>
      <c r="V584" s="16">
        <v>513</v>
      </c>
      <c r="W584" s="16">
        <v>524</v>
      </c>
      <c r="X584" s="16">
        <v>526</v>
      </c>
      <c r="Y584" s="16">
        <v>527</v>
      </c>
      <c r="Z584" s="16">
        <v>525</v>
      </c>
    </row>
    <row r="585" spans="1:26" x14ac:dyDescent="0.35">
      <c r="A585" s="70" t="s">
        <v>0</v>
      </c>
      <c r="B585" s="5" t="s">
        <v>1</v>
      </c>
      <c r="D585" s="21" t="s">
        <v>3</v>
      </c>
      <c r="E585" s="21"/>
      <c r="F585" s="21"/>
      <c r="G585" s="21"/>
      <c r="H585" s="21"/>
      <c r="I585" s="21"/>
      <c r="J585" s="5" t="s">
        <v>0</v>
      </c>
      <c r="K585" s="5" t="s">
        <v>1</v>
      </c>
      <c r="M585" s="21" t="s">
        <v>3</v>
      </c>
      <c r="N585" s="21"/>
      <c r="O585" s="21"/>
      <c r="P585" s="21"/>
      <c r="Q585" s="21"/>
      <c r="R585" s="61"/>
      <c r="S585" s="5" t="s">
        <v>0</v>
      </c>
      <c r="T585" s="5" t="s">
        <v>1</v>
      </c>
      <c r="U585" s="1"/>
      <c r="V585" s="21" t="s">
        <v>3</v>
      </c>
      <c r="W585" s="21"/>
      <c r="X585" s="21"/>
      <c r="Y585" s="21"/>
      <c r="Z585" s="21"/>
    </row>
    <row r="586" spans="1:26" x14ac:dyDescent="0.35">
      <c r="A586" s="71">
        <f>A572</f>
        <v>44367</v>
      </c>
      <c r="B586" s="57">
        <v>0.5625</v>
      </c>
      <c r="C586" s="5" t="s">
        <v>2</v>
      </c>
      <c r="D586" s="5">
        <v>1</v>
      </c>
      <c r="E586" s="5">
        <v>2</v>
      </c>
      <c r="F586" s="5">
        <v>3</v>
      </c>
      <c r="G586" s="5">
        <v>4</v>
      </c>
      <c r="H586" s="21">
        <v>5</v>
      </c>
      <c r="I586" s="21"/>
      <c r="J586" s="9">
        <f>J572</f>
        <v>44367</v>
      </c>
      <c r="K586" s="57">
        <v>0.5625</v>
      </c>
      <c r="L586" s="5" t="s">
        <v>2</v>
      </c>
      <c r="M586" s="5">
        <v>1</v>
      </c>
      <c r="N586" s="5">
        <v>2</v>
      </c>
      <c r="O586" s="5">
        <v>3</v>
      </c>
      <c r="P586" s="5">
        <v>4</v>
      </c>
      <c r="Q586" s="21">
        <v>5</v>
      </c>
      <c r="R586" s="61"/>
      <c r="S586" s="9">
        <f>S572</f>
        <v>44367</v>
      </c>
      <c r="T586" s="5" t="s">
        <v>66</v>
      </c>
      <c r="U586" s="5" t="s">
        <v>2</v>
      </c>
      <c r="V586" s="5">
        <v>1</v>
      </c>
      <c r="W586" s="5">
        <v>2</v>
      </c>
      <c r="X586" s="5">
        <v>3</v>
      </c>
      <c r="Y586" s="5">
        <v>4</v>
      </c>
      <c r="Z586" s="21">
        <v>5</v>
      </c>
    </row>
    <row r="587" spans="1:26" x14ac:dyDescent="0.35">
      <c r="A587" s="70" t="s">
        <v>63</v>
      </c>
      <c r="B587" s="5"/>
      <c r="C587" s="5">
        <v>1</v>
      </c>
      <c r="D587" s="21">
        <v>455</v>
      </c>
      <c r="E587" s="21">
        <v>464</v>
      </c>
      <c r="F587" s="21">
        <v>463</v>
      </c>
      <c r="G587" s="5">
        <v>486</v>
      </c>
      <c r="H587" s="21">
        <v>479</v>
      </c>
      <c r="I587" s="21"/>
      <c r="J587" s="5" t="s">
        <v>63</v>
      </c>
      <c r="K587" s="5"/>
      <c r="L587" s="5">
        <v>1</v>
      </c>
      <c r="M587" s="21">
        <v>485</v>
      </c>
      <c r="N587" s="21">
        <v>497</v>
      </c>
      <c r="P587" s="5">
        <v>506</v>
      </c>
      <c r="Q587" s="21">
        <v>508</v>
      </c>
      <c r="R587" s="61"/>
      <c r="S587" s="5" t="s">
        <v>63</v>
      </c>
      <c r="T587" s="5"/>
      <c r="U587" s="5">
        <v>1</v>
      </c>
      <c r="V587" s="21">
        <v>484</v>
      </c>
      <c r="W587" s="21">
        <v>493</v>
      </c>
      <c r="X587" s="21">
        <v>492</v>
      </c>
      <c r="Y587" s="5">
        <v>498</v>
      </c>
      <c r="Z587" s="21">
        <v>493</v>
      </c>
    </row>
    <row r="588" spans="1:26" x14ac:dyDescent="0.35">
      <c r="A588" s="70" t="s">
        <v>12</v>
      </c>
      <c r="B588" s="5"/>
      <c r="C588" s="5">
        <v>2</v>
      </c>
      <c r="D588" s="21">
        <v>462</v>
      </c>
      <c r="E588" s="21">
        <v>467</v>
      </c>
      <c r="F588" s="21">
        <v>462</v>
      </c>
      <c r="G588" s="5">
        <v>475</v>
      </c>
      <c r="H588" s="21">
        <v>480</v>
      </c>
      <c r="I588" s="21"/>
      <c r="J588" s="5" t="s">
        <v>12</v>
      </c>
      <c r="K588" s="5"/>
      <c r="L588" s="5">
        <v>2</v>
      </c>
      <c r="M588" s="21">
        <v>482</v>
      </c>
      <c r="N588" s="21">
        <v>505</v>
      </c>
      <c r="O588" s="21">
        <v>504</v>
      </c>
      <c r="P588" s="5">
        <v>501</v>
      </c>
      <c r="Q588" s="21">
        <v>507</v>
      </c>
      <c r="R588" s="61"/>
      <c r="S588" s="5" t="s">
        <v>12</v>
      </c>
      <c r="T588" s="5"/>
      <c r="U588" s="5">
        <v>2</v>
      </c>
      <c r="V588" s="21">
        <v>480</v>
      </c>
      <c r="W588" s="21">
        <v>494</v>
      </c>
      <c r="X588" s="21">
        <v>495</v>
      </c>
      <c r="Y588" s="5">
        <v>491</v>
      </c>
      <c r="Z588" s="21">
        <v>492</v>
      </c>
    </row>
    <row r="589" spans="1:26" x14ac:dyDescent="0.35">
      <c r="B589" s="5"/>
      <c r="C589" s="5">
        <v>3</v>
      </c>
      <c r="D589" s="21">
        <v>435</v>
      </c>
      <c r="E589" s="21">
        <v>464</v>
      </c>
      <c r="F589" s="21">
        <v>458</v>
      </c>
      <c r="G589" s="5">
        <v>476</v>
      </c>
      <c r="H589" s="21">
        <v>482</v>
      </c>
      <c r="I589" s="22"/>
      <c r="J589" s="5"/>
      <c r="K589" s="5"/>
      <c r="L589" s="5">
        <v>3</v>
      </c>
      <c r="M589" s="21">
        <v>475</v>
      </c>
      <c r="N589" s="21">
        <v>491</v>
      </c>
      <c r="O589" s="21">
        <v>500</v>
      </c>
      <c r="P589" s="5">
        <v>504</v>
      </c>
      <c r="Q589" s="21">
        <v>514</v>
      </c>
      <c r="R589" s="18"/>
      <c r="S589" s="5"/>
      <c r="T589" s="5"/>
      <c r="U589" s="5">
        <v>3</v>
      </c>
      <c r="V589" s="21">
        <v>474</v>
      </c>
      <c r="W589" s="21">
        <v>488</v>
      </c>
      <c r="X589" s="21">
        <v>483</v>
      </c>
      <c r="Y589" s="5">
        <v>491</v>
      </c>
      <c r="Z589" s="21">
        <v>492</v>
      </c>
    </row>
    <row r="590" spans="1:26" x14ac:dyDescent="0.35">
      <c r="B590" s="5"/>
      <c r="C590" s="8" t="s">
        <v>7</v>
      </c>
      <c r="D590" s="24">
        <f>D584-D587+D576</f>
        <v>2019</v>
      </c>
      <c r="E590" s="24">
        <f t="shared" ref="E590:G590" si="731">E584-E587+E576</f>
        <v>1711</v>
      </c>
      <c r="F590" s="24">
        <f t="shared" si="731"/>
        <v>1713</v>
      </c>
      <c r="G590" s="24">
        <f t="shared" si="731"/>
        <v>1483</v>
      </c>
      <c r="H590" s="24">
        <f>H584-H587+H576</f>
        <v>1471</v>
      </c>
      <c r="I590" s="22"/>
      <c r="J590" s="5"/>
      <c r="K590" s="5"/>
      <c r="L590" s="8" t="s">
        <v>7</v>
      </c>
      <c r="M590" s="24">
        <f>M584-M587+M576</f>
        <v>1382</v>
      </c>
      <c r="N590" s="24">
        <f t="shared" ref="N590:P590" si="732">N584-N587+N576</f>
        <v>1247</v>
      </c>
      <c r="O590" s="24" t="e">
        <f t="shared" si="732"/>
        <v>#VALUE!</v>
      </c>
      <c r="P590" s="24">
        <f t="shared" si="732"/>
        <v>961</v>
      </c>
      <c r="Q590" s="24">
        <f>Q584-Q587+Q576</f>
        <v>1129</v>
      </c>
      <c r="R590" s="18"/>
      <c r="S590" s="5"/>
      <c r="T590" s="5"/>
      <c r="U590" s="8" t="s">
        <v>7</v>
      </c>
      <c r="V590" s="24">
        <f>V584-V587+V576</f>
        <v>1113</v>
      </c>
      <c r="W590" s="24">
        <f t="shared" ref="W590:Y590" si="733">W584-W587+W576</f>
        <v>1257</v>
      </c>
      <c r="X590" s="24">
        <f t="shared" si="733"/>
        <v>1281</v>
      </c>
      <c r="Y590" s="24">
        <f t="shared" si="733"/>
        <v>1081</v>
      </c>
      <c r="Z590" s="24">
        <f>Z584-Z587+Z576</f>
        <v>1162</v>
      </c>
    </row>
    <row r="591" spans="1:26" x14ac:dyDescent="0.35">
      <c r="A591" s="70" t="s">
        <v>11</v>
      </c>
      <c r="B591" s="5"/>
      <c r="C591" s="8" t="s">
        <v>8</v>
      </c>
      <c r="D591" s="24">
        <f>D584-D588+D577</f>
        <v>2086</v>
      </c>
      <c r="E591" s="24">
        <f t="shared" ref="E591:H591" si="734">E584-E588+E577</f>
        <v>1893</v>
      </c>
      <c r="F591" s="24">
        <f t="shared" si="734"/>
        <v>1793</v>
      </c>
      <c r="G591" s="24">
        <f t="shared" si="734"/>
        <v>1611</v>
      </c>
      <c r="H591" s="24">
        <f t="shared" si="734"/>
        <v>1580</v>
      </c>
      <c r="I591" s="22"/>
      <c r="J591" s="5" t="s">
        <v>11</v>
      </c>
      <c r="K591" s="5"/>
      <c r="L591" s="8" t="s">
        <v>8</v>
      </c>
      <c r="M591" s="24">
        <f>M584-M588+M577</f>
        <v>1568</v>
      </c>
      <c r="N591" s="24">
        <f t="shared" ref="N591:Q591" si="735">N584-N588+N577</f>
        <v>1169</v>
      </c>
      <c r="O591" s="24">
        <f t="shared" si="735"/>
        <v>1215</v>
      </c>
      <c r="P591" s="24">
        <f t="shared" si="735"/>
        <v>1164</v>
      </c>
      <c r="Q591" s="24">
        <f t="shared" si="735"/>
        <v>1095</v>
      </c>
      <c r="R591" s="18"/>
      <c r="S591" s="5" t="s">
        <v>11</v>
      </c>
      <c r="T591" s="5"/>
      <c r="U591" s="8" t="s">
        <v>8</v>
      </c>
      <c r="V591" s="24">
        <f>V584-V588+V577</f>
        <v>1271</v>
      </c>
      <c r="W591" s="24">
        <f t="shared" ref="W591:Z591" si="736">W584-W588+W577</f>
        <v>1265</v>
      </c>
      <c r="X591" s="24">
        <f t="shared" si="736"/>
        <v>1146</v>
      </c>
      <c r="Y591" s="24">
        <f t="shared" si="736"/>
        <v>1170</v>
      </c>
      <c r="Z591" s="24">
        <f t="shared" si="736"/>
        <v>1135</v>
      </c>
    </row>
    <row r="592" spans="1:26" x14ac:dyDescent="0.35">
      <c r="A592" s="70" t="s">
        <v>85</v>
      </c>
      <c r="C592" s="8" t="s">
        <v>9</v>
      </c>
      <c r="D592" s="24">
        <f>D584-D589+D578</f>
        <v>2242</v>
      </c>
      <c r="E592" s="24">
        <f t="shared" ref="E592:H592" si="737">E584-E589+E578</f>
        <v>1742</v>
      </c>
      <c r="F592" s="24">
        <f t="shared" si="737"/>
        <v>1823</v>
      </c>
      <c r="G592" s="24">
        <f t="shared" si="737"/>
        <v>1483</v>
      </c>
      <c r="H592" s="24">
        <f t="shared" si="737"/>
        <v>1587</v>
      </c>
      <c r="I592" s="23"/>
      <c r="J592" s="1" t="s">
        <v>85</v>
      </c>
      <c r="L592" s="8" t="s">
        <v>9</v>
      </c>
      <c r="M592" s="24">
        <f>M584-M589+M578</f>
        <v>1686</v>
      </c>
      <c r="N592" s="24">
        <f t="shared" ref="N592:Q592" si="738">N584-N589+N578</f>
        <v>1385</v>
      </c>
      <c r="O592" s="24">
        <f t="shared" si="738"/>
        <v>1341</v>
      </c>
      <c r="P592" s="24">
        <f t="shared" si="738"/>
        <v>1163</v>
      </c>
      <c r="Q592" s="24">
        <f t="shared" si="738"/>
        <v>1049</v>
      </c>
      <c r="R592" s="19"/>
      <c r="S592" s="1" t="s">
        <v>85</v>
      </c>
      <c r="T592" s="1"/>
      <c r="U592" s="8" t="s">
        <v>9</v>
      </c>
      <c r="V592" s="24">
        <f>V584-V589+V578</f>
        <v>1356</v>
      </c>
      <c r="W592" s="24">
        <f t="shared" ref="W592:Z592" si="739">W584-W589+W578</f>
        <v>1336</v>
      </c>
      <c r="X592" s="24">
        <f t="shared" si="739"/>
        <v>1425</v>
      </c>
      <c r="Y592" s="24">
        <f t="shared" si="739"/>
        <v>1346</v>
      </c>
      <c r="Z592" s="24">
        <f t="shared" si="739"/>
        <v>1213</v>
      </c>
    </row>
    <row r="593" spans="1:26" x14ac:dyDescent="0.35">
      <c r="C593" s="6" t="s">
        <v>4</v>
      </c>
      <c r="D593" s="25">
        <f>AVERAGE(D590:D592)</f>
        <v>2115.6666666666665</v>
      </c>
      <c r="E593" s="25">
        <f>AVERAGE(E590:E592)</f>
        <v>1782</v>
      </c>
      <c r="F593" s="25">
        <f>AVERAGE(F590:F592)</f>
        <v>1776.3333333333333</v>
      </c>
      <c r="G593" s="25">
        <f t="shared" ref="G593:H593" si="740">AVERAGE(G590:G592)</f>
        <v>1525.6666666666667</v>
      </c>
      <c r="H593" s="25">
        <f t="shared" si="740"/>
        <v>1546</v>
      </c>
      <c r="I593" s="7"/>
      <c r="L593" s="6" t="s">
        <v>4</v>
      </c>
      <c r="M593" s="25">
        <f>AVERAGE(M590:M592)</f>
        <v>1545.3333333333333</v>
      </c>
      <c r="N593" s="25">
        <f>AVERAGE(N590:N592)</f>
        <v>1267</v>
      </c>
      <c r="O593" s="25">
        <f>AVERAGE(O591:O592)</f>
        <v>1278</v>
      </c>
      <c r="P593" s="25">
        <f t="shared" ref="P593:Q593" si="741">AVERAGE(P590:P592)</f>
        <v>1096</v>
      </c>
      <c r="Q593" s="25">
        <f t="shared" si="741"/>
        <v>1091</v>
      </c>
      <c r="R593" s="19"/>
      <c r="T593" s="1"/>
      <c r="U593" s="6" t="s">
        <v>4</v>
      </c>
      <c r="V593" s="25">
        <f>AVERAGE(V590:V592)</f>
        <v>1246.6666666666667</v>
      </c>
      <c r="W593" s="25">
        <f>AVERAGE(W590:W592)</f>
        <v>1286</v>
      </c>
      <c r="X593" s="25">
        <f>AVERAGE(X590:X592)</f>
        <v>1284</v>
      </c>
      <c r="Y593" s="25">
        <f t="shared" ref="Y593:Z593" si="742">AVERAGE(Y590:Y592)</f>
        <v>1199</v>
      </c>
      <c r="Z593" s="25">
        <f t="shared" si="742"/>
        <v>1170</v>
      </c>
    </row>
    <row r="594" spans="1:26" x14ac:dyDescent="0.35">
      <c r="C594" s="7" t="s">
        <v>5</v>
      </c>
      <c r="D594" s="26">
        <f>_xlfn.STDEV.S(D590:D592)</f>
        <v>114.42173453209548</v>
      </c>
      <c r="E594" s="26">
        <f>_xlfn.STDEV.S(E590:E592)</f>
        <v>97.37042672187485</v>
      </c>
      <c r="F594" s="26">
        <f>_xlfn.STDEV.S(F590:F592)</f>
        <v>56.862407030773269</v>
      </c>
      <c r="G594" s="26">
        <f t="shared" ref="G594:H594" si="743">_xlfn.STDEV.S(G590:G592)</f>
        <v>73.900834456272094</v>
      </c>
      <c r="H594" s="26">
        <f t="shared" si="743"/>
        <v>65.046137471797664</v>
      </c>
      <c r="I594" s="7"/>
      <c r="L594" s="7" t="s">
        <v>5</v>
      </c>
      <c r="M594" s="26">
        <f>_xlfn.STDEV.S(M590:M592)</f>
        <v>153.26230238820418</v>
      </c>
      <c r="N594" s="26">
        <f>_xlfn.STDEV.S(N590:N592)</f>
        <v>109.38007131100254</v>
      </c>
      <c r="O594" s="26">
        <f>_xlfn.STDEV.S(O591:O592)</f>
        <v>89.095454429504983</v>
      </c>
      <c r="P594" s="26">
        <f t="shared" ref="P594:Q594" si="744">_xlfn.STDEV.S(P590:P592)</f>
        <v>116.91449867317569</v>
      </c>
      <c r="Q594" s="26">
        <f t="shared" si="744"/>
        <v>40.149719799769464</v>
      </c>
      <c r="R594" s="19"/>
      <c r="T594" s="1"/>
      <c r="U594" s="7" t="s">
        <v>5</v>
      </c>
      <c r="V594" s="26">
        <f>_xlfn.STDEV.S(V590:V592)</f>
        <v>123.31396244275557</v>
      </c>
      <c r="W594" s="26">
        <f>_xlfn.STDEV.S(W590:W592)</f>
        <v>43.485629810317796</v>
      </c>
      <c r="X594" s="26">
        <f>_xlfn.STDEV.S(X590:X592)</f>
        <v>139.52419145080182</v>
      </c>
      <c r="Y594" s="26">
        <f t="shared" ref="Y594:Z594" si="745">_xlfn.STDEV.S(Y590:Y592)</f>
        <v>134.85918581987659</v>
      </c>
      <c r="Z594" s="26">
        <f t="shared" si="745"/>
        <v>39.610604640676719</v>
      </c>
    </row>
    <row r="595" spans="1:26" x14ac:dyDescent="0.35">
      <c r="C595" s="7" t="s">
        <v>6</v>
      </c>
      <c r="D595" s="26">
        <f>D594/D593*100</f>
        <v>5.4083063430957381</v>
      </c>
      <c r="E595" s="26">
        <f>E594/E593*100</f>
        <v>5.4641092436517873</v>
      </c>
      <c r="F595" s="26">
        <f>F594/F593*100</f>
        <v>3.2011112984109551</v>
      </c>
      <c r="G595" s="26">
        <f t="shared" ref="G595:H595" si="746">G594/G593*100</f>
        <v>4.8438388326156057</v>
      </c>
      <c r="H595" s="26">
        <f t="shared" si="746"/>
        <v>4.2073827601421518</v>
      </c>
      <c r="L595" s="7" t="s">
        <v>6</v>
      </c>
      <c r="M595" s="26">
        <f>M594/M593*100</f>
        <v>9.9177503702461731</v>
      </c>
      <c r="N595" s="26">
        <f>N594/N593*100</f>
        <v>8.6329969464090404</v>
      </c>
      <c r="O595" s="26">
        <f>O594/O593*100</f>
        <v>6.9714753074730034</v>
      </c>
      <c r="P595" s="26">
        <f t="shared" ref="P595:Q595" si="747">P594/P593*100</f>
        <v>10.667381265800701</v>
      </c>
      <c r="Q595" s="26">
        <f t="shared" si="747"/>
        <v>3.6800843079532046</v>
      </c>
      <c r="R595" s="15"/>
      <c r="T595" s="1"/>
      <c r="U595" s="7" t="s">
        <v>6</v>
      </c>
      <c r="V595" s="26">
        <f>V594/V593*100</f>
        <v>9.8914943135900177</v>
      </c>
      <c r="W595" s="26">
        <f>W594/W593*100</f>
        <v>3.3814642154212904</v>
      </c>
      <c r="X595" s="26">
        <f>X594/X593*100</f>
        <v>10.8663700506855</v>
      </c>
      <c r="Y595" s="26">
        <f t="shared" ref="Y595:Z595" si="748">Y594/Y593*100</f>
        <v>11.247638517087289</v>
      </c>
      <c r="Z595" s="26">
        <f t="shared" si="748"/>
        <v>3.3855217641604032</v>
      </c>
    </row>
    <row r="596" spans="1:26" x14ac:dyDescent="0.35">
      <c r="G596" s="21"/>
      <c r="H596" s="21"/>
      <c r="J596" s="3"/>
      <c r="K596" s="3"/>
      <c r="L596" s="3"/>
      <c r="M596" s="3"/>
      <c r="N596" s="3"/>
    </row>
    <row r="597" spans="1:26" x14ac:dyDescent="0.35">
      <c r="D597" s="4" t="s">
        <v>28</v>
      </c>
      <c r="E597" s="4"/>
      <c r="F597" s="4"/>
      <c r="G597" s="4"/>
      <c r="H597" s="4"/>
      <c r="M597" s="31" t="s">
        <v>29</v>
      </c>
      <c r="N597" s="31"/>
      <c r="O597" s="4"/>
      <c r="P597" s="4"/>
      <c r="Q597" s="4"/>
      <c r="R597" s="61"/>
      <c r="T597" s="1"/>
      <c r="U597" s="1"/>
      <c r="V597" s="31" t="s">
        <v>30</v>
      </c>
      <c r="W597" s="4"/>
      <c r="X597" s="4"/>
      <c r="Y597" s="4"/>
      <c r="Z597" s="4"/>
    </row>
    <row r="598" spans="1:26" x14ac:dyDescent="0.35">
      <c r="A598" s="69"/>
      <c r="B598" s="5"/>
      <c r="C598" s="5" t="s">
        <v>10</v>
      </c>
      <c r="D598" s="16">
        <v>513</v>
      </c>
      <c r="E598" s="16">
        <v>515</v>
      </c>
      <c r="F598" s="16">
        <v>514</v>
      </c>
      <c r="G598" s="16">
        <v>516</v>
      </c>
      <c r="H598" s="16">
        <v>515</v>
      </c>
      <c r="I598" s="21"/>
      <c r="K598" s="5"/>
      <c r="L598" s="5" t="s">
        <v>10</v>
      </c>
      <c r="M598" s="16">
        <v>520</v>
      </c>
      <c r="N598" s="16">
        <v>524</v>
      </c>
      <c r="O598" s="16">
        <v>532</v>
      </c>
      <c r="P598" s="16">
        <v>528</v>
      </c>
      <c r="Q598" s="16">
        <v>530</v>
      </c>
      <c r="R598" s="16"/>
      <c r="T598" s="5"/>
      <c r="U598" s="5" t="s">
        <v>10</v>
      </c>
      <c r="V598" s="16">
        <v>513</v>
      </c>
      <c r="W598" s="16">
        <v>524</v>
      </c>
      <c r="X598" s="16">
        <v>526</v>
      </c>
      <c r="Y598" s="16">
        <v>527</v>
      </c>
      <c r="Z598" s="16">
        <v>525</v>
      </c>
    </row>
    <row r="599" spans="1:26" x14ac:dyDescent="0.35">
      <c r="A599" s="70" t="s">
        <v>0</v>
      </c>
      <c r="B599" s="5" t="s">
        <v>1</v>
      </c>
      <c r="D599" s="21" t="s">
        <v>3</v>
      </c>
      <c r="E599" s="21"/>
      <c r="F599" s="21"/>
      <c r="G599" s="21"/>
      <c r="H599" s="21"/>
      <c r="I599" s="21"/>
      <c r="J599" s="5" t="s">
        <v>0</v>
      </c>
      <c r="K599" s="5" t="s">
        <v>1</v>
      </c>
      <c r="M599" s="21" t="s">
        <v>3</v>
      </c>
      <c r="N599" s="21"/>
      <c r="O599" s="21"/>
      <c r="P599" s="21"/>
      <c r="Q599" s="21"/>
      <c r="R599" s="61"/>
      <c r="S599" s="5" t="s">
        <v>0</v>
      </c>
      <c r="T599" s="5" t="s">
        <v>1</v>
      </c>
      <c r="U599" s="1"/>
      <c r="V599" s="21" t="s">
        <v>3</v>
      </c>
      <c r="W599" s="21"/>
      <c r="X599" s="21"/>
      <c r="Y599" s="21"/>
      <c r="Z599" s="21"/>
    </row>
    <row r="600" spans="1:26" x14ac:dyDescent="0.35">
      <c r="A600" s="71">
        <f>A586+1</f>
        <v>44368</v>
      </c>
      <c r="B600" s="57">
        <v>0.29166666666666669</v>
      </c>
      <c r="C600" s="5" t="s">
        <v>2</v>
      </c>
      <c r="D600" s="5">
        <v>1</v>
      </c>
      <c r="E600" s="5">
        <v>2</v>
      </c>
      <c r="F600" s="5">
        <v>3</v>
      </c>
      <c r="G600" s="5">
        <v>4</v>
      </c>
      <c r="H600" s="21">
        <v>5</v>
      </c>
      <c r="I600" s="21"/>
      <c r="J600" s="9">
        <f>J586+1</f>
        <v>44368</v>
      </c>
      <c r="K600" s="57">
        <v>0.29166666666666669</v>
      </c>
      <c r="L600" s="5" t="s">
        <v>2</v>
      </c>
      <c r="M600" s="5">
        <v>1</v>
      </c>
      <c r="N600" s="5">
        <v>2</v>
      </c>
      <c r="O600" s="5">
        <v>3</v>
      </c>
      <c r="P600" s="5">
        <v>4</v>
      </c>
      <c r="Q600" s="21">
        <v>5</v>
      </c>
      <c r="R600" s="61"/>
      <c r="S600" s="9">
        <f>S586+1</f>
        <v>44368</v>
      </c>
      <c r="T600" s="57">
        <v>0.29166666666666669</v>
      </c>
      <c r="U600" s="5" t="s">
        <v>2</v>
      </c>
      <c r="V600" s="5">
        <v>1</v>
      </c>
      <c r="W600" s="5">
        <v>2</v>
      </c>
      <c r="X600" s="5">
        <v>3</v>
      </c>
      <c r="Y600" s="5">
        <v>4</v>
      </c>
      <c r="Z600" s="21">
        <v>5</v>
      </c>
    </row>
    <row r="601" spans="1:26" x14ac:dyDescent="0.35">
      <c r="A601" s="70" t="s">
        <v>64</v>
      </c>
      <c r="B601" s="5"/>
      <c r="C601" s="5">
        <v>1</v>
      </c>
      <c r="D601" s="21">
        <v>474</v>
      </c>
      <c r="E601" s="21">
        <v>480</v>
      </c>
      <c r="F601" s="21">
        <v>488</v>
      </c>
      <c r="G601" s="5">
        <v>493</v>
      </c>
      <c r="H601" s="21">
        <v>492</v>
      </c>
      <c r="I601" s="21"/>
      <c r="J601" s="5" t="s">
        <v>64</v>
      </c>
      <c r="K601" s="5"/>
      <c r="L601" s="5">
        <v>1</v>
      </c>
      <c r="M601" s="21">
        <v>487</v>
      </c>
      <c r="N601" s="21">
        <v>495</v>
      </c>
      <c r="O601" s="21">
        <v>507</v>
      </c>
      <c r="P601" s="5">
        <v>503</v>
      </c>
      <c r="Q601" s="21">
        <v>503</v>
      </c>
      <c r="R601" s="61"/>
      <c r="S601" s="5" t="s">
        <v>64</v>
      </c>
      <c r="T601" s="5"/>
      <c r="U601" s="5">
        <v>1</v>
      </c>
      <c r="V601" s="21">
        <v>483</v>
      </c>
      <c r="W601" s="21">
        <v>497</v>
      </c>
      <c r="X601" s="21">
        <v>500</v>
      </c>
      <c r="Y601" s="5">
        <v>500</v>
      </c>
      <c r="Z601" s="21">
        <v>497</v>
      </c>
    </row>
    <row r="602" spans="1:26" x14ac:dyDescent="0.35">
      <c r="A602" s="70" t="s">
        <v>12</v>
      </c>
      <c r="B602" s="5"/>
      <c r="C602" s="5">
        <v>2</v>
      </c>
      <c r="D602" s="21">
        <v>479</v>
      </c>
      <c r="E602" s="21">
        <v>492</v>
      </c>
      <c r="F602" s="21">
        <v>491</v>
      </c>
      <c r="G602" s="5">
        <v>497</v>
      </c>
      <c r="H602" s="21">
        <v>505</v>
      </c>
      <c r="I602" s="21"/>
      <c r="J602" s="5" t="s">
        <v>12</v>
      </c>
      <c r="K602" s="5"/>
      <c r="L602" s="5">
        <v>2</v>
      </c>
      <c r="M602" s="21">
        <v>486</v>
      </c>
      <c r="N602" s="21">
        <v>503</v>
      </c>
      <c r="O602" s="21">
        <v>512</v>
      </c>
      <c r="P602" s="5">
        <v>502</v>
      </c>
      <c r="Q602" s="21">
        <v>512</v>
      </c>
      <c r="R602" s="61"/>
      <c r="S602" s="5" t="s">
        <v>12</v>
      </c>
      <c r="T602" s="5"/>
      <c r="U602" s="5">
        <v>2</v>
      </c>
      <c r="V602" s="21">
        <v>486</v>
      </c>
      <c r="W602" s="21">
        <v>498</v>
      </c>
      <c r="X602" s="21">
        <v>501</v>
      </c>
      <c r="Y602" s="5">
        <v>505</v>
      </c>
      <c r="Z602" s="21">
        <v>499</v>
      </c>
    </row>
    <row r="603" spans="1:26" x14ac:dyDescent="0.35">
      <c r="B603" s="5"/>
      <c r="C603" s="5">
        <v>3</v>
      </c>
      <c r="D603" s="21">
        <v>485</v>
      </c>
      <c r="E603" s="21">
        <v>493</v>
      </c>
      <c r="F603" s="21">
        <v>491</v>
      </c>
      <c r="G603" s="5">
        <v>498</v>
      </c>
      <c r="H603" s="21">
        <v>501</v>
      </c>
      <c r="I603" s="22"/>
      <c r="J603" s="5"/>
      <c r="K603" s="5"/>
      <c r="L603" s="5">
        <v>3</v>
      </c>
      <c r="M603" s="21">
        <v>479</v>
      </c>
      <c r="N603" s="21">
        <v>499</v>
      </c>
      <c r="O603" s="21">
        <v>510</v>
      </c>
      <c r="P603" s="5">
        <v>510</v>
      </c>
      <c r="Q603" s="21">
        <v>519</v>
      </c>
      <c r="R603" s="18"/>
      <c r="S603" s="5"/>
      <c r="T603" s="5"/>
      <c r="U603" s="5">
        <v>3</v>
      </c>
      <c r="V603" s="21">
        <v>488</v>
      </c>
      <c r="W603" s="21">
        <v>501</v>
      </c>
      <c r="X603" s="21">
        <v>504</v>
      </c>
      <c r="Y603" s="5">
        <v>502</v>
      </c>
      <c r="Z603" s="21">
        <v>503</v>
      </c>
    </row>
    <row r="604" spans="1:26" x14ac:dyDescent="0.35">
      <c r="B604" s="5"/>
      <c r="C604" s="8" t="s">
        <v>7</v>
      </c>
      <c r="D604" s="24">
        <f>D598-D601+D590</f>
        <v>2058</v>
      </c>
      <c r="E604" s="24">
        <f t="shared" ref="E604:G604" si="749">E598-E601+E590</f>
        <v>1746</v>
      </c>
      <c r="F604" s="24">
        <f t="shared" si="749"/>
        <v>1739</v>
      </c>
      <c r="G604" s="24">
        <f t="shared" si="749"/>
        <v>1506</v>
      </c>
      <c r="H604" s="24">
        <f>H598-H601+H590</f>
        <v>1494</v>
      </c>
      <c r="I604" s="22"/>
      <c r="J604" s="5"/>
      <c r="K604" s="5"/>
      <c r="L604" s="8" t="s">
        <v>7</v>
      </c>
      <c r="M604" s="24">
        <f>M598-M601+M590</f>
        <v>1415</v>
      </c>
      <c r="N604" s="24">
        <f t="shared" ref="N604:P604" si="750">N598-N601+N590</f>
        <v>1276</v>
      </c>
      <c r="O604" s="24" t="e">
        <f t="shared" si="750"/>
        <v>#VALUE!</v>
      </c>
      <c r="P604" s="24">
        <f t="shared" si="750"/>
        <v>986</v>
      </c>
      <c r="Q604" s="24">
        <f>Q598-Q601+Q590</f>
        <v>1156</v>
      </c>
      <c r="R604" s="18"/>
      <c r="S604" s="5"/>
      <c r="T604" s="5"/>
      <c r="U604" s="8" t="s">
        <v>7</v>
      </c>
      <c r="V604" s="24">
        <f>V598-V601+V590</f>
        <v>1143</v>
      </c>
      <c r="W604" s="24">
        <f t="shared" ref="W604:Y604" si="751">W598-W601+W590</f>
        <v>1284</v>
      </c>
      <c r="X604" s="24">
        <f t="shared" si="751"/>
        <v>1307</v>
      </c>
      <c r="Y604" s="24">
        <f t="shared" si="751"/>
        <v>1108</v>
      </c>
      <c r="Z604" s="24">
        <f>Z598-Z601+Z590</f>
        <v>1190</v>
      </c>
    </row>
    <row r="605" spans="1:26" x14ac:dyDescent="0.35">
      <c r="A605" s="70" t="s">
        <v>11</v>
      </c>
      <c r="B605" s="5"/>
      <c r="C605" s="8" t="s">
        <v>8</v>
      </c>
      <c r="D605" s="24">
        <f>D598-D602+D591</f>
        <v>2120</v>
      </c>
      <c r="E605" s="24">
        <f t="shared" ref="E605:H605" si="752">E598-E602+E591</f>
        <v>1916</v>
      </c>
      <c r="F605" s="24">
        <f t="shared" si="752"/>
        <v>1816</v>
      </c>
      <c r="G605" s="24">
        <f t="shared" si="752"/>
        <v>1630</v>
      </c>
      <c r="H605" s="24">
        <f t="shared" si="752"/>
        <v>1590</v>
      </c>
      <c r="I605" s="22"/>
      <c r="J605" s="5" t="s">
        <v>11</v>
      </c>
      <c r="K605" s="5"/>
      <c r="L605" s="8" t="s">
        <v>8</v>
      </c>
      <c r="M605" s="24">
        <f>M598-M602+M591</f>
        <v>1602</v>
      </c>
      <c r="N605" s="24">
        <f t="shared" ref="N605:Q605" si="753">N598-N602+N591</f>
        <v>1190</v>
      </c>
      <c r="O605" s="24">
        <f t="shared" si="753"/>
        <v>1235</v>
      </c>
      <c r="P605" s="24">
        <f t="shared" si="753"/>
        <v>1190</v>
      </c>
      <c r="Q605" s="24">
        <f t="shared" si="753"/>
        <v>1113</v>
      </c>
      <c r="R605" s="18"/>
      <c r="S605" s="5" t="s">
        <v>11</v>
      </c>
      <c r="T605" s="5"/>
      <c r="U605" s="8" t="s">
        <v>8</v>
      </c>
      <c r="V605" s="24">
        <f>V598-V602+V591</f>
        <v>1298</v>
      </c>
      <c r="W605" s="24">
        <f t="shared" ref="W605:Z605" si="754">W598-W602+W591</f>
        <v>1291</v>
      </c>
      <c r="X605" s="24">
        <f t="shared" si="754"/>
        <v>1171</v>
      </c>
      <c r="Y605" s="24">
        <f t="shared" si="754"/>
        <v>1192</v>
      </c>
      <c r="Z605" s="24">
        <f t="shared" si="754"/>
        <v>1161</v>
      </c>
    </row>
    <row r="606" spans="1:26" x14ac:dyDescent="0.35">
      <c r="A606" s="70" t="s">
        <v>85</v>
      </c>
      <c r="C606" s="8" t="s">
        <v>9</v>
      </c>
      <c r="D606" s="24">
        <f>D598-D603+D592</f>
        <v>2270</v>
      </c>
      <c r="E606" s="24">
        <f t="shared" ref="E606:H606" si="755">E598-E603+E592</f>
        <v>1764</v>
      </c>
      <c r="F606" s="24">
        <f t="shared" si="755"/>
        <v>1846</v>
      </c>
      <c r="G606" s="24">
        <f t="shared" si="755"/>
        <v>1501</v>
      </c>
      <c r="H606" s="24">
        <f t="shared" si="755"/>
        <v>1601</v>
      </c>
      <c r="I606" s="23"/>
      <c r="J606" s="1" t="s">
        <v>85</v>
      </c>
      <c r="L606" s="8" t="s">
        <v>9</v>
      </c>
      <c r="M606" s="24">
        <f>M598-M603+M592</f>
        <v>1727</v>
      </c>
      <c r="N606" s="24">
        <f t="shared" ref="N606:Q606" si="756">N598-N603+N592</f>
        <v>1410</v>
      </c>
      <c r="O606" s="24">
        <f t="shared" si="756"/>
        <v>1363</v>
      </c>
      <c r="P606" s="24">
        <f t="shared" si="756"/>
        <v>1181</v>
      </c>
      <c r="Q606" s="24">
        <f t="shared" si="756"/>
        <v>1060</v>
      </c>
      <c r="R606" s="19"/>
      <c r="S606" s="1" t="s">
        <v>85</v>
      </c>
      <c r="T606" s="1"/>
      <c r="U606" s="8" t="s">
        <v>9</v>
      </c>
      <c r="V606" s="24">
        <f>V598-V603+V592</f>
        <v>1381</v>
      </c>
      <c r="W606" s="24">
        <f t="shared" ref="W606:Z606" si="757">W598-W603+W592</f>
        <v>1359</v>
      </c>
      <c r="X606" s="24">
        <f t="shared" si="757"/>
        <v>1447</v>
      </c>
      <c r="Y606" s="24">
        <f t="shared" si="757"/>
        <v>1371</v>
      </c>
      <c r="Z606" s="24">
        <f t="shared" si="757"/>
        <v>1235</v>
      </c>
    </row>
    <row r="607" spans="1:26" x14ac:dyDescent="0.35">
      <c r="C607" s="6" t="s">
        <v>4</v>
      </c>
      <c r="D607" s="25">
        <f>AVERAGE(D604:D606)</f>
        <v>2149.3333333333335</v>
      </c>
      <c r="E607" s="25">
        <f>AVERAGE(E604:E606)</f>
        <v>1808.6666666666667</v>
      </c>
      <c r="F607" s="25">
        <f>AVERAGE(F604:F606)</f>
        <v>1800.3333333333333</v>
      </c>
      <c r="G607" s="25">
        <f t="shared" ref="G607:H607" si="758">AVERAGE(G604:G606)</f>
        <v>1545.6666666666667</v>
      </c>
      <c r="H607" s="25">
        <f t="shared" si="758"/>
        <v>1561.6666666666667</v>
      </c>
      <c r="I607" s="7"/>
      <c r="L607" s="6" t="s">
        <v>4</v>
      </c>
      <c r="M607" s="25">
        <f>AVERAGE(M604:M606)</f>
        <v>1581.3333333333333</v>
      </c>
      <c r="N607" s="25">
        <f>AVERAGE(N604:N606)</f>
        <v>1292</v>
      </c>
      <c r="O607" s="25">
        <f>AVERAGE(O605:O606)</f>
        <v>1299</v>
      </c>
      <c r="P607" s="25">
        <f t="shared" ref="P607:Q607" si="759">AVERAGE(P604:P606)</f>
        <v>1119</v>
      </c>
      <c r="Q607" s="25">
        <f t="shared" si="759"/>
        <v>1109.6666666666667</v>
      </c>
      <c r="R607" s="19"/>
      <c r="T607" s="1"/>
      <c r="U607" s="6" t="s">
        <v>4</v>
      </c>
      <c r="V607" s="25">
        <f>AVERAGE(V604:V606)</f>
        <v>1274</v>
      </c>
      <c r="W607" s="25">
        <f>AVERAGE(W604:W606)</f>
        <v>1311.3333333333333</v>
      </c>
      <c r="X607" s="25">
        <f>AVERAGE(X604:X606)</f>
        <v>1308.3333333333333</v>
      </c>
      <c r="Y607" s="25">
        <f t="shared" ref="Y607:Z607" si="760">AVERAGE(Y604:Y606)</f>
        <v>1223.6666666666667</v>
      </c>
      <c r="Z607" s="25">
        <f t="shared" si="760"/>
        <v>1195.3333333333333</v>
      </c>
    </row>
    <row r="608" spans="1:26" x14ac:dyDescent="0.35">
      <c r="C608" s="7" t="s">
        <v>5</v>
      </c>
      <c r="D608" s="26">
        <f>_xlfn.STDEV.S(D604:D606)</f>
        <v>109.00152904126314</v>
      </c>
      <c r="E608" s="26">
        <f>_xlfn.STDEV.S(E604:E606)</f>
        <v>93.388079182159728</v>
      </c>
      <c r="F608" s="26">
        <f>_xlfn.STDEV.S(F604:F606)</f>
        <v>55.193598662646856</v>
      </c>
      <c r="G608" s="26">
        <f t="shared" ref="G608:H608" si="761">_xlfn.STDEV.S(G604:G606)</f>
        <v>73.077584342487228</v>
      </c>
      <c r="H608" s="26">
        <f t="shared" si="761"/>
        <v>58.858587592069632</v>
      </c>
      <c r="I608" s="7"/>
      <c r="L608" s="7" t="s">
        <v>5</v>
      </c>
      <c r="M608" s="26">
        <f>_xlfn.STDEV.S(M604:M606)</f>
        <v>157.02335282795784</v>
      </c>
      <c r="N608" s="26">
        <f>_xlfn.STDEV.S(N604:N606)</f>
        <v>110.8692924122816</v>
      </c>
      <c r="O608" s="26">
        <f>_xlfn.STDEV.S(O605:O606)</f>
        <v>90.509667991878089</v>
      </c>
      <c r="P608" s="26">
        <f t="shared" ref="P608:Q608" si="762">_xlfn.STDEV.S(P604:P606)</f>
        <v>115.26925001924842</v>
      </c>
      <c r="Q608" s="26">
        <f t="shared" si="762"/>
        <v>48.08672720547046</v>
      </c>
      <c r="R608" s="19"/>
      <c r="T608" s="1"/>
      <c r="U608" s="7" t="s">
        <v>5</v>
      </c>
      <c r="V608" s="26">
        <f>_xlfn.STDEV.S(V604:V606)</f>
        <v>120.80149005703531</v>
      </c>
      <c r="W608" s="26">
        <f>_xlfn.STDEV.S(W604:W606)</f>
        <v>41.428653530296316</v>
      </c>
      <c r="X608" s="26">
        <f>_xlfn.STDEV.S(X604:X606)</f>
        <v>138.00483083332023</v>
      </c>
      <c r="Y608" s="26">
        <f t="shared" ref="Y608:Z608" si="763">_xlfn.STDEV.S(Y604:Y606)</f>
        <v>134.32919762037341</v>
      </c>
      <c r="Z608" s="26">
        <f t="shared" si="763"/>
        <v>37.28717384481336</v>
      </c>
    </row>
    <row r="609" spans="1:26" x14ac:dyDescent="0.35">
      <c r="C609" s="7" t="s">
        <v>6</v>
      </c>
      <c r="D609" s="26">
        <f>D608/D607*100</f>
        <v>5.0714110906294882</v>
      </c>
      <c r="E609" s="26">
        <f>E608/E607*100</f>
        <v>5.163365970263162</v>
      </c>
      <c r="F609" s="26">
        <f>F608/F607*100</f>
        <v>3.0657433065717563</v>
      </c>
      <c r="G609" s="26">
        <f t="shared" ref="G609:H609" si="764">G608/G607*100</f>
        <v>4.7279006475622536</v>
      </c>
      <c r="H609" s="26">
        <f t="shared" si="764"/>
        <v>3.768959717741919</v>
      </c>
      <c r="L609" s="7" t="s">
        <v>6</v>
      </c>
      <c r="M609" s="26">
        <f>M608/M607*100</f>
        <v>9.9298073036229653</v>
      </c>
      <c r="N609" s="26">
        <f>N608/N607*100</f>
        <v>8.5812145829939315</v>
      </c>
      <c r="O609" s="26">
        <f>O608/O607*100</f>
        <v>6.9676418777427322</v>
      </c>
      <c r="P609" s="26">
        <f t="shared" ref="P609:Q609" si="765">P608/P607*100</f>
        <v>10.301094729155356</v>
      </c>
      <c r="Q609" s="26">
        <f t="shared" si="765"/>
        <v>4.3334389190871541</v>
      </c>
      <c r="R609" s="15"/>
      <c r="T609" s="1"/>
      <c r="U609" s="7" t="s">
        <v>6</v>
      </c>
      <c r="V609" s="26">
        <f>V608/V607*100</f>
        <v>9.4820635837547336</v>
      </c>
      <c r="W609" s="26">
        <f>W608/W607*100</f>
        <v>3.1592770867028204</v>
      </c>
      <c r="X609" s="26">
        <f>X608/X607*100</f>
        <v>10.548139936304732</v>
      </c>
      <c r="Y609" s="26">
        <f t="shared" ref="Y609:Z609" si="766">Y608/Y607*100</f>
        <v>10.977597190441847</v>
      </c>
      <c r="Z609" s="26">
        <f t="shared" si="766"/>
        <v>3.1193954694489703</v>
      </c>
    </row>
    <row r="610" spans="1:26" x14ac:dyDescent="0.35">
      <c r="G610" s="21"/>
      <c r="H610" s="21"/>
      <c r="J610" s="3"/>
      <c r="K610" s="3"/>
      <c r="L610" s="3"/>
      <c r="M610" s="3"/>
      <c r="N610" s="3"/>
    </row>
    <row r="611" spans="1:26" x14ac:dyDescent="0.35">
      <c r="D611" s="4" t="s">
        <v>28</v>
      </c>
      <c r="E611" s="4"/>
      <c r="F611" s="4"/>
      <c r="G611" s="4"/>
      <c r="H611" s="4"/>
      <c r="M611" s="31" t="s">
        <v>29</v>
      </c>
      <c r="N611" s="31"/>
      <c r="O611" s="4"/>
      <c r="P611" s="4"/>
      <c r="Q611" s="4"/>
      <c r="R611" s="61"/>
      <c r="T611" s="1"/>
      <c r="U611" s="1"/>
      <c r="V611" s="31" t="s">
        <v>30</v>
      </c>
      <c r="W611" s="4"/>
      <c r="X611" s="4"/>
      <c r="Y611" s="4"/>
      <c r="Z611" s="4"/>
    </row>
    <row r="612" spans="1:26" x14ac:dyDescent="0.35">
      <c r="A612" s="69"/>
      <c r="B612" s="5"/>
      <c r="C612" s="5" t="s">
        <v>10</v>
      </c>
      <c r="D612" s="16">
        <v>513</v>
      </c>
      <c r="E612" s="16">
        <v>515</v>
      </c>
      <c r="F612" s="16">
        <v>514</v>
      </c>
      <c r="G612" s="16">
        <v>516</v>
      </c>
      <c r="H612" s="16">
        <v>515</v>
      </c>
      <c r="I612" s="21"/>
      <c r="K612" s="5"/>
      <c r="L612" s="5" t="s">
        <v>10</v>
      </c>
      <c r="M612" s="16">
        <v>520</v>
      </c>
      <c r="N612" s="16">
        <v>524</v>
      </c>
      <c r="O612" s="16">
        <v>532</v>
      </c>
      <c r="P612" s="16">
        <v>528</v>
      </c>
      <c r="Q612" s="16">
        <v>530</v>
      </c>
      <c r="R612" s="16"/>
      <c r="T612" s="5"/>
      <c r="U612" s="5" t="s">
        <v>10</v>
      </c>
      <c r="V612" s="16">
        <v>513</v>
      </c>
      <c r="W612" s="16">
        <v>524</v>
      </c>
      <c r="X612" s="16">
        <v>526</v>
      </c>
      <c r="Y612" s="16">
        <v>527</v>
      </c>
      <c r="Z612" s="16">
        <v>525</v>
      </c>
    </row>
    <row r="613" spans="1:26" x14ac:dyDescent="0.35">
      <c r="A613" s="70" t="s">
        <v>0</v>
      </c>
      <c r="B613" s="5" t="s">
        <v>1</v>
      </c>
      <c r="D613" s="21" t="s">
        <v>3</v>
      </c>
      <c r="E613" s="21"/>
      <c r="F613" s="21"/>
      <c r="G613" s="21"/>
      <c r="H613" s="21"/>
      <c r="I613" s="21"/>
      <c r="J613" s="5" t="s">
        <v>0</v>
      </c>
      <c r="K613" s="5" t="s">
        <v>1</v>
      </c>
      <c r="M613" s="21" t="s">
        <v>3</v>
      </c>
      <c r="N613" s="21"/>
      <c r="O613" s="21"/>
      <c r="P613" s="21"/>
      <c r="Q613" s="21"/>
      <c r="R613" s="61"/>
      <c r="S613" s="5" t="s">
        <v>0</v>
      </c>
      <c r="T613" s="5" t="s">
        <v>1</v>
      </c>
      <c r="U613" s="1"/>
      <c r="V613" s="21" t="s">
        <v>3</v>
      </c>
      <c r="W613" s="21"/>
      <c r="X613" s="21"/>
      <c r="Y613" s="21"/>
      <c r="Z613" s="21"/>
    </row>
    <row r="614" spans="1:26" x14ac:dyDescent="0.35">
      <c r="A614" s="71">
        <f>A600</f>
        <v>44368</v>
      </c>
      <c r="B614" s="57">
        <v>0.5625</v>
      </c>
      <c r="C614" s="5" t="s">
        <v>2</v>
      </c>
      <c r="D614" s="5">
        <v>1</v>
      </c>
      <c r="E614" s="5">
        <v>2</v>
      </c>
      <c r="F614" s="5">
        <v>3</v>
      </c>
      <c r="G614" s="5">
        <v>4</v>
      </c>
      <c r="H614" s="21">
        <v>5</v>
      </c>
      <c r="I614" s="21"/>
      <c r="J614" s="9">
        <f>J600</f>
        <v>44368</v>
      </c>
      <c r="K614" s="57">
        <v>0.5625</v>
      </c>
      <c r="L614" s="5" t="s">
        <v>2</v>
      </c>
      <c r="M614" s="5">
        <v>1</v>
      </c>
      <c r="N614" s="5">
        <v>2</v>
      </c>
      <c r="O614" s="5">
        <v>3</v>
      </c>
      <c r="P614" s="5">
        <v>4</v>
      </c>
      <c r="Q614" s="21">
        <v>5</v>
      </c>
      <c r="R614" s="61"/>
      <c r="S614" s="9">
        <f>S600</f>
        <v>44368</v>
      </c>
      <c r="T614" s="5" t="s">
        <v>66</v>
      </c>
      <c r="U614" s="5" t="s">
        <v>2</v>
      </c>
      <c r="V614" s="5">
        <v>1</v>
      </c>
      <c r="W614" s="5">
        <v>2</v>
      </c>
      <c r="X614" s="5">
        <v>3</v>
      </c>
      <c r="Y614" s="5">
        <v>4</v>
      </c>
      <c r="Z614" s="21">
        <v>5</v>
      </c>
    </row>
    <row r="615" spans="1:26" x14ac:dyDescent="0.35">
      <c r="A615" s="70" t="s">
        <v>63</v>
      </c>
      <c r="B615" s="5"/>
      <c r="C615" s="5">
        <v>1</v>
      </c>
      <c r="D615" s="21">
        <v>451</v>
      </c>
      <c r="E615" s="21">
        <v>465</v>
      </c>
      <c r="F615" s="21">
        <v>461</v>
      </c>
      <c r="G615" s="5">
        <v>487</v>
      </c>
      <c r="H615" s="21">
        <v>479</v>
      </c>
      <c r="I615" s="21"/>
      <c r="J615" s="5" t="s">
        <v>63</v>
      </c>
      <c r="K615" s="5"/>
      <c r="L615" s="5">
        <v>1</v>
      </c>
      <c r="M615" s="21">
        <v>484</v>
      </c>
      <c r="N615" s="21">
        <v>496</v>
      </c>
      <c r="P615" s="5">
        <v>506</v>
      </c>
      <c r="Q615" s="21">
        <v>505</v>
      </c>
      <c r="R615" s="61"/>
      <c r="S615" s="5" t="s">
        <v>63</v>
      </c>
      <c r="T615" s="5"/>
      <c r="U615" s="5">
        <v>1</v>
      </c>
      <c r="V615" s="21">
        <v>480</v>
      </c>
      <c r="W615" s="21">
        <v>490</v>
      </c>
      <c r="X615" s="21">
        <v>489</v>
      </c>
      <c r="Y615" s="5">
        <v>496</v>
      </c>
      <c r="Z615" s="21">
        <v>493</v>
      </c>
    </row>
    <row r="616" spans="1:26" x14ac:dyDescent="0.35">
      <c r="A616" s="70" t="s">
        <v>12</v>
      </c>
      <c r="B616" s="5"/>
      <c r="C616" s="5">
        <v>2</v>
      </c>
      <c r="D616" s="21">
        <v>467</v>
      </c>
      <c r="E616" s="21">
        <v>466</v>
      </c>
      <c r="F616" s="21">
        <v>461</v>
      </c>
      <c r="G616" s="5">
        <v>474</v>
      </c>
      <c r="H616" s="21">
        <v>476</v>
      </c>
      <c r="I616" s="21"/>
      <c r="J616" s="5" t="s">
        <v>12</v>
      </c>
      <c r="K616" s="5"/>
      <c r="L616" s="5">
        <v>2</v>
      </c>
      <c r="M616" s="21">
        <v>482</v>
      </c>
      <c r="N616" s="21">
        <v>505</v>
      </c>
      <c r="O616" s="21">
        <v>503</v>
      </c>
      <c r="P616" s="5">
        <v>500</v>
      </c>
      <c r="Q616" s="21">
        <v>504</v>
      </c>
      <c r="R616" s="61"/>
      <c r="S616" s="5" t="s">
        <v>12</v>
      </c>
      <c r="T616" s="5"/>
      <c r="U616" s="5">
        <v>2</v>
      </c>
      <c r="V616" s="21">
        <v>482</v>
      </c>
      <c r="W616" s="21">
        <v>490</v>
      </c>
      <c r="X616" s="21">
        <v>491</v>
      </c>
      <c r="Y616" s="5">
        <v>491</v>
      </c>
      <c r="Z616" s="21">
        <v>487</v>
      </c>
    </row>
    <row r="617" spans="1:26" x14ac:dyDescent="0.35">
      <c r="B617" s="5"/>
      <c r="C617" s="5">
        <v>3</v>
      </c>
      <c r="D617" s="21">
        <v>425</v>
      </c>
      <c r="E617" s="21">
        <v>464</v>
      </c>
      <c r="F617" s="21">
        <v>456</v>
      </c>
      <c r="G617" s="5">
        <v>474</v>
      </c>
      <c r="H617" s="21">
        <v>477</v>
      </c>
      <c r="I617" s="22"/>
      <c r="J617" s="5"/>
      <c r="K617" s="5"/>
      <c r="L617" s="5">
        <v>3</v>
      </c>
      <c r="M617" s="21">
        <v>469</v>
      </c>
      <c r="N617" s="21">
        <v>490</v>
      </c>
      <c r="O617" s="21">
        <v>498</v>
      </c>
      <c r="P617" s="5">
        <v>504</v>
      </c>
      <c r="Q617" s="21">
        <v>514</v>
      </c>
      <c r="R617" s="18"/>
      <c r="S617" s="5"/>
      <c r="T617" s="5"/>
      <c r="U617" s="5">
        <v>3</v>
      </c>
      <c r="V617" s="21">
        <v>468</v>
      </c>
      <c r="W617" s="21">
        <v>483</v>
      </c>
      <c r="X617" s="21">
        <v>480</v>
      </c>
      <c r="Y617" s="5">
        <v>487</v>
      </c>
      <c r="Z617" s="21">
        <v>490</v>
      </c>
    </row>
    <row r="618" spans="1:26" x14ac:dyDescent="0.35">
      <c r="B618" s="5"/>
      <c r="C618" s="8" t="s">
        <v>7</v>
      </c>
      <c r="D618" s="24">
        <f>D612-D615+D604</f>
        <v>2120</v>
      </c>
      <c r="E618" s="24">
        <f t="shared" ref="E618:G618" si="767">E612-E615+E604</f>
        <v>1796</v>
      </c>
      <c r="F618" s="24">
        <f t="shared" si="767"/>
        <v>1792</v>
      </c>
      <c r="G618" s="24">
        <f t="shared" si="767"/>
        <v>1535</v>
      </c>
      <c r="H618" s="24">
        <f>H612-H615+H604</f>
        <v>1530</v>
      </c>
      <c r="I618" s="22"/>
      <c r="J618" s="5"/>
      <c r="K618" s="5"/>
      <c r="L618" s="8" t="s">
        <v>7</v>
      </c>
      <c r="M618" s="24">
        <f>M612-M615+M604</f>
        <v>1451</v>
      </c>
      <c r="N618" s="24">
        <f t="shared" ref="N618:P618" si="768">N612-N615+N604</f>
        <v>1304</v>
      </c>
      <c r="O618" s="24" t="e">
        <f t="shared" si="768"/>
        <v>#VALUE!</v>
      </c>
      <c r="P618" s="24">
        <f t="shared" si="768"/>
        <v>1008</v>
      </c>
      <c r="Q618" s="24">
        <f>Q612-Q615+Q604</f>
        <v>1181</v>
      </c>
      <c r="R618" s="18"/>
      <c r="S618" s="5"/>
      <c r="T618" s="5"/>
      <c r="U618" s="8" t="s">
        <v>7</v>
      </c>
      <c r="V618" s="24">
        <f>V612-V615+V604</f>
        <v>1176</v>
      </c>
      <c r="W618" s="24">
        <f t="shared" ref="W618:Y618" si="769">W612-W615+W604</f>
        <v>1318</v>
      </c>
      <c r="X618" s="24">
        <f t="shared" si="769"/>
        <v>1344</v>
      </c>
      <c r="Y618" s="24">
        <f t="shared" si="769"/>
        <v>1139</v>
      </c>
      <c r="Z618" s="24">
        <f>Z612-Z615+Z604</f>
        <v>1222</v>
      </c>
    </row>
    <row r="619" spans="1:26" x14ac:dyDescent="0.35">
      <c r="A619" s="70" t="s">
        <v>11</v>
      </c>
      <c r="B619" s="5"/>
      <c r="C619" s="8" t="s">
        <v>8</v>
      </c>
      <c r="D619" s="24">
        <f>D612-D616+D605</f>
        <v>2166</v>
      </c>
      <c r="E619" s="24">
        <f t="shared" ref="E619:H619" si="770">E612-E616+E605</f>
        <v>1965</v>
      </c>
      <c r="F619" s="24">
        <f t="shared" si="770"/>
        <v>1869</v>
      </c>
      <c r="G619" s="24">
        <f t="shared" si="770"/>
        <v>1672</v>
      </c>
      <c r="H619" s="24">
        <f t="shared" si="770"/>
        <v>1629</v>
      </c>
      <c r="I619" s="22"/>
      <c r="J619" s="5" t="s">
        <v>11</v>
      </c>
      <c r="K619" s="5"/>
      <c r="L619" s="8" t="s">
        <v>8</v>
      </c>
      <c r="M619" s="24">
        <f>M612-M616+M605</f>
        <v>1640</v>
      </c>
      <c r="N619" s="24">
        <f t="shared" ref="N619:Q619" si="771">N612-N616+N605</f>
        <v>1209</v>
      </c>
      <c r="O619" s="24">
        <f t="shared" si="771"/>
        <v>1264</v>
      </c>
      <c r="P619" s="24">
        <f t="shared" si="771"/>
        <v>1218</v>
      </c>
      <c r="Q619" s="24">
        <f t="shared" si="771"/>
        <v>1139</v>
      </c>
      <c r="R619" s="18"/>
      <c r="S619" s="5" t="s">
        <v>11</v>
      </c>
      <c r="T619" s="5"/>
      <c r="U619" s="8" t="s">
        <v>8</v>
      </c>
      <c r="V619" s="24">
        <f>V612-V616+V605</f>
        <v>1329</v>
      </c>
      <c r="W619" s="24">
        <f t="shared" ref="W619:Z619" si="772">W612-W616+W605</f>
        <v>1325</v>
      </c>
      <c r="X619" s="24">
        <f t="shared" si="772"/>
        <v>1206</v>
      </c>
      <c r="Y619" s="24">
        <f t="shared" si="772"/>
        <v>1228</v>
      </c>
      <c r="Z619" s="24">
        <f t="shared" si="772"/>
        <v>1199</v>
      </c>
    </row>
    <row r="620" spans="1:26" x14ac:dyDescent="0.35">
      <c r="A620" s="70" t="s">
        <v>85</v>
      </c>
      <c r="C620" s="8" t="s">
        <v>9</v>
      </c>
      <c r="D620" s="24">
        <f>D612-D617+D606</f>
        <v>2358</v>
      </c>
      <c r="E620" s="24">
        <f t="shared" ref="E620:H620" si="773">E612-E617+E606</f>
        <v>1815</v>
      </c>
      <c r="F620" s="24">
        <f t="shared" si="773"/>
        <v>1904</v>
      </c>
      <c r="G620" s="24">
        <f t="shared" si="773"/>
        <v>1543</v>
      </c>
      <c r="H620" s="24">
        <f t="shared" si="773"/>
        <v>1639</v>
      </c>
      <c r="I620" s="23"/>
      <c r="J620" s="1" t="s">
        <v>85</v>
      </c>
      <c r="L620" s="8" t="s">
        <v>9</v>
      </c>
      <c r="M620" s="24">
        <f>M612-M617+M606</f>
        <v>1778</v>
      </c>
      <c r="N620" s="24">
        <f t="shared" ref="N620:Q620" si="774">N612-N617+N606</f>
        <v>1444</v>
      </c>
      <c r="O620" s="24">
        <f t="shared" si="774"/>
        <v>1397</v>
      </c>
      <c r="P620" s="24">
        <f t="shared" si="774"/>
        <v>1205</v>
      </c>
      <c r="Q620" s="24">
        <f t="shared" si="774"/>
        <v>1076</v>
      </c>
      <c r="R620" s="19"/>
      <c r="S620" s="1" t="s">
        <v>85</v>
      </c>
      <c r="T620" s="1"/>
      <c r="U620" s="8" t="s">
        <v>9</v>
      </c>
      <c r="V620" s="24">
        <f>V612-V617+V606</f>
        <v>1426</v>
      </c>
      <c r="W620" s="24">
        <f t="shared" ref="W620:Z620" si="775">W612-W617+W606</f>
        <v>1400</v>
      </c>
      <c r="X620" s="24">
        <f t="shared" si="775"/>
        <v>1493</v>
      </c>
      <c r="Y620" s="24">
        <f t="shared" si="775"/>
        <v>1411</v>
      </c>
      <c r="Z620" s="24">
        <f t="shared" si="775"/>
        <v>1270</v>
      </c>
    </row>
    <row r="621" spans="1:26" x14ac:dyDescent="0.35">
      <c r="C621" s="6" t="s">
        <v>4</v>
      </c>
      <c r="D621" s="25">
        <f>AVERAGE(D618:D620)</f>
        <v>2214.6666666666665</v>
      </c>
      <c r="E621" s="25">
        <f>AVERAGE(E618:E620)</f>
        <v>1858.6666666666667</v>
      </c>
      <c r="F621" s="25">
        <f>AVERAGE(F618:F620)</f>
        <v>1855</v>
      </c>
      <c r="G621" s="25">
        <f t="shared" ref="G621:H621" si="776">AVERAGE(G618:G620)</f>
        <v>1583.3333333333333</v>
      </c>
      <c r="H621" s="25">
        <f t="shared" si="776"/>
        <v>1599.3333333333333</v>
      </c>
      <c r="I621" s="7"/>
      <c r="L621" s="6" t="s">
        <v>4</v>
      </c>
      <c r="M621" s="25">
        <f>AVERAGE(M618:M620)</f>
        <v>1623</v>
      </c>
      <c r="N621" s="25">
        <f>AVERAGE(N618:N620)</f>
        <v>1319</v>
      </c>
      <c r="O621" s="25">
        <f>AVERAGE(O619:O620)</f>
        <v>1330.5</v>
      </c>
      <c r="P621" s="25">
        <f t="shared" ref="P621:Q621" si="777">AVERAGE(P618:P620)</f>
        <v>1143.6666666666667</v>
      </c>
      <c r="Q621" s="25">
        <f t="shared" si="777"/>
        <v>1132</v>
      </c>
      <c r="R621" s="19"/>
      <c r="T621" s="1"/>
      <c r="U621" s="6" t="s">
        <v>4</v>
      </c>
      <c r="V621" s="25">
        <f>AVERAGE(V618:V620)</f>
        <v>1310.3333333333333</v>
      </c>
      <c r="W621" s="25">
        <f>AVERAGE(W618:W620)</f>
        <v>1347.6666666666667</v>
      </c>
      <c r="X621" s="25">
        <f>AVERAGE(X618:X620)</f>
        <v>1347.6666666666667</v>
      </c>
      <c r="Y621" s="25">
        <f t="shared" ref="Y621:Z621" si="778">AVERAGE(Y618:Y620)</f>
        <v>1259.3333333333333</v>
      </c>
      <c r="Z621" s="25">
        <f t="shared" si="778"/>
        <v>1230.3333333333333</v>
      </c>
    </row>
    <row r="622" spans="1:26" x14ac:dyDescent="0.35">
      <c r="C622" s="7" t="s">
        <v>5</v>
      </c>
      <c r="D622" s="26">
        <f>_xlfn.STDEV.S(D618:D620)</f>
        <v>126.24315162943823</v>
      </c>
      <c r="E622" s="26">
        <f>_xlfn.STDEV.S(E618:E620)</f>
        <v>92.576094826544349</v>
      </c>
      <c r="F622" s="26">
        <f>_xlfn.STDEV.S(F618:F620)</f>
        <v>57.297469403107151</v>
      </c>
      <c r="G622" s="26">
        <f t="shared" ref="G622:H622" si="779">_xlfn.STDEV.S(G618:G620)</f>
        <v>76.891698728362954</v>
      </c>
      <c r="H622" s="26">
        <f t="shared" si="779"/>
        <v>60.252247537609193</v>
      </c>
      <c r="I622" s="7"/>
      <c r="L622" s="7" t="s">
        <v>5</v>
      </c>
      <c r="M622" s="26">
        <f>_xlfn.STDEV.S(M618:M620)</f>
        <v>164.16150584104668</v>
      </c>
      <c r="N622" s="26">
        <f>_xlfn.STDEV.S(N618:N620)</f>
        <v>118.21590417536889</v>
      </c>
      <c r="O622" s="26">
        <f>_xlfn.STDEV.S(O619:O620)</f>
        <v>94.045201897810827</v>
      </c>
      <c r="P622" s="26">
        <f t="shared" ref="P622:Q622" si="780">_xlfn.STDEV.S(P618:P620)</f>
        <v>117.67044375429768</v>
      </c>
      <c r="Q622" s="26">
        <f t="shared" si="780"/>
        <v>52.848841046895245</v>
      </c>
      <c r="R622" s="19"/>
      <c r="T622" s="1"/>
      <c r="U622" s="7" t="s">
        <v>5</v>
      </c>
      <c r="V622" s="26">
        <f>_xlfn.STDEV.S(V618:V620)</f>
        <v>126.04099862081915</v>
      </c>
      <c r="W622" s="26">
        <f>_xlfn.STDEV.S(W618:W620)</f>
        <v>45.456939330902308</v>
      </c>
      <c r="X622" s="26">
        <f>_xlfn.STDEV.S(X618:X620)</f>
        <v>143.53512926574226</v>
      </c>
      <c r="Y622" s="26">
        <f t="shared" ref="Y622:Z622" si="781">_xlfn.STDEV.S(Y618:Y620)</f>
        <v>138.68068839363804</v>
      </c>
      <c r="Z622" s="26">
        <f t="shared" si="781"/>
        <v>36.226141573915008</v>
      </c>
    </row>
    <row r="623" spans="1:26" x14ac:dyDescent="0.35">
      <c r="C623" s="7" t="s">
        <v>6</v>
      </c>
      <c r="D623" s="26">
        <f>D622/D621*100</f>
        <v>5.7003229212569941</v>
      </c>
      <c r="E623" s="26">
        <f>E622/E621*100</f>
        <v>4.9807798507825147</v>
      </c>
      <c r="F623" s="26">
        <f>F622/F621*100</f>
        <v>3.088812366744321</v>
      </c>
      <c r="G623" s="26">
        <f t="shared" ref="G623:H623" si="782">G622/G621*100</f>
        <v>4.8563178144229235</v>
      </c>
      <c r="H623" s="26">
        <f t="shared" si="782"/>
        <v>3.7673351940981155</v>
      </c>
      <c r="L623" s="7" t="s">
        <v>6</v>
      </c>
      <c r="M623" s="26">
        <f>M622/M621*100</f>
        <v>10.114695369134115</v>
      </c>
      <c r="N623" s="26">
        <f>N622/N621*100</f>
        <v>8.9625401194366106</v>
      </c>
      <c r="O623" s="26">
        <f>O622/O621*100</f>
        <v>7.0684105146795062</v>
      </c>
      <c r="P623" s="26">
        <f t="shared" ref="P623:Q623" si="783">P622/P621*100</f>
        <v>10.288875874756426</v>
      </c>
      <c r="Q623" s="26">
        <f t="shared" si="783"/>
        <v>4.6686255341780249</v>
      </c>
      <c r="R623" s="15"/>
      <c r="T623" s="1"/>
      <c r="U623" s="7" t="s">
        <v>6</v>
      </c>
      <c r="V623" s="26">
        <f>V622/V621*100</f>
        <v>9.6190026930159629</v>
      </c>
      <c r="W623" s="26">
        <f>W622/W621*100</f>
        <v>3.3730105860179798</v>
      </c>
      <c r="X623" s="26">
        <f>X622/X621*100</f>
        <v>10.650640311581171</v>
      </c>
      <c r="Y623" s="26">
        <f t="shared" ref="Y623:Z623" si="784">Y622/Y621*100</f>
        <v>11.01223041770551</v>
      </c>
      <c r="Z623" s="26">
        <f t="shared" si="784"/>
        <v>2.9444168171700094</v>
      </c>
    </row>
    <row r="624" spans="1:26" x14ac:dyDescent="0.35">
      <c r="G624" s="21"/>
      <c r="H624" s="21"/>
      <c r="J624" s="3"/>
      <c r="K624" s="3"/>
      <c r="L624" s="3"/>
      <c r="M624" s="3"/>
      <c r="N624" s="3"/>
    </row>
    <row r="625" spans="1:26" x14ac:dyDescent="0.35">
      <c r="D625" s="4" t="s">
        <v>28</v>
      </c>
      <c r="E625" s="4"/>
      <c r="F625" s="4"/>
      <c r="G625" s="4"/>
      <c r="H625" s="4"/>
      <c r="M625" s="31" t="s">
        <v>29</v>
      </c>
      <c r="N625" s="31"/>
      <c r="O625" s="4"/>
      <c r="P625" s="4"/>
      <c r="Q625" s="4"/>
      <c r="R625" s="61"/>
      <c r="T625" s="1"/>
      <c r="U625" s="1"/>
      <c r="V625" s="31" t="s">
        <v>30</v>
      </c>
      <c r="W625" s="4"/>
      <c r="X625" s="4"/>
      <c r="Y625" s="4"/>
      <c r="Z625" s="4"/>
    </row>
    <row r="626" spans="1:26" x14ac:dyDescent="0.35">
      <c r="A626" s="69"/>
      <c r="B626" s="5"/>
      <c r="C626" s="5" t="s">
        <v>10</v>
      </c>
      <c r="D626" s="16">
        <v>513</v>
      </c>
      <c r="E626" s="16">
        <v>515</v>
      </c>
      <c r="F626" s="16">
        <v>514</v>
      </c>
      <c r="G626" s="16">
        <v>516</v>
      </c>
      <c r="H626" s="16">
        <v>515</v>
      </c>
      <c r="I626" s="21"/>
      <c r="K626" s="5"/>
      <c r="L626" s="5" t="s">
        <v>10</v>
      </c>
      <c r="M626" s="16">
        <v>520</v>
      </c>
      <c r="N626" s="16">
        <v>524</v>
      </c>
      <c r="O626" s="16">
        <v>532</v>
      </c>
      <c r="P626" s="16">
        <v>528</v>
      </c>
      <c r="Q626" s="16">
        <v>530</v>
      </c>
      <c r="R626" s="16"/>
      <c r="T626" s="5"/>
      <c r="U626" s="5" t="s">
        <v>10</v>
      </c>
      <c r="V626" s="16">
        <v>513</v>
      </c>
      <c r="W626" s="16">
        <v>524</v>
      </c>
      <c r="X626" s="16">
        <v>526</v>
      </c>
      <c r="Y626" s="16">
        <v>527</v>
      </c>
      <c r="Z626" s="16">
        <v>525</v>
      </c>
    </row>
    <row r="627" spans="1:26" x14ac:dyDescent="0.35">
      <c r="A627" s="70" t="s">
        <v>0</v>
      </c>
      <c r="B627" s="5" t="s">
        <v>1</v>
      </c>
      <c r="D627" s="21" t="s">
        <v>3</v>
      </c>
      <c r="E627" s="21"/>
      <c r="F627" s="21"/>
      <c r="G627" s="21"/>
      <c r="H627" s="21"/>
      <c r="I627" s="21"/>
      <c r="J627" s="5" t="s">
        <v>0</v>
      </c>
      <c r="K627" s="5" t="s">
        <v>1</v>
      </c>
      <c r="M627" s="21" t="s">
        <v>3</v>
      </c>
      <c r="N627" s="21"/>
      <c r="O627" s="21"/>
      <c r="P627" s="21"/>
      <c r="Q627" s="21"/>
      <c r="R627" s="61"/>
      <c r="S627" s="5" t="s">
        <v>0</v>
      </c>
      <c r="T627" s="5" t="s">
        <v>1</v>
      </c>
      <c r="U627" s="1"/>
      <c r="V627" s="21" t="s">
        <v>3</v>
      </c>
      <c r="W627" s="21"/>
      <c r="X627" s="21"/>
      <c r="Y627" s="21"/>
      <c r="Z627" s="21"/>
    </row>
    <row r="628" spans="1:26" x14ac:dyDescent="0.35">
      <c r="A628" s="71">
        <f>A614+1</f>
        <v>44369</v>
      </c>
      <c r="B628" s="57">
        <v>0.29166666666666669</v>
      </c>
      <c r="C628" s="5" t="s">
        <v>2</v>
      </c>
      <c r="D628" s="5">
        <v>1</v>
      </c>
      <c r="E628" s="5">
        <v>2</v>
      </c>
      <c r="F628" s="5">
        <v>3</v>
      </c>
      <c r="G628" s="5">
        <v>4</v>
      </c>
      <c r="H628" s="21">
        <v>5</v>
      </c>
      <c r="I628" s="21"/>
      <c r="J628" s="9">
        <f>J614+1</f>
        <v>44369</v>
      </c>
      <c r="K628" s="57">
        <v>0.29166666666666669</v>
      </c>
      <c r="L628" s="5" t="s">
        <v>2</v>
      </c>
      <c r="M628" s="5">
        <v>1</v>
      </c>
      <c r="N628" s="5">
        <v>2</v>
      </c>
      <c r="O628" s="5">
        <v>3</v>
      </c>
      <c r="P628" s="5">
        <v>4</v>
      </c>
      <c r="Q628" s="21">
        <v>5</v>
      </c>
      <c r="R628" s="61"/>
      <c r="S628" s="9">
        <f>S614+1</f>
        <v>44369</v>
      </c>
      <c r="T628" s="57">
        <v>0.29166666666666669</v>
      </c>
      <c r="U628" s="5" t="s">
        <v>2</v>
      </c>
      <c r="V628" s="5">
        <v>1</v>
      </c>
      <c r="W628" s="5">
        <v>2</v>
      </c>
      <c r="X628" s="5">
        <v>3</v>
      </c>
      <c r="Y628" s="5">
        <v>4</v>
      </c>
      <c r="Z628" s="21">
        <v>5</v>
      </c>
    </row>
    <row r="629" spans="1:26" x14ac:dyDescent="0.35">
      <c r="A629" s="70" t="s">
        <v>64</v>
      </c>
      <c r="B629" s="5"/>
      <c r="C629" s="5">
        <v>1</v>
      </c>
      <c r="D629" s="21">
        <v>459</v>
      </c>
      <c r="E629" s="21">
        <v>467</v>
      </c>
      <c r="F629" s="21">
        <v>481</v>
      </c>
      <c r="G629" s="5">
        <v>486</v>
      </c>
      <c r="H629" s="21">
        <v>488</v>
      </c>
      <c r="I629" s="21"/>
      <c r="J629" s="5" t="s">
        <v>64</v>
      </c>
      <c r="K629" s="5"/>
      <c r="L629" s="5">
        <v>1</v>
      </c>
      <c r="M629" s="21">
        <v>479</v>
      </c>
      <c r="N629" s="21">
        <v>494</v>
      </c>
      <c r="P629" s="5">
        <v>499</v>
      </c>
      <c r="Q629" s="21">
        <v>500</v>
      </c>
      <c r="R629" s="61"/>
      <c r="S629" s="5" t="s">
        <v>64</v>
      </c>
      <c r="T629" s="5"/>
      <c r="U629" s="5">
        <v>1</v>
      </c>
      <c r="V629" s="21">
        <v>477</v>
      </c>
      <c r="W629" s="21">
        <v>490</v>
      </c>
      <c r="X629" s="21">
        <v>490</v>
      </c>
      <c r="Y629" s="5">
        <v>490</v>
      </c>
      <c r="Z629" s="21">
        <v>488</v>
      </c>
    </row>
    <row r="630" spans="1:26" x14ac:dyDescent="0.35">
      <c r="A630" s="70" t="s">
        <v>12</v>
      </c>
      <c r="B630" s="5"/>
      <c r="C630" s="5">
        <v>2</v>
      </c>
      <c r="D630" s="21">
        <v>474</v>
      </c>
      <c r="E630" s="21">
        <v>468</v>
      </c>
      <c r="F630" s="21">
        <v>485</v>
      </c>
      <c r="G630" s="5">
        <v>492</v>
      </c>
      <c r="H630" s="21">
        <v>496</v>
      </c>
      <c r="I630" s="21"/>
      <c r="J630" s="5" t="s">
        <v>12</v>
      </c>
      <c r="K630" s="5"/>
      <c r="L630" s="5">
        <v>2</v>
      </c>
      <c r="M630" s="21">
        <v>481</v>
      </c>
      <c r="N630" s="21">
        <v>501</v>
      </c>
      <c r="O630" s="21">
        <v>505</v>
      </c>
      <c r="P630" s="5">
        <v>507</v>
      </c>
      <c r="Q630" s="21">
        <v>511</v>
      </c>
      <c r="R630" s="61"/>
      <c r="S630" s="5" t="s">
        <v>12</v>
      </c>
      <c r="T630" s="5"/>
      <c r="U630" s="5">
        <v>2</v>
      </c>
      <c r="V630" s="21">
        <v>478</v>
      </c>
      <c r="W630" s="21">
        <v>489</v>
      </c>
      <c r="X630" s="21">
        <v>494</v>
      </c>
      <c r="Y630" s="5">
        <v>504</v>
      </c>
      <c r="Z630" s="21">
        <v>497</v>
      </c>
    </row>
    <row r="631" spans="1:26" x14ac:dyDescent="0.35">
      <c r="B631" s="5"/>
      <c r="C631" s="5">
        <v>3</v>
      </c>
      <c r="D631" s="21">
        <v>487</v>
      </c>
      <c r="E631" s="21">
        <v>489</v>
      </c>
      <c r="F631" s="21">
        <v>489</v>
      </c>
      <c r="G631" s="5">
        <v>494</v>
      </c>
      <c r="H631" s="21">
        <v>495</v>
      </c>
      <c r="I631" s="22"/>
      <c r="J631" s="5"/>
      <c r="K631" s="5"/>
      <c r="L631" s="5">
        <v>3</v>
      </c>
      <c r="M631" s="21">
        <v>475</v>
      </c>
      <c r="N631" s="21">
        <v>500</v>
      </c>
      <c r="O631" s="21">
        <v>510</v>
      </c>
      <c r="P631" s="5">
        <v>510</v>
      </c>
      <c r="Q631" s="21">
        <v>517</v>
      </c>
      <c r="R631" s="18"/>
      <c r="S631" s="5"/>
      <c r="T631" s="5"/>
      <c r="U631" s="5">
        <v>3</v>
      </c>
      <c r="V631" s="21">
        <v>485</v>
      </c>
      <c r="W631" s="21">
        <v>497</v>
      </c>
      <c r="X631" s="21">
        <v>504</v>
      </c>
      <c r="Y631" s="5">
        <v>502</v>
      </c>
      <c r="Z631" s="21">
        <v>492</v>
      </c>
    </row>
    <row r="632" spans="1:26" x14ac:dyDescent="0.35">
      <c r="B632" s="5"/>
      <c r="C632" s="8" t="s">
        <v>7</v>
      </c>
      <c r="D632" s="24">
        <f>D626-D629+D618</f>
        <v>2174</v>
      </c>
      <c r="E632" s="24">
        <f t="shared" ref="E632:G632" si="785">E626-E629+E618</f>
        <v>1844</v>
      </c>
      <c r="F632" s="24">
        <f t="shared" si="785"/>
        <v>1825</v>
      </c>
      <c r="G632" s="24">
        <f t="shared" si="785"/>
        <v>1565</v>
      </c>
      <c r="H632" s="24">
        <f>H626-H629+H618</f>
        <v>1557</v>
      </c>
      <c r="I632" s="22"/>
      <c r="J632" s="5"/>
      <c r="K632" s="5"/>
      <c r="L632" s="8" t="s">
        <v>7</v>
      </c>
      <c r="M632" s="24">
        <f>M626-M629+M618</f>
        <v>1492</v>
      </c>
      <c r="N632" s="24">
        <f t="shared" ref="N632:P632" si="786">N626-N629+N618</f>
        <v>1334</v>
      </c>
      <c r="O632" s="24" t="e">
        <f t="shared" si="786"/>
        <v>#VALUE!</v>
      </c>
      <c r="P632" s="24">
        <f t="shared" si="786"/>
        <v>1037</v>
      </c>
      <c r="Q632" s="24">
        <f>Q626-Q629+Q618</f>
        <v>1211</v>
      </c>
      <c r="R632" s="18"/>
      <c r="S632" s="5"/>
      <c r="T632" s="5"/>
      <c r="U632" s="8" t="s">
        <v>7</v>
      </c>
      <c r="V632" s="24">
        <f>V626-V629+V618</f>
        <v>1212</v>
      </c>
      <c r="W632" s="24">
        <f t="shared" ref="W632:Y632" si="787">W626-W629+W618</f>
        <v>1352</v>
      </c>
      <c r="X632" s="24">
        <f t="shared" si="787"/>
        <v>1380</v>
      </c>
      <c r="Y632" s="24">
        <f t="shared" si="787"/>
        <v>1176</v>
      </c>
      <c r="Z632" s="24">
        <f>Z626-Z629+Z618</f>
        <v>1259</v>
      </c>
    </row>
    <row r="633" spans="1:26" x14ac:dyDescent="0.35">
      <c r="A633" s="70" t="s">
        <v>11</v>
      </c>
      <c r="B633" s="5"/>
      <c r="C633" s="8" t="s">
        <v>8</v>
      </c>
      <c r="D633" s="24">
        <f>D626-D630+D619</f>
        <v>2205</v>
      </c>
      <c r="E633" s="24">
        <f t="shared" ref="E633:H633" si="788">E626-E630+E619</f>
        <v>2012</v>
      </c>
      <c r="F633" s="24">
        <f t="shared" si="788"/>
        <v>1898</v>
      </c>
      <c r="G633" s="24">
        <f t="shared" si="788"/>
        <v>1696</v>
      </c>
      <c r="H633" s="24">
        <f t="shared" si="788"/>
        <v>1648</v>
      </c>
      <c r="I633" s="22"/>
      <c r="J633" s="5" t="s">
        <v>11</v>
      </c>
      <c r="K633" s="5"/>
      <c r="L633" s="8" t="s">
        <v>8</v>
      </c>
      <c r="M633" s="24">
        <f>M626-M630+M619</f>
        <v>1679</v>
      </c>
      <c r="N633" s="24">
        <f t="shared" ref="N633:Q633" si="789">N626-N630+N619</f>
        <v>1232</v>
      </c>
      <c r="O633" s="24">
        <f t="shared" si="789"/>
        <v>1291</v>
      </c>
      <c r="P633" s="24">
        <f t="shared" si="789"/>
        <v>1239</v>
      </c>
      <c r="Q633" s="24">
        <f t="shared" si="789"/>
        <v>1158</v>
      </c>
      <c r="R633" s="18"/>
      <c r="S633" s="5" t="s">
        <v>11</v>
      </c>
      <c r="T633" s="5"/>
      <c r="U633" s="8" t="s">
        <v>8</v>
      </c>
      <c r="V633" s="24">
        <f>V626-V630+V619</f>
        <v>1364</v>
      </c>
      <c r="W633" s="24">
        <f t="shared" ref="W633:Z633" si="790">W626-W630+W619</f>
        <v>1360</v>
      </c>
      <c r="X633" s="24">
        <f t="shared" si="790"/>
        <v>1238</v>
      </c>
      <c r="Y633" s="24">
        <f t="shared" si="790"/>
        <v>1251</v>
      </c>
      <c r="Z633" s="24">
        <f t="shared" si="790"/>
        <v>1227</v>
      </c>
    </row>
    <row r="634" spans="1:26" x14ac:dyDescent="0.35">
      <c r="A634" s="70" t="s">
        <v>85</v>
      </c>
      <c r="C634" s="8" t="s">
        <v>9</v>
      </c>
      <c r="D634" s="24">
        <f>D626-D631+D620</f>
        <v>2384</v>
      </c>
      <c r="E634" s="24">
        <f t="shared" ref="E634:H634" si="791">E626-E631+E620</f>
        <v>1841</v>
      </c>
      <c r="F634" s="24">
        <f t="shared" si="791"/>
        <v>1929</v>
      </c>
      <c r="G634" s="24">
        <f t="shared" si="791"/>
        <v>1565</v>
      </c>
      <c r="H634" s="24">
        <f t="shared" si="791"/>
        <v>1659</v>
      </c>
      <c r="I634" s="23"/>
      <c r="J634" s="1" t="s">
        <v>85</v>
      </c>
      <c r="L634" s="8" t="s">
        <v>9</v>
      </c>
      <c r="M634" s="24">
        <f>M626-M631+M620</f>
        <v>1823</v>
      </c>
      <c r="N634" s="24">
        <f t="shared" ref="N634:Q634" si="792">N626-N631+N620</f>
        <v>1468</v>
      </c>
      <c r="O634" s="24">
        <f t="shared" si="792"/>
        <v>1419</v>
      </c>
      <c r="P634" s="24">
        <f t="shared" si="792"/>
        <v>1223</v>
      </c>
      <c r="Q634" s="24">
        <f t="shared" si="792"/>
        <v>1089</v>
      </c>
      <c r="R634" s="19"/>
      <c r="S634" s="1" t="s">
        <v>85</v>
      </c>
      <c r="T634" s="1"/>
      <c r="U634" s="8" t="s">
        <v>9</v>
      </c>
      <c r="V634" s="24">
        <f>V626-V631+V620</f>
        <v>1454</v>
      </c>
      <c r="W634" s="24">
        <f t="shared" ref="W634:Z634" si="793">W626-W631+W620</f>
        <v>1427</v>
      </c>
      <c r="X634" s="24">
        <f t="shared" si="793"/>
        <v>1515</v>
      </c>
      <c r="Y634" s="24">
        <f t="shared" si="793"/>
        <v>1436</v>
      </c>
      <c r="Z634" s="24">
        <f t="shared" si="793"/>
        <v>1303</v>
      </c>
    </row>
    <row r="635" spans="1:26" x14ac:dyDescent="0.35">
      <c r="C635" s="6" t="s">
        <v>4</v>
      </c>
      <c r="D635" s="25">
        <f>AVERAGE(D632:D634)</f>
        <v>2254.3333333333335</v>
      </c>
      <c r="E635" s="25">
        <f>AVERAGE(E632:E634)</f>
        <v>1899</v>
      </c>
      <c r="F635" s="25">
        <f>AVERAGE(F632:F634)</f>
        <v>1884</v>
      </c>
      <c r="G635" s="25">
        <f t="shared" ref="G635:H635" si="794">AVERAGE(G632:G634)</f>
        <v>1608.6666666666667</v>
      </c>
      <c r="H635" s="25">
        <f t="shared" si="794"/>
        <v>1621.3333333333333</v>
      </c>
      <c r="I635" s="7"/>
      <c r="L635" s="6" t="s">
        <v>4</v>
      </c>
      <c r="M635" s="25">
        <f>AVERAGE(M632:M634)</f>
        <v>1664.6666666666667</v>
      </c>
      <c r="N635" s="25">
        <f>AVERAGE(N632:N634)</f>
        <v>1344.6666666666667</v>
      </c>
      <c r="O635" s="25">
        <f>AVERAGE(O633:O634)</f>
        <v>1355</v>
      </c>
      <c r="P635" s="25">
        <f t="shared" ref="P635:Q635" si="795">AVERAGE(P632:P634)</f>
        <v>1166.3333333333333</v>
      </c>
      <c r="Q635" s="25">
        <f t="shared" si="795"/>
        <v>1152.6666666666667</v>
      </c>
      <c r="R635" s="19"/>
      <c r="T635" s="1"/>
      <c r="U635" s="6" t="s">
        <v>4</v>
      </c>
      <c r="V635" s="25">
        <f>AVERAGE(V632:V634)</f>
        <v>1343.3333333333333</v>
      </c>
      <c r="W635" s="25">
        <f>AVERAGE(W632:W634)</f>
        <v>1379.6666666666667</v>
      </c>
      <c r="X635" s="25">
        <f>AVERAGE(X632:X634)</f>
        <v>1377.6666666666667</v>
      </c>
      <c r="Y635" s="25">
        <f t="shared" ref="Y635:Z635" si="796">AVERAGE(Y632:Y634)</f>
        <v>1287.6666666666667</v>
      </c>
      <c r="Z635" s="25">
        <f t="shared" si="796"/>
        <v>1263</v>
      </c>
    </row>
    <row r="636" spans="1:26" x14ac:dyDescent="0.35">
      <c r="C636" s="7" t="s">
        <v>5</v>
      </c>
      <c r="D636" s="26">
        <f>_xlfn.STDEV.S(D632:D634)</f>
        <v>113.35931074831628</v>
      </c>
      <c r="E636" s="26">
        <f>_xlfn.STDEV.S(E632:E634)</f>
        <v>97.872365864936569</v>
      </c>
      <c r="F636" s="26">
        <f>_xlfn.STDEV.S(F632:F634)</f>
        <v>53.394756296849977</v>
      </c>
      <c r="G636" s="26">
        <f t="shared" ref="G636:H636" si="797">_xlfn.STDEV.S(G632:G634)</f>
        <v>75.632885263840976</v>
      </c>
      <c r="H636" s="26">
        <f t="shared" si="797"/>
        <v>55.985117069926126</v>
      </c>
      <c r="I636" s="7"/>
      <c r="L636" s="7" t="s">
        <v>5</v>
      </c>
      <c r="M636" s="26">
        <f>_xlfn.STDEV.S(M632:M634)</f>
        <v>165.96485571750824</v>
      </c>
      <c r="N636" s="26">
        <f>_xlfn.STDEV.S(N632:N634)</f>
        <v>118.36102962264791</v>
      </c>
      <c r="O636" s="26">
        <f>_xlfn.STDEV.S(O633:O634)</f>
        <v>90.509667991878089</v>
      </c>
      <c r="P636" s="26">
        <f t="shared" ref="P636:Q636" si="798">_xlfn.STDEV.S(P632:P634)</f>
        <v>112.29128787814901</v>
      </c>
      <c r="Q636" s="26">
        <f t="shared" si="798"/>
        <v>61.174613471057853</v>
      </c>
      <c r="R636" s="19"/>
      <c r="T636" s="1"/>
      <c r="U636" s="7" t="s">
        <v>5</v>
      </c>
      <c r="V636" s="26">
        <f>_xlfn.STDEV.S(V632:V634)</f>
        <v>122.31652927275746</v>
      </c>
      <c r="W636" s="26">
        <f>_xlfn.STDEV.S(W632:W634)</f>
        <v>41.186567389542589</v>
      </c>
      <c r="X636" s="26">
        <f>_xlfn.STDEV.S(X632:X634)</f>
        <v>138.51474049115976</v>
      </c>
      <c r="Y636" s="26">
        <f t="shared" ref="Y636:Z636" si="799">_xlfn.STDEV.S(Y632:Y634)</f>
        <v>133.82202110763885</v>
      </c>
      <c r="Z636" s="26">
        <f t="shared" si="799"/>
        <v>38.157568056677825</v>
      </c>
    </row>
    <row r="637" spans="1:26" x14ac:dyDescent="0.35">
      <c r="C637" s="7" t="s">
        <v>6</v>
      </c>
      <c r="D637" s="26">
        <f>D636/D635*100</f>
        <v>5.0285070567048473</v>
      </c>
      <c r="E637" s="26">
        <f>E636/E635*100</f>
        <v>5.1538897243252535</v>
      </c>
      <c r="F637" s="26">
        <f>F636/F635*100</f>
        <v>2.8341165762659224</v>
      </c>
      <c r="G637" s="26">
        <f t="shared" ref="G637:H637" si="800">G636/G635*100</f>
        <v>4.7015883918674461</v>
      </c>
      <c r="H637" s="26">
        <f t="shared" si="800"/>
        <v>3.4530294245431414</v>
      </c>
      <c r="L637" s="7" t="s">
        <v>6</v>
      </c>
      <c r="M637" s="26">
        <f>M636/M635*100</f>
        <v>9.9698551692535986</v>
      </c>
      <c r="N637" s="26">
        <f>N636/N635*100</f>
        <v>8.8022580284567109</v>
      </c>
      <c r="O637" s="26">
        <f>O636/O635*100</f>
        <v>6.679680294603549</v>
      </c>
      <c r="P637" s="26">
        <f t="shared" ref="P637:Q637" si="801">P636/P635*100</f>
        <v>9.6277183090725078</v>
      </c>
      <c r="Q637" s="26">
        <f t="shared" si="801"/>
        <v>5.3072249974891132</v>
      </c>
      <c r="R637" s="15"/>
      <c r="T637" s="1"/>
      <c r="U637" s="7" t="s">
        <v>6</v>
      </c>
      <c r="V637" s="26">
        <f>V636/V635*100</f>
        <v>9.1054488292375293</v>
      </c>
      <c r="W637" s="26">
        <f>W636/W635*100</f>
        <v>2.9852549448810763</v>
      </c>
      <c r="X637" s="26">
        <f>X636/X635*100</f>
        <v>10.054300059847066</v>
      </c>
      <c r="Y637" s="26">
        <f t="shared" ref="Y637:Z637" si="802">Y636/Y635*100</f>
        <v>10.39259806686297</v>
      </c>
      <c r="Z637" s="26">
        <f t="shared" si="802"/>
        <v>3.0211851192935728</v>
      </c>
    </row>
    <row r="638" spans="1:26" x14ac:dyDescent="0.35">
      <c r="G638" s="21"/>
      <c r="H638" s="21"/>
      <c r="J638" s="3"/>
      <c r="K638" s="3"/>
      <c r="L638" s="3"/>
      <c r="M638" s="3"/>
      <c r="N638" s="3"/>
    </row>
    <row r="639" spans="1:26" x14ac:dyDescent="0.35">
      <c r="D639" s="4" t="s">
        <v>28</v>
      </c>
      <c r="E639" s="4"/>
      <c r="F639" s="4"/>
      <c r="G639" s="4"/>
      <c r="H639" s="4"/>
      <c r="M639" s="31" t="s">
        <v>29</v>
      </c>
      <c r="N639" s="31"/>
      <c r="O639" s="4"/>
      <c r="P639" s="4"/>
      <c r="Q639" s="4"/>
      <c r="R639" s="61"/>
      <c r="T639" s="1"/>
      <c r="U639" s="1"/>
      <c r="V639" s="31" t="s">
        <v>30</v>
      </c>
      <c r="W639" s="4"/>
      <c r="X639" s="4"/>
      <c r="Y639" s="4"/>
      <c r="Z639" s="4"/>
    </row>
    <row r="640" spans="1:26" x14ac:dyDescent="0.35">
      <c r="A640" s="69"/>
      <c r="B640" s="5"/>
      <c r="C640" s="5" t="s">
        <v>10</v>
      </c>
      <c r="D640" s="16">
        <v>513</v>
      </c>
      <c r="E640" s="16">
        <v>515</v>
      </c>
      <c r="F640" s="16">
        <v>514</v>
      </c>
      <c r="G640" s="16">
        <v>516</v>
      </c>
      <c r="H640" s="16">
        <v>515</v>
      </c>
      <c r="I640" s="21"/>
      <c r="K640" s="5"/>
      <c r="L640" s="5" t="s">
        <v>10</v>
      </c>
      <c r="M640" s="16">
        <v>520</v>
      </c>
      <c r="N640" s="16">
        <v>524</v>
      </c>
      <c r="O640" s="16">
        <v>532</v>
      </c>
      <c r="P640" s="16">
        <v>528</v>
      </c>
      <c r="Q640" s="16">
        <v>530</v>
      </c>
      <c r="R640" s="16"/>
      <c r="T640" s="5"/>
      <c r="U640" s="5" t="s">
        <v>10</v>
      </c>
      <c r="V640" s="16">
        <v>513</v>
      </c>
      <c r="W640" s="16">
        <v>524</v>
      </c>
      <c r="X640" s="16">
        <v>526</v>
      </c>
      <c r="Y640" s="16">
        <v>527</v>
      </c>
      <c r="Z640" s="16">
        <v>525</v>
      </c>
    </row>
    <row r="641" spans="1:26" x14ac:dyDescent="0.35">
      <c r="A641" s="70" t="s">
        <v>0</v>
      </c>
      <c r="B641" s="5" t="s">
        <v>1</v>
      </c>
      <c r="D641" s="21" t="s">
        <v>3</v>
      </c>
      <c r="E641" s="21"/>
      <c r="F641" s="21"/>
      <c r="G641" s="21"/>
      <c r="H641" s="21"/>
      <c r="I641" s="21"/>
      <c r="J641" s="5" t="s">
        <v>0</v>
      </c>
      <c r="K641" s="5" t="s">
        <v>1</v>
      </c>
      <c r="M641" s="21" t="s">
        <v>3</v>
      </c>
      <c r="N641" s="21"/>
      <c r="O641" s="21"/>
      <c r="P641" s="21"/>
      <c r="Q641" s="21"/>
      <c r="R641" s="61"/>
      <c r="S641" s="5" t="s">
        <v>0</v>
      </c>
      <c r="T641" s="5" t="s">
        <v>1</v>
      </c>
      <c r="U641" s="1"/>
      <c r="V641" s="21" t="s">
        <v>3</v>
      </c>
      <c r="W641" s="21"/>
      <c r="X641" s="21"/>
      <c r="Y641" s="21"/>
      <c r="Z641" s="21"/>
    </row>
    <row r="642" spans="1:26" x14ac:dyDescent="0.35">
      <c r="A642" s="71">
        <f>A628</f>
        <v>44369</v>
      </c>
      <c r="B642" s="57">
        <v>0.5625</v>
      </c>
      <c r="C642" s="5" t="s">
        <v>2</v>
      </c>
      <c r="D642" s="5">
        <v>1</v>
      </c>
      <c r="E642" s="5">
        <v>2</v>
      </c>
      <c r="F642" s="5">
        <v>3</v>
      </c>
      <c r="G642" s="5">
        <v>4</v>
      </c>
      <c r="H642" s="21">
        <v>5</v>
      </c>
      <c r="I642" s="21"/>
      <c r="J642" s="9">
        <f>J628</f>
        <v>44369</v>
      </c>
      <c r="K642" s="57">
        <v>0.5625</v>
      </c>
      <c r="L642" s="5" t="s">
        <v>2</v>
      </c>
      <c r="M642" s="5">
        <v>1</v>
      </c>
      <c r="N642" s="5">
        <v>2</v>
      </c>
      <c r="O642" s="5">
        <v>3</v>
      </c>
      <c r="P642" s="5">
        <v>4</v>
      </c>
      <c r="Q642" s="21">
        <v>5</v>
      </c>
      <c r="R642" s="61"/>
      <c r="S642" s="9">
        <f>S628</f>
        <v>44369</v>
      </c>
      <c r="T642" s="5" t="s">
        <v>66</v>
      </c>
      <c r="U642" s="5" t="s">
        <v>2</v>
      </c>
      <c r="V642" s="5">
        <v>1</v>
      </c>
      <c r="W642" s="5">
        <v>2</v>
      </c>
      <c r="X642" s="5">
        <v>3</v>
      </c>
      <c r="Y642" s="5">
        <v>4</v>
      </c>
      <c r="Z642" s="21">
        <v>5</v>
      </c>
    </row>
    <row r="643" spans="1:26" x14ac:dyDescent="0.35">
      <c r="A643" s="70" t="s">
        <v>63</v>
      </c>
      <c r="B643" s="5"/>
      <c r="C643" s="5">
        <v>1</v>
      </c>
      <c r="D643" s="21">
        <v>462</v>
      </c>
      <c r="E643" s="21">
        <v>471</v>
      </c>
      <c r="F643" s="21">
        <v>474</v>
      </c>
      <c r="G643" s="5">
        <v>491</v>
      </c>
      <c r="H643" s="21">
        <v>486</v>
      </c>
      <c r="I643" s="21"/>
      <c r="J643" s="5" t="s">
        <v>63</v>
      </c>
      <c r="K643" s="5"/>
      <c r="L643" s="5">
        <v>1</v>
      </c>
      <c r="M643" s="21">
        <v>492</v>
      </c>
      <c r="N643" s="21">
        <v>500</v>
      </c>
      <c r="P643" s="5">
        <v>510</v>
      </c>
      <c r="Q643" s="21">
        <v>511</v>
      </c>
      <c r="R643" s="61"/>
      <c r="S643" s="5" t="s">
        <v>63</v>
      </c>
      <c r="T643" s="5"/>
      <c r="U643" s="5">
        <v>1</v>
      </c>
      <c r="V643" s="21">
        <v>486</v>
      </c>
      <c r="W643" s="21">
        <v>495</v>
      </c>
      <c r="X643" s="21">
        <v>493</v>
      </c>
      <c r="Y643" s="5">
        <v>502</v>
      </c>
      <c r="Z643" s="21">
        <v>499</v>
      </c>
    </row>
    <row r="644" spans="1:26" x14ac:dyDescent="0.35">
      <c r="A644" s="70" t="s">
        <v>12</v>
      </c>
      <c r="B644" s="5"/>
      <c r="C644" s="5">
        <v>2</v>
      </c>
      <c r="D644" s="21">
        <v>473</v>
      </c>
      <c r="E644" s="21">
        <v>472</v>
      </c>
      <c r="F644" s="21">
        <v>466</v>
      </c>
      <c r="G644" s="5">
        <v>481</v>
      </c>
      <c r="H644" s="21">
        <v>483</v>
      </c>
      <c r="I644" s="21"/>
      <c r="J644" s="5" t="s">
        <v>12</v>
      </c>
      <c r="K644" s="5"/>
      <c r="L644" s="5">
        <v>2</v>
      </c>
      <c r="M644" s="21">
        <v>489</v>
      </c>
      <c r="N644" s="21">
        <v>510</v>
      </c>
      <c r="O644" s="21">
        <v>504</v>
      </c>
      <c r="P644" s="5">
        <v>508</v>
      </c>
      <c r="Q644" s="21">
        <v>512</v>
      </c>
      <c r="R644" s="61"/>
      <c r="S644" s="5" t="s">
        <v>12</v>
      </c>
      <c r="T644" s="5"/>
      <c r="U644" s="5">
        <v>2</v>
      </c>
      <c r="V644" s="21">
        <v>484</v>
      </c>
      <c r="W644" s="21">
        <v>495</v>
      </c>
      <c r="X644" s="21">
        <v>496</v>
      </c>
      <c r="Y644" s="5">
        <v>498</v>
      </c>
      <c r="Z644" s="21">
        <v>493</v>
      </c>
    </row>
    <row r="645" spans="1:26" x14ac:dyDescent="0.35">
      <c r="B645" s="5"/>
      <c r="C645" s="5">
        <v>3</v>
      </c>
      <c r="D645" s="21">
        <v>444</v>
      </c>
      <c r="E645" s="21">
        <v>468</v>
      </c>
      <c r="F645" s="21">
        <v>466</v>
      </c>
      <c r="G645" s="5">
        <v>478</v>
      </c>
      <c r="H645" s="21">
        <v>480</v>
      </c>
      <c r="I645" s="22"/>
      <c r="J645" s="5"/>
      <c r="K645" s="5"/>
      <c r="L645" s="5">
        <v>3</v>
      </c>
      <c r="M645" s="21">
        <v>473</v>
      </c>
      <c r="N645" s="21">
        <v>492</v>
      </c>
      <c r="O645" s="21">
        <v>504</v>
      </c>
      <c r="P645" s="5">
        <v>508</v>
      </c>
      <c r="Q645" s="21">
        <v>519</v>
      </c>
      <c r="R645" s="18"/>
      <c r="S645" s="5"/>
      <c r="T645" s="5"/>
      <c r="U645" s="5">
        <v>3</v>
      </c>
      <c r="V645" s="21">
        <v>475</v>
      </c>
      <c r="W645" s="21">
        <v>489</v>
      </c>
      <c r="X645" s="21">
        <v>485</v>
      </c>
      <c r="Y645" s="5">
        <v>491</v>
      </c>
      <c r="Z645" s="21">
        <v>497</v>
      </c>
    </row>
    <row r="646" spans="1:26" x14ac:dyDescent="0.35">
      <c r="B646" s="5"/>
      <c r="C646" s="8" t="s">
        <v>7</v>
      </c>
      <c r="D646" s="24">
        <f>D640-D643+D632</f>
        <v>2225</v>
      </c>
      <c r="E646" s="24">
        <f t="shared" ref="E646:G646" si="803">E640-E643+E632</f>
        <v>1888</v>
      </c>
      <c r="F646" s="24">
        <f t="shared" si="803"/>
        <v>1865</v>
      </c>
      <c r="G646" s="24">
        <f t="shared" si="803"/>
        <v>1590</v>
      </c>
      <c r="H646" s="24">
        <f>H640-H643+H632</f>
        <v>1586</v>
      </c>
      <c r="I646" s="22"/>
      <c r="J646" s="5"/>
      <c r="K646" s="5"/>
      <c r="L646" s="8" t="s">
        <v>7</v>
      </c>
      <c r="M646" s="24">
        <f>M640-M643+M632</f>
        <v>1520</v>
      </c>
      <c r="N646" s="24">
        <f t="shared" ref="N646:P646" si="804">N640-N643+N632</f>
        <v>1358</v>
      </c>
      <c r="O646" s="24" t="e">
        <f t="shared" si="804"/>
        <v>#VALUE!</v>
      </c>
      <c r="P646" s="24">
        <f t="shared" si="804"/>
        <v>1055</v>
      </c>
      <c r="Q646" s="24">
        <f>Q640-Q643+Q632</f>
        <v>1230</v>
      </c>
      <c r="R646" s="18"/>
      <c r="S646" s="5"/>
      <c r="T646" s="5"/>
      <c r="U646" s="8" t="s">
        <v>7</v>
      </c>
      <c r="V646" s="24">
        <f>V640-V643+V632</f>
        <v>1239</v>
      </c>
      <c r="W646" s="24">
        <f t="shared" ref="W646:Y646" si="805">W640-W643+W632</f>
        <v>1381</v>
      </c>
      <c r="X646" s="24">
        <f t="shared" si="805"/>
        <v>1413</v>
      </c>
      <c r="Y646" s="24">
        <f t="shared" si="805"/>
        <v>1201</v>
      </c>
      <c r="Z646" s="24">
        <f>Z640-Z643+Z632</f>
        <v>1285</v>
      </c>
    </row>
    <row r="647" spans="1:26" x14ac:dyDescent="0.35">
      <c r="A647" s="70" t="s">
        <v>11</v>
      </c>
      <c r="B647" s="5"/>
      <c r="C647" s="8" t="s">
        <v>8</v>
      </c>
      <c r="D647" s="24">
        <f>D640-D644+D633</f>
        <v>2245</v>
      </c>
      <c r="E647" s="24">
        <f t="shared" ref="E647:H647" si="806">E640-E644+E633</f>
        <v>2055</v>
      </c>
      <c r="F647" s="24">
        <f t="shared" si="806"/>
        <v>1946</v>
      </c>
      <c r="G647" s="24">
        <f t="shared" si="806"/>
        <v>1731</v>
      </c>
      <c r="H647" s="24">
        <f t="shared" si="806"/>
        <v>1680</v>
      </c>
      <c r="I647" s="22"/>
      <c r="J647" s="5" t="s">
        <v>11</v>
      </c>
      <c r="K647" s="5"/>
      <c r="L647" s="8" t="s">
        <v>8</v>
      </c>
      <c r="M647" s="24">
        <f>M640-M644+M633</f>
        <v>1710</v>
      </c>
      <c r="N647" s="24">
        <f t="shared" ref="N647:Q647" si="807">N640-N644+N633</f>
        <v>1246</v>
      </c>
      <c r="O647" s="24">
        <f t="shared" si="807"/>
        <v>1319</v>
      </c>
      <c r="P647" s="24">
        <f t="shared" si="807"/>
        <v>1259</v>
      </c>
      <c r="Q647" s="24">
        <f t="shared" si="807"/>
        <v>1176</v>
      </c>
      <c r="R647" s="18"/>
      <c r="S647" s="5" t="s">
        <v>11</v>
      </c>
      <c r="T647" s="5"/>
      <c r="U647" s="8" t="s">
        <v>8</v>
      </c>
      <c r="V647" s="24">
        <f>V640-V644+V633</f>
        <v>1393</v>
      </c>
      <c r="W647" s="24">
        <f t="shared" ref="W647:Z647" si="808">W640-W644+W633</f>
        <v>1389</v>
      </c>
      <c r="X647" s="24">
        <f t="shared" si="808"/>
        <v>1268</v>
      </c>
      <c r="Y647" s="24">
        <f t="shared" si="808"/>
        <v>1280</v>
      </c>
      <c r="Z647" s="24">
        <f t="shared" si="808"/>
        <v>1259</v>
      </c>
    </row>
    <row r="648" spans="1:26" x14ac:dyDescent="0.35">
      <c r="A648" s="70" t="s">
        <v>85</v>
      </c>
      <c r="C648" s="8" t="s">
        <v>9</v>
      </c>
      <c r="D648" s="24">
        <f>D640-D645+D634</f>
        <v>2453</v>
      </c>
      <c r="E648" s="24">
        <f t="shared" ref="E648:H648" si="809">E640-E645+E634</f>
        <v>1888</v>
      </c>
      <c r="F648" s="24">
        <f t="shared" si="809"/>
        <v>1977</v>
      </c>
      <c r="G648" s="24">
        <f t="shared" si="809"/>
        <v>1603</v>
      </c>
      <c r="H648" s="24">
        <f t="shared" si="809"/>
        <v>1694</v>
      </c>
      <c r="I648" s="23"/>
      <c r="J648" s="1" t="s">
        <v>85</v>
      </c>
      <c r="L648" s="8" t="s">
        <v>9</v>
      </c>
      <c r="M648" s="24">
        <f>M640-M645+M634</f>
        <v>1870</v>
      </c>
      <c r="N648" s="24">
        <f t="shared" ref="N648:Q648" si="810">N640-N645+N634</f>
        <v>1500</v>
      </c>
      <c r="O648" s="24">
        <f t="shared" si="810"/>
        <v>1447</v>
      </c>
      <c r="P648" s="24">
        <f t="shared" si="810"/>
        <v>1243</v>
      </c>
      <c r="Q648" s="24">
        <f t="shared" si="810"/>
        <v>1100</v>
      </c>
      <c r="R648" s="19"/>
      <c r="S648" s="1" t="s">
        <v>85</v>
      </c>
      <c r="T648" s="1"/>
      <c r="U648" s="8" t="s">
        <v>9</v>
      </c>
      <c r="V648" s="24">
        <f>V640-V645+V634</f>
        <v>1492</v>
      </c>
      <c r="W648" s="24">
        <f t="shared" ref="W648:Z648" si="811">W640-W645+W634</f>
        <v>1462</v>
      </c>
      <c r="X648" s="24">
        <f t="shared" si="811"/>
        <v>1556</v>
      </c>
      <c r="Y648" s="24">
        <f t="shared" si="811"/>
        <v>1472</v>
      </c>
      <c r="Z648" s="24">
        <f t="shared" si="811"/>
        <v>1331</v>
      </c>
    </row>
    <row r="649" spans="1:26" x14ac:dyDescent="0.35">
      <c r="C649" s="6" t="s">
        <v>4</v>
      </c>
      <c r="D649" s="25">
        <f>AVERAGE(D646:D648)</f>
        <v>2307.6666666666665</v>
      </c>
      <c r="E649" s="25">
        <f>AVERAGE(E646:E648)</f>
        <v>1943.6666666666667</v>
      </c>
      <c r="F649" s="25">
        <f>AVERAGE(F646:F648)</f>
        <v>1929.3333333333333</v>
      </c>
      <c r="G649" s="25">
        <f t="shared" ref="G649:H649" si="812">AVERAGE(G646:G648)</f>
        <v>1641.3333333333333</v>
      </c>
      <c r="H649" s="25">
        <f t="shared" si="812"/>
        <v>1653.3333333333333</v>
      </c>
      <c r="I649" s="7"/>
      <c r="L649" s="6" t="s">
        <v>4</v>
      </c>
      <c r="M649" s="25">
        <f>AVERAGE(M646:M648)</f>
        <v>1700</v>
      </c>
      <c r="N649" s="25">
        <f>AVERAGE(N646:N648)</f>
        <v>1368</v>
      </c>
      <c r="O649" s="25">
        <f>AVERAGE(O647:O648)</f>
        <v>1383</v>
      </c>
      <c r="P649" s="25">
        <f t="shared" ref="P649:Q649" si="813">AVERAGE(P646:P648)</f>
        <v>1185.6666666666667</v>
      </c>
      <c r="Q649" s="25">
        <f t="shared" si="813"/>
        <v>1168.6666666666667</v>
      </c>
      <c r="R649" s="19"/>
      <c r="T649" s="1"/>
      <c r="U649" s="6" t="s">
        <v>4</v>
      </c>
      <c r="V649" s="25">
        <f>AVERAGE(V646:V648)</f>
        <v>1374.6666666666667</v>
      </c>
      <c r="W649" s="25">
        <f>AVERAGE(W646:W648)</f>
        <v>1410.6666666666667</v>
      </c>
      <c r="X649" s="25">
        <f>AVERAGE(X646:X648)</f>
        <v>1412.3333333333333</v>
      </c>
      <c r="Y649" s="25">
        <f t="shared" ref="Y649:Z649" si="814">AVERAGE(Y646:Y648)</f>
        <v>1317.6666666666667</v>
      </c>
      <c r="Z649" s="25">
        <f t="shared" si="814"/>
        <v>1291.6666666666667</v>
      </c>
    </row>
    <row r="650" spans="1:26" x14ac:dyDescent="0.35">
      <c r="C650" s="7" t="s">
        <v>5</v>
      </c>
      <c r="D650" s="26">
        <f>_xlfn.STDEV.S(D646:D648)</f>
        <v>126.25899307904103</v>
      </c>
      <c r="E650" s="26">
        <f>_xlfn.STDEV.S(E646:E648)</f>
        <v>96.417494954667504</v>
      </c>
      <c r="F650" s="26">
        <f>_xlfn.STDEV.S(F646:F648)</f>
        <v>57.830211250983105</v>
      </c>
      <c r="G650" s="26">
        <f t="shared" ref="G650:H650" si="815">_xlfn.STDEV.S(G646:G648)</f>
        <v>77.925177788269011</v>
      </c>
      <c r="H650" s="26">
        <f t="shared" si="815"/>
        <v>58.731025304632077</v>
      </c>
      <c r="I650" s="7"/>
      <c r="L650" s="7" t="s">
        <v>5</v>
      </c>
      <c r="M650" s="26">
        <f>_xlfn.STDEV.S(M646:M648)</f>
        <v>175.2141546793523</v>
      </c>
      <c r="N650" s="26">
        <f>_xlfn.STDEV.S(N646:N648)</f>
        <v>127.29493312775651</v>
      </c>
      <c r="O650" s="26">
        <f>_xlfn.STDEV.S(O647:O648)</f>
        <v>90.509667991878089</v>
      </c>
      <c r="P650" s="26">
        <f t="shared" ref="P650:Q650" si="816">_xlfn.STDEV.S(P646:P648)</f>
        <v>113.44308411416419</v>
      </c>
      <c r="Q650" s="26">
        <f t="shared" si="816"/>
        <v>65.309519469471923</v>
      </c>
      <c r="R650" s="19"/>
      <c r="T650" s="1"/>
      <c r="U650" s="7" t="s">
        <v>5</v>
      </c>
      <c r="V650" s="26">
        <f>_xlfn.STDEV.S(V646:V648)</f>
        <v>127.49248343856721</v>
      </c>
      <c r="W650" s="26">
        <f>_xlfn.STDEV.S(W646:W648)</f>
        <v>44.635561308594887</v>
      </c>
      <c r="X650" s="26">
        <f>_xlfn.STDEV.S(X646:X648)</f>
        <v>144.00115740275609</v>
      </c>
      <c r="Y650" s="26">
        <f t="shared" ref="Y650:Z650" si="817">_xlfn.STDEV.S(Y646:Y648)</f>
        <v>139.37120697379834</v>
      </c>
      <c r="Z650" s="26">
        <f t="shared" si="817"/>
        <v>36.460023770334182</v>
      </c>
    </row>
    <row r="651" spans="1:26" x14ac:dyDescent="0.35">
      <c r="C651" s="7" t="s">
        <v>6</v>
      </c>
      <c r="D651" s="26">
        <f>D650/D649*100</f>
        <v>5.4712838254676166</v>
      </c>
      <c r="E651" s="26">
        <f>E650/E649*100</f>
        <v>4.9605982655462615</v>
      </c>
      <c r="F651" s="26">
        <f>F650/F649*100</f>
        <v>2.9974193806660212</v>
      </c>
      <c r="G651" s="26">
        <f t="shared" ref="G651:H651" si="818">G650/G649*100</f>
        <v>4.7476753323478276</v>
      </c>
      <c r="H651" s="26">
        <f t="shared" si="818"/>
        <v>3.5522797563285531</v>
      </c>
      <c r="L651" s="7" t="s">
        <v>6</v>
      </c>
      <c r="M651" s="26">
        <f>M650/M649*100</f>
        <v>10.30671498113837</v>
      </c>
      <c r="N651" s="26">
        <f>N650/N649*100</f>
        <v>9.3051851701576407</v>
      </c>
      <c r="O651" s="26">
        <f>O650/O649*100</f>
        <v>6.5444445402659506</v>
      </c>
      <c r="P651" s="26">
        <f t="shared" ref="P651:Q651" si="819">P650/P649*100</f>
        <v>9.5678732736151968</v>
      </c>
      <c r="Q651" s="26">
        <f t="shared" si="819"/>
        <v>5.5883787338395825</v>
      </c>
      <c r="R651" s="15"/>
      <c r="T651" s="1"/>
      <c r="U651" s="7" t="s">
        <v>6</v>
      </c>
      <c r="V651" s="26">
        <f>V650/V649*100</f>
        <v>9.2744289601285548</v>
      </c>
      <c r="W651" s="26">
        <f>W650/W649*100</f>
        <v>3.1641465955998269</v>
      </c>
      <c r="X651" s="26">
        <f>X650/X649*100</f>
        <v>10.195975270433522</v>
      </c>
      <c r="Y651" s="26">
        <f t="shared" ref="Y651:Z651" si="820">Y650/Y649*100</f>
        <v>10.577121703045661</v>
      </c>
      <c r="Z651" s="26">
        <f t="shared" si="820"/>
        <v>2.8227115177032913</v>
      </c>
    </row>
    <row r="652" spans="1:26" x14ac:dyDescent="0.35">
      <c r="G652" s="21"/>
      <c r="H652" s="21"/>
      <c r="J652" s="3"/>
      <c r="K652" s="3"/>
      <c r="L652" s="3"/>
      <c r="M652" s="3"/>
      <c r="N652" s="3"/>
    </row>
    <row r="653" spans="1:26" x14ac:dyDescent="0.35">
      <c r="D653" s="4" t="s">
        <v>28</v>
      </c>
      <c r="E653" s="4"/>
      <c r="F653" s="4"/>
      <c r="G653" s="4"/>
      <c r="H653" s="4"/>
      <c r="M653" s="31" t="s">
        <v>29</v>
      </c>
      <c r="N653" s="31"/>
      <c r="O653" s="4"/>
      <c r="P653" s="4"/>
      <c r="Q653" s="4"/>
      <c r="R653" s="61"/>
      <c r="T653" s="1"/>
      <c r="U653" s="1"/>
      <c r="V653" s="31" t="s">
        <v>30</v>
      </c>
      <c r="W653" s="4"/>
      <c r="X653" s="4"/>
      <c r="Y653" s="4"/>
      <c r="Z653" s="4"/>
    </row>
    <row r="654" spans="1:26" x14ac:dyDescent="0.35">
      <c r="A654" s="69"/>
      <c r="B654" s="5"/>
      <c r="C654" s="5" t="s">
        <v>10</v>
      </c>
      <c r="D654" s="16">
        <v>513</v>
      </c>
      <c r="E654" s="16">
        <v>515</v>
      </c>
      <c r="F654" s="16">
        <v>514</v>
      </c>
      <c r="G654" s="16">
        <v>516</v>
      </c>
      <c r="H654" s="16">
        <v>515</v>
      </c>
      <c r="I654" s="21"/>
      <c r="K654" s="5"/>
      <c r="L654" s="5" t="s">
        <v>10</v>
      </c>
      <c r="M654" s="16">
        <v>520</v>
      </c>
      <c r="N654" s="16">
        <v>524</v>
      </c>
      <c r="O654" s="16">
        <v>532</v>
      </c>
      <c r="P654" s="16">
        <v>528</v>
      </c>
      <c r="Q654" s="16">
        <v>530</v>
      </c>
      <c r="R654" s="16"/>
      <c r="T654" s="5"/>
      <c r="U654" s="5" t="s">
        <v>10</v>
      </c>
      <c r="V654" s="16">
        <v>513</v>
      </c>
      <c r="W654" s="16">
        <v>524</v>
      </c>
      <c r="X654" s="16">
        <v>526</v>
      </c>
      <c r="Y654" s="16">
        <v>527</v>
      </c>
      <c r="Z654" s="16">
        <v>525</v>
      </c>
    </row>
    <row r="655" spans="1:26" x14ac:dyDescent="0.35">
      <c r="A655" s="70" t="s">
        <v>0</v>
      </c>
      <c r="B655" s="5" t="s">
        <v>1</v>
      </c>
      <c r="D655" s="21" t="s">
        <v>3</v>
      </c>
      <c r="E655" s="21"/>
      <c r="F655" s="21"/>
      <c r="G655" s="21"/>
      <c r="H655" s="21"/>
      <c r="I655" s="21"/>
      <c r="J655" s="5" t="s">
        <v>0</v>
      </c>
      <c r="K655" s="5" t="s">
        <v>1</v>
      </c>
      <c r="M655" s="21" t="s">
        <v>3</v>
      </c>
      <c r="N655" s="21"/>
      <c r="O655" s="21"/>
      <c r="P655" s="21"/>
      <c r="Q655" s="21"/>
      <c r="R655" s="61"/>
      <c r="S655" s="5" t="s">
        <v>0</v>
      </c>
      <c r="T655" s="5" t="s">
        <v>1</v>
      </c>
      <c r="U655" s="1"/>
      <c r="V655" s="21" t="s">
        <v>3</v>
      </c>
      <c r="W655" s="21"/>
      <c r="X655" s="21"/>
      <c r="Y655" s="21"/>
      <c r="Z655" s="21"/>
    </row>
    <row r="656" spans="1:26" x14ac:dyDescent="0.35">
      <c r="A656" s="71">
        <f>A642+1</f>
        <v>44370</v>
      </c>
      <c r="B656" s="57">
        <v>0.29166666666666669</v>
      </c>
      <c r="C656" s="5" t="s">
        <v>2</v>
      </c>
      <c r="D656" s="5">
        <v>1</v>
      </c>
      <c r="E656" s="5">
        <v>2</v>
      </c>
      <c r="F656" s="5">
        <v>3</v>
      </c>
      <c r="G656" s="5">
        <v>4</v>
      </c>
      <c r="H656" s="21">
        <v>5</v>
      </c>
      <c r="I656" s="21"/>
      <c r="J656" s="9">
        <f>J642+1</f>
        <v>44370</v>
      </c>
      <c r="K656" s="57">
        <v>0.29166666666666669</v>
      </c>
      <c r="L656" s="5" t="s">
        <v>2</v>
      </c>
      <c r="M656" s="5">
        <v>1</v>
      </c>
      <c r="N656" s="5">
        <v>2</v>
      </c>
      <c r="O656" s="5">
        <v>3</v>
      </c>
      <c r="P656" s="5">
        <v>4</v>
      </c>
      <c r="Q656" s="21">
        <v>5</v>
      </c>
      <c r="R656" s="61"/>
      <c r="S656" s="9">
        <f>S642+1</f>
        <v>44370</v>
      </c>
      <c r="T656" s="57">
        <v>0.29166666666666669</v>
      </c>
      <c r="U656" s="5" t="s">
        <v>2</v>
      </c>
      <c r="V656" s="5">
        <v>1</v>
      </c>
      <c r="W656" s="5">
        <v>2</v>
      </c>
      <c r="X656" s="5">
        <v>3</v>
      </c>
      <c r="Y656" s="5">
        <v>4</v>
      </c>
      <c r="Z656" s="21">
        <v>5</v>
      </c>
    </row>
    <row r="657" spans="1:26" x14ac:dyDescent="0.35">
      <c r="A657" s="70" t="s">
        <v>64</v>
      </c>
      <c r="B657" s="5"/>
      <c r="C657" s="5">
        <v>1</v>
      </c>
      <c r="D657" s="21">
        <v>461</v>
      </c>
      <c r="E657" s="21">
        <v>467</v>
      </c>
      <c r="F657" s="21">
        <v>478</v>
      </c>
      <c r="G657" s="5">
        <v>488</v>
      </c>
      <c r="H657" s="21">
        <v>488</v>
      </c>
      <c r="I657" s="21"/>
      <c r="J657" s="5" t="s">
        <v>64</v>
      </c>
      <c r="K657" s="5"/>
      <c r="L657" s="5">
        <v>1</v>
      </c>
      <c r="M657" s="21">
        <v>476</v>
      </c>
      <c r="N657" s="21">
        <v>486</v>
      </c>
      <c r="P657" s="5">
        <v>499</v>
      </c>
      <c r="Q657" s="21">
        <v>494</v>
      </c>
      <c r="R657" s="61"/>
      <c r="S657" s="5" t="s">
        <v>64</v>
      </c>
      <c r="T657" s="5"/>
      <c r="U657" s="5">
        <v>1</v>
      </c>
      <c r="V657" s="21">
        <v>477</v>
      </c>
      <c r="W657" s="21">
        <v>488</v>
      </c>
      <c r="X657" s="21">
        <v>492</v>
      </c>
      <c r="Y657" s="5">
        <v>490</v>
      </c>
      <c r="Z657" s="21">
        <v>488</v>
      </c>
    </row>
    <row r="658" spans="1:26" x14ac:dyDescent="0.35">
      <c r="A658" s="70" t="s">
        <v>12</v>
      </c>
      <c r="B658" s="5"/>
      <c r="C658" s="5">
        <v>2</v>
      </c>
      <c r="D658" s="21">
        <v>471</v>
      </c>
      <c r="E658" s="21">
        <v>464</v>
      </c>
      <c r="F658" s="21">
        <v>478</v>
      </c>
      <c r="G658" s="5">
        <v>488</v>
      </c>
      <c r="H658" s="21">
        <v>490</v>
      </c>
      <c r="I658" s="21"/>
      <c r="J658" s="5" t="s">
        <v>12</v>
      </c>
      <c r="K658" s="5"/>
      <c r="L658" s="5">
        <v>2</v>
      </c>
      <c r="M658" s="21">
        <v>473</v>
      </c>
      <c r="N658" s="21">
        <v>497</v>
      </c>
      <c r="O658" s="21">
        <v>501</v>
      </c>
      <c r="P658" s="5">
        <v>496</v>
      </c>
      <c r="Q658" s="21">
        <v>504</v>
      </c>
      <c r="R658" s="61"/>
      <c r="S658" s="5" t="s">
        <v>12</v>
      </c>
      <c r="T658" s="5"/>
      <c r="U658" s="5">
        <v>2</v>
      </c>
      <c r="V658" s="21">
        <v>472</v>
      </c>
      <c r="W658" s="21">
        <v>486</v>
      </c>
      <c r="X658" s="21">
        <v>489</v>
      </c>
      <c r="Y658" s="5">
        <v>499</v>
      </c>
      <c r="Z658" s="21">
        <v>497</v>
      </c>
    </row>
    <row r="659" spans="1:26" x14ac:dyDescent="0.35">
      <c r="B659" s="5"/>
      <c r="C659" s="5">
        <v>3</v>
      </c>
      <c r="D659" s="21">
        <v>467</v>
      </c>
      <c r="E659" s="21">
        <v>478</v>
      </c>
      <c r="F659" s="21">
        <v>479</v>
      </c>
      <c r="G659" s="5">
        <v>487</v>
      </c>
      <c r="H659" s="21">
        <v>488</v>
      </c>
      <c r="I659" s="22"/>
      <c r="J659" s="5"/>
      <c r="K659" s="5"/>
      <c r="L659" s="5">
        <v>3</v>
      </c>
      <c r="M659" s="21">
        <v>461</v>
      </c>
      <c r="N659" s="21">
        <v>479</v>
      </c>
      <c r="O659" s="21">
        <v>502</v>
      </c>
      <c r="P659" s="5">
        <v>500</v>
      </c>
      <c r="Q659" s="21">
        <v>509</v>
      </c>
      <c r="R659" s="18"/>
      <c r="S659" s="5"/>
      <c r="T659" s="5"/>
      <c r="U659" s="5">
        <v>3</v>
      </c>
      <c r="V659" s="21">
        <v>472</v>
      </c>
      <c r="W659" s="21">
        <v>489</v>
      </c>
      <c r="X659" s="21">
        <v>494</v>
      </c>
      <c r="Y659" s="5">
        <v>491</v>
      </c>
      <c r="Z659" s="21">
        <v>493</v>
      </c>
    </row>
    <row r="660" spans="1:26" x14ac:dyDescent="0.35">
      <c r="B660" s="5"/>
      <c r="C660" s="8" t="s">
        <v>7</v>
      </c>
      <c r="D660" s="24">
        <f>D654-D657+D646</f>
        <v>2277</v>
      </c>
      <c r="E660" s="24">
        <f t="shared" ref="E660:G660" si="821">E654-E657+E646</f>
        <v>1936</v>
      </c>
      <c r="F660" s="24">
        <f t="shared" si="821"/>
        <v>1901</v>
      </c>
      <c r="G660" s="24">
        <f t="shared" si="821"/>
        <v>1618</v>
      </c>
      <c r="H660" s="24">
        <f>H654-H657+H646</f>
        <v>1613</v>
      </c>
      <c r="I660" s="22"/>
      <c r="J660" s="5"/>
      <c r="K660" s="5"/>
      <c r="L660" s="8" t="s">
        <v>7</v>
      </c>
      <c r="M660" s="24">
        <f>M654-M657+M646</f>
        <v>1564</v>
      </c>
      <c r="N660" s="24">
        <f t="shared" ref="N660:P660" si="822">N654-N657+N646</f>
        <v>1396</v>
      </c>
      <c r="O660" s="24" t="e">
        <f t="shared" si="822"/>
        <v>#VALUE!</v>
      </c>
      <c r="P660" s="24">
        <f t="shared" si="822"/>
        <v>1084</v>
      </c>
      <c r="Q660" s="24">
        <f>Q654-Q657+Q646</f>
        <v>1266</v>
      </c>
      <c r="R660" s="18"/>
      <c r="S660" s="5"/>
      <c r="T660" s="5"/>
      <c r="U660" s="8" t="s">
        <v>7</v>
      </c>
      <c r="V660" s="24">
        <f>V654-V657+V646</f>
        <v>1275</v>
      </c>
      <c r="W660" s="24">
        <f t="shared" ref="W660:Y660" si="823">W654-W657+W646</f>
        <v>1417</v>
      </c>
      <c r="X660" s="24">
        <f t="shared" si="823"/>
        <v>1447</v>
      </c>
      <c r="Y660" s="24">
        <f t="shared" si="823"/>
        <v>1238</v>
      </c>
      <c r="Z660" s="24">
        <f>Z654-Z657+Z646</f>
        <v>1322</v>
      </c>
    </row>
    <row r="661" spans="1:26" x14ac:dyDescent="0.35">
      <c r="A661" s="70" t="s">
        <v>11</v>
      </c>
      <c r="B661" s="5"/>
      <c r="C661" s="8" t="s">
        <v>8</v>
      </c>
      <c r="D661" s="24">
        <f>D654-D658+D647</f>
        <v>2287</v>
      </c>
      <c r="E661" s="24">
        <f t="shared" ref="E661:H661" si="824">E654-E658+E647</f>
        <v>2106</v>
      </c>
      <c r="F661" s="24">
        <f t="shared" si="824"/>
        <v>1982</v>
      </c>
      <c r="G661" s="24">
        <f t="shared" si="824"/>
        <v>1759</v>
      </c>
      <c r="H661" s="24">
        <f t="shared" si="824"/>
        <v>1705</v>
      </c>
      <c r="I661" s="22"/>
      <c r="J661" s="5" t="s">
        <v>11</v>
      </c>
      <c r="K661" s="5"/>
      <c r="L661" s="8" t="s">
        <v>8</v>
      </c>
      <c r="M661" s="24">
        <f>M654-M658+M647</f>
        <v>1757</v>
      </c>
      <c r="N661" s="24">
        <f t="shared" ref="N661:Q661" si="825">N654-N658+N647</f>
        <v>1273</v>
      </c>
      <c r="O661" s="24">
        <f t="shared" si="825"/>
        <v>1350</v>
      </c>
      <c r="P661" s="24">
        <f t="shared" si="825"/>
        <v>1291</v>
      </c>
      <c r="Q661" s="24">
        <f t="shared" si="825"/>
        <v>1202</v>
      </c>
      <c r="R661" s="18"/>
      <c r="S661" s="5" t="s">
        <v>11</v>
      </c>
      <c r="T661" s="5"/>
      <c r="U661" s="8" t="s">
        <v>8</v>
      </c>
      <c r="V661" s="24">
        <f>V654-V658+V647</f>
        <v>1434</v>
      </c>
      <c r="W661" s="24">
        <f t="shared" ref="W661:Z661" si="826">W654-W658+W647</f>
        <v>1427</v>
      </c>
      <c r="X661" s="24">
        <f t="shared" si="826"/>
        <v>1305</v>
      </c>
      <c r="Y661" s="24">
        <f t="shared" si="826"/>
        <v>1308</v>
      </c>
      <c r="Z661" s="24">
        <f t="shared" si="826"/>
        <v>1287</v>
      </c>
    </row>
    <row r="662" spans="1:26" x14ac:dyDescent="0.35">
      <c r="A662" s="70" t="s">
        <v>85</v>
      </c>
      <c r="C662" s="8" t="s">
        <v>9</v>
      </c>
      <c r="D662" s="24">
        <f>D654-D659+D648</f>
        <v>2499</v>
      </c>
      <c r="E662" s="24">
        <f t="shared" ref="E662:H662" si="827">E654-E659+E648</f>
        <v>1925</v>
      </c>
      <c r="F662" s="24">
        <f t="shared" si="827"/>
        <v>2012</v>
      </c>
      <c r="G662" s="24">
        <f t="shared" si="827"/>
        <v>1632</v>
      </c>
      <c r="H662" s="24">
        <f t="shared" si="827"/>
        <v>1721</v>
      </c>
      <c r="I662" s="23"/>
      <c r="J662" s="1" t="s">
        <v>85</v>
      </c>
      <c r="L662" s="8" t="s">
        <v>9</v>
      </c>
      <c r="M662" s="24">
        <f>M654-M659+M648</f>
        <v>1929</v>
      </c>
      <c r="N662" s="24">
        <f t="shared" ref="N662:Q662" si="828">N654-N659+N648</f>
        <v>1545</v>
      </c>
      <c r="O662" s="24">
        <f t="shared" si="828"/>
        <v>1477</v>
      </c>
      <c r="P662" s="24">
        <f t="shared" si="828"/>
        <v>1271</v>
      </c>
      <c r="Q662" s="24">
        <f t="shared" si="828"/>
        <v>1121</v>
      </c>
      <c r="R662" s="19"/>
      <c r="S662" s="1" t="s">
        <v>85</v>
      </c>
      <c r="T662" s="1"/>
      <c r="U662" s="8" t="s">
        <v>9</v>
      </c>
      <c r="V662" s="24">
        <f>V654-V659+V648</f>
        <v>1533</v>
      </c>
      <c r="W662" s="24">
        <f t="shared" ref="W662:Z662" si="829">W654-W659+W648</f>
        <v>1497</v>
      </c>
      <c r="X662" s="24">
        <f t="shared" si="829"/>
        <v>1588</v>
      </c>
      <c r="Y662" s="24">
        <f t="shared" si="829"/>
        <v>1508</v>
      </c>
      <c r="Z662" s="24">
        <f t="shared" si="829"/>
        <v>1363</v>
      </c>
    </row>
    <row r="663" spans="1:26" x14ac:dyDescent="0.35">
      <c r="C663" s="6" t="s">
        <v>4</v>
      </c>
      <c r="D663" s="25">
        <f>AVERAGE(D660:D662)</f>
        <v>2354.3333333333335</v>
      </c>
      <c r="E663" s="25">
        <f>AVERAGE(E660:E662)</f>
        <v>1989</v>
      </c>
      <c r="F663" s="25">
        <f>AVERAGE(F660:F662)</f>
        <v>1965</v>
      </c>
      <c r="G663" s="25">
        <f t="shared" ref="G663:H663" si="830">AVERAGE(G660:G662)</f>
        <v>1669.6666666666667</v>
      </c>
      <c r="H663" s="25">
        <f t="shared" si="830"/>
        <v>1679.6666666666667</v>
      </c>
      <c r="I663" s="7"/>
      <c r="L663" s="6" t="s">
        <v>4</v>
      </c>
      <c r="M663" s="25">
        <f>AVERAGE(M660:M662)</f>
        <v>1750</v>
      </c>
      <c r="N663" s="25">
        <f>AVERAGE(N660:N662)</f>
        <v>1404.6666666666667</v>
      </c>
      <c r="O663" s="25">
        <f>AVERAGE(O661:O662)</f>
        <v>1413.5</v>
      </c>
      <c r="P663" s="25">
        <f t="shared" ref="P663:Q663" si="831">AVERAGE(P660:P662)</f>
        <v>1215.3333333333333</v>
      </c>
      <c r="Q663" s="25">
        <f t="shared" si="831"/>
        <v>1196.3333333333333</v>
      </c>
      <c r="R663" s="19"/>
      <c r="T663" s="1"/>
      <c r="U663" s="6" t="s">
        <v>4</v>
      </c>
      <c r="V663" s="25">
        <f>AVERAGE(V660:V662)</f>
        <v>1414</v>
      </c>
      <c r="W663" s="25">
        <f>AVERAGE(W660:W662)</f>
        <v>1447</v>
      </c>
      <c r="X663" s="25">
        <f>AVERAGE(X660:X662)</f>
        <v>1446.6666666666667</v>
      </c>
      <c r="Y663" s="25">
        <f t="shared" ref="Y663:Z663" si="832">AVERAGE(Y660:Y662)</f>
        <v>1351.3333333333333</v>
      </c>
      <c r="Z663" s="25">
        <f t="shared" si="832"/>
        <v>1324</v>
      </c>
    </row>
    <row r="664" spans="1:26" x14ac:dyDescent="0.35">
      <c r="C664" s="7" t="s">
        <v>5</v>
      </c>
      <c r="D664" s="26">
        <f>_xlfn.STDEV.S(D660:D662)</f>
        <v>125.38474123007686</v>
      </c>
      <c r="E664" s="26">
        <f>_xlfn.STDEV.S(E660:E662)</f>
        <v>101.47413463538381</v>
      </c>
      <c r="F664" s="26">
        <f>_xlfn.STDEV.S(F660:F662)</f>
        <v>57.419508879822367</v>
      </c>
      <c r="G664" s="26">
        <f t="shared" ref="G664:H664" si="833">_xlfn.STDEV.S(G660:G662)</f>
        <v>77.6809715009624</v>
      </c>
      <c r="H664" s="26">
        <f t="shared" si="833"/>
        <v>58.286647985051715</v>
      </c>
      <c r="I664" s="7"/>
      <c r="L664" s="7" t="s">
        <v>5</v>
      </c>
      <c r="M664" s="26">
        <f>_xlfn.STDEV.S(M660:M662)</f>
        <v>182.60065717296857</v>
      </c>
      <c r="N664" s="26">
        <f>_xlfn.STDEV.S(N660:N662)</f>
        <v>136.20695038555607</v>
      </c>
      <c r="O664" s="26">
        <f>_xlfn.STDEV.S(O661:O662)</f>
        <v>89.802561210691536</v>
      </c>
      <c r="P664" s="26">
        <f t="shared" ref="P664:Q664" si="834">_xlfn.STDEV.S(P660:P662)</f>
        <v>114.17676354378474</v>
      </c>
      <c r="Q664" s="26">
        <f t="shared" si="834"/>
        <v>72.665902136650956</v>
      </c>
      <c r="R664" s="19"/>
      <c r="T664" s="1"/>
      <c r="U664" s="7" t="s">
        <v>5</v>
      </c>
      <c r="V664" s="26">
        <f>_xlfn.STDEV.S(V660:V662)</f>
        <v>130.15759678174763</v>
      </c>
      <c r="W664" s="26">
        <f>_xlfn.STDEV.S(W660:W662)</f>
        <v>43.588989435406738</v>
      </c>
      <c r="X664" s="26">
        <f>_xlfn.STDEV.S(X660:X662)</f>
        <v>141.500294463769</v>
      </c>
      <c r="Y664" s="26">
        <f t="shared" ref="Y664:Z664" si="835">_xlfn.STDEV.S(Y660:Y662)</f>
        <v>140.11899704655801</v>
      </c>
      <c r="Z664" s="26">
        <f t="shared" si="835"/>
        <v>38.039453203220468</v>
      </c>
    </row>
    <row r="665" spans="1:26" x14ac:dyDescent="0.35">
      <c r="C665" s="7" t="s">
        <v>6</v>
      </c>
      <c r="D665" s="26">
        <f>D664/D663*100</f>
        <v>5.3257004628377533</v>
      </c>
      <c r="E665" s="26">
        <f>E664/E663*100</f>
        <v>5.1017664472289495</v>
      </c>
      <c r="F665" s="26">
        <f>F664/F663*100</f>
        <v>2.9221124111868892</v>
      </c>
      <c r="G665" s="26">
        <f t="shared" ref="G665:H665" si="836">G664/G663*100</f>
        <v>4.6524838191832139</v>
      </c>
      <c r="H665" s="26">
        <f t="shared" si="836"/>
        <v>3.4701318506678929</v>
      </c>
      <c r="L665" s="7" t="s">
        <v>6</v>
      </c>
      <c r="M665" s="26">
        <f>M664/M663*100</f>
        <v>10.434323267026775</v>
      </c>
      <c r="N665" s="26">
        <f>N664/N663*100</f>
        <v>9.6967454000158568</v>
      </c>
      <c r="O665" s="26">
        <f>O664/O663*100</f>
        <v>6.3532056038692275</v>
      </c>
      <c r="P665" s="26">
        <f t="shared" ref="P665:Q665" si="837">P664/P663*100</f>
        <v>9.3946870716224424</v>
      </c>
      <c r="Q665" s="26">
        <f t="shared" si="837"/>
        <v>6.0740514463625761</v>
      </c>
      <c r="R665" s="15"/>
      <c r="T665" s="1"/>
      <c r="U665" s="7" t="s">
        <v>6</v>
      </c>
      <c r="V665" s="26">
        <f>V664/V663*100</f>
        <v>9.204921978907187</v>
      </c>
      <c r="W665" s="26">
        <f>W664/W663*100</f>
        <v>3.0123696914586553</v>
      </c>
      <c r="X665" s="26">
        <f>X664/X663*100</f>
        <v>9.7811263454218196</v>
      </c>
      <c r="Y665" s="26">
        <f t="shared" ref="Y665:Z665" si="838">Y664/Y663*100</f>
        <v>10.368944034032413</v>
      </c>
      <c r="Z665" s="26">
        <f t="shared" si="838"/>
        <v>2.8730704836269236</v>
      </c>
    </row>
    <row r="666" spans="1:26" x14ac:dyDescent="0.35">
      <c r="G666" s="21"/>
      <c r="H666" s="21"/>
      <c r="J666" s="3"/>
      <c r="K666" s="3"/>
      <c r="L666" s="3"/>
      <c r="M666" s="3"/>
      <c r="N666" s="3"/>
    </row>
    <row r="667" spans="1:26" x14ac:dyDescent="0.35">
      <c r="D667" s="4" t="s">
        <v>28</v>
      </c>
      <c r="E667" s="4"/>
      <c r="F667" s="4"/>
      <c r="G667" s="4"/>
      <c r="H667" s="4"/>
      <c r="M667" s="31" t="s">
        <v>29</v>
      </c>
      <c r="N667" s="31"/>
      <c r="O667" s="4"/>
      <c r="P667" s="4"/>
      <c r="Q667" s="4"/>
      <c r="R667" s="61"/>
      <c r="T667" s="1"/>
      <c r="U667" s="1"/>
      <c r="V667" s="31" t="s">
        <v>30</v>
      </c>
      <c r="W667" s="4"/>
      <c r="X667" s="4"/>
      <c r="Y667" s="4"/>
      <c r="Z667" s="4"/>
    </row>
    <row r="668" spans="1:26" x14ac:dyDescent="0.35">
      <c r="A668" s="69"/>
      <c r="B668" s="5"/>
      <c r="C668" s="5" t="s">
        <v>10</v>
      </c>
      <c r="D668" s="16">
        <v>513</v>
      </c>
      <c r="E668" s="16">
        <v>515</v>
      </c>
      <c r="F668" s="16">
        <v>514</v>
      </c>
      <c r="G668" s="16">
        <v>516</v>
      </c>
      <c r="H668" s="16">
        <v>515</v>
      </c>
      <c r="I668" s="21"/>
      <c r="K668" s="5"/>
      <c r="L668" s="5" t="s">
        <v>10</v>
      </c>
      <c r="M668" s="16">
        <v>520</v>
      </c>
      <c r="N668" s="16">
        <v>524</v>
      </c>
      <c r="O668" s="16">
        <v>532</v>
      </c>
      <c r="P668" s="16">
        <v>528</v>
      </c>
      <c r="Q668" s="16">
        <v>530</v>
      </c>
      <c r="R668" s="16"/>
      <c r="T668" s="5"/>
      <c r="U668" s="5" t="s">
        <v>10</v>
      </c>
      <c r="V668" s="16">
        <v>513</v>
      </c>
      <c r="W668" s="16">
        <v>524</v>
      </c>
      <c r="X668" s="16">
        <v>526</v>
      </c>
      <c r="Y668" s="16">
        <v>527</v>
      </c>
      <c r="Z668" s="16">
        <v>525</v>
      </c>
    </row>
    <row r="669" spans="1:26" x14ac:dyDescent="0.35">
      <c r="A669" s="70" t="s">
        <v>0</v>
      </c>
      <c r="B669" s="5" t="s">
        <v>1</v>
      </c>
      <c r="D669" s="21" t="s">
        <v>3</v>
      </c>
      <c r="E669" s="21"/>
      <c r="F669" s="21"/>
      <c r="G669" s="21"/>
      <c r="H669" s="21"/>
      <c r="I669" s="21"/>
      <c r="J669" s="5" t="s">
        <v>0</v>
      </c>
      <c r="K669" s="5" t="s">
        <v>1</v>
      </c>
      <c r="M669" s="21" t="s">
        <v>3</v>
      </c>
      <c r="N669" s="21"/>
      <c r="O669" s="21"/>
      <c r="P669" s="21"/>
      <c r="Q669" s="21"/>
      <c r="R669" s="61"/>
      <c r="S669" s="5" t="s">
        <v>0</v>
      </c>
      <c r="T669" s="5" t="s">
        <v>1</v>
      </c>
      <c r="U669" s="1"/>
      <c r="V669" s="21" t="s">
        <v>3</v>
      </c>
      <c r="W669" s="21"/>
      <c r="X669" s="21"/>
      <c r="Y669" s="21"/>
      <c r="Z669" s="21"/>
    </row>
    <row r="670" spans="1:26" x14ac:dyDescent="0.35">
      <c r="A670" s="71">
        <f>A656</f>
        <v>44370</v>
      </c>
      <c r="B670" s="57">
        <v>0.5625</v>
      </c>
      <c r="C670" s="5" t="s">
        <v>2</v>
      </c>
      <c r="D670" s="5">
        <v>1</v>
      </c>
      <c r="E670" s="5">
        <v>2</v>
      </c>
      <c r="F670" s="5">
        <v>3</v>
      </c>
      <c r="G670" s="5">
        <v>4</v>
      </c>
      <c r="H670" s="21">
        <v>5</v>
      </c>
      <c r="I670" s="21"/>
      <c r="J670" s="9">
        <f>J656</f>
        <v>44370</v>
      </c>
      <c r="K670" s="57">
        <v>0.5625</v>
      </c>
      <c r="L670" s="5" t="s">
        <v>2</v>
      </c>
      <c r="M670" s="5">
        <v>1</v>
      </c>
      <c r="N670" s="5">
        <v>2</v>
      </c>
      <c r="O670" s="5">
        <v>3</v>
      </c>
      <c r="P670" s="5">
        <v>4</v>
      </c>
      <c r="Q670" s="21">
        <v>5</v>
      </c>
      <c r="R670" s="61"/>
      <c r="S670" s="9">
        <f>S656</f>
        <v>44370</v>
      </c>
      <c r="T670" s="5" t="s">
        <v>66</v>
      </c>
      <c r="U670" s="5" t="s">
        <v>2</v>
      </c>
      <c r="V670" s="5">
        <v>1</v>
      </c>
      <c r="W670" s="5">
        <v>2</v>
      </c>
      <c r="X670" s="5">
        <v>3</v>
      </c>
      <c r="Y670" s="5">
        <v>4</v>
      </c>
      <c r="Z670" s="21">
        <v>5</v>
      </c>
    </row>
    <row r="671" spans="1:26" x14ac:dyDescent="0.35">
      <c r="A671" s="70" t="s">
        <v>63</v>
      </c>
      <c r="B671" s="5"/>
      <c r="C671" s="5">
        <v>1</v>
      </c>
      <c r="D671" s="21">
        <v>461</v>
      </c>
      <c r="E671" s="21">
        <v>465</v>
      </c>
      <c r="F671" s="21">
        <v>468</v>
      </c>
      <c r="G671" s="5">
        <v>490</v>
      </c>
      <c r="H671" s="21">
        <v>484</v>
      </c>
      <c r="I671" s="21"/>
      <c r="J671" s="5" t="s">
        <v>63</v>
      </c>
      <c r="K671" s="5"/>
      <c r="L671" s="5">
        <v>1</v>
      </c>
      <c r="M671" s="21">
        <v>489</v>
      </c>
      <c r="N671" s="21">
        <v>502</v>
      </c>
      <c r="P671" s="5">
        <v>511</v>
      </c>
      <c r="Q671" s="21">
        <v>511</v>
      </c>
      <c r="R671" s="61"/>
      <c r="S671" s="5" t="s">
        <v>63</v>
      </c>
      <c r="T671" s="5"/>
      <c r="U671" s="5">
        <v>1</v>
      </c>
      <c r="V671" s="21">
        <v>483</v>
      </c>
      <c r="W671" s="21">
        <v>495</v>
      </c>
      <c r="X671" s="21">
        <v>490</v>
      </c>
      <c r="Y671" s="5">
        <v>500</v>
      </c>
      <c r="Z671" s="21">
        <v>497</v>
      </c>
    </row>
    <row r="672" spans="1:26" x14ac:dyDescent="0.35">
      <c r="A672" s="70" t="s">
        <v>12</v>
      </c>
      <c r="B672" s="5"/>
      <c r="C672" s="5">
        <v>2</v>
      </c>
      <c r="D672" s="21">
        <v>469</v>
      </c>
      <c r="E672" s="21">
        <v>469</v>
      </c>
      <c r="F672" s="21">
        <v>465</v>
      </c>
      <c r="G672" s="5">
        <v>476</v>
      </c>
      <c r="H672" s="21">
        <v>480</v>
      </c>
      <c r="I672" s="21"/>
      <c r="J672" s="5" t="s">
        <v>12</v>
      </c>
      <c r="K672" s="5"/>
      <c r="L672" s="5">
        <v>2</v>
      </c>
      <c r="M672" s="21">
        <v>487</v>
      </c>
      <c r="N672" s="21">
        <v>510</v>
      </c>
      <c r="O672" s="21">
        <v>508</v>
      </c>
      <c r="P672" s="5">
        <v>507</v>
      </c>
      <c r="Q672" s="21">
        <v>511</v>
      </c>
      <c r="R672" s="61"/>
      <c r="S672" s="5" t="s">
        <v>12</v>
      </c>
      <c r="T672" s="5"/>
      <c r="U672" s="5">
        <v>2</v>
      </c>
      <c r="V672" s="21">
        <v>483</v>
      </c>
      <c r="W672" s="21">
        <v>499</v>
      </c>
      <c r="X672" s="21">
        <v>494</v>
      </c>
      <c r="Y672" s="5">
        <v>495</v>
      </c>
      <c r="Z672" s="21">
        <v>492</v>
      </c>
    </row>
    <row r="673" spans="1:26" x14ac:dyDescent="0.35">
      <c r="B673" s="5"/>
      <c r="C673" s="5">
        <v>3</v>
      </c>
      <c r="D673" s="21">
        <v>431</v>
      </c>
      <c r="E673" s="21">
        <v>467</v>
      </c>
      <c r="F673" s="21">
        <v>459</v>
      </c>
      <c r="G673" s="5">
        <v>477</v>
      </c>
      <c r="H673" s="21">
        <v>482</v>
      </c>
      <c r="I673" s="22"/>
      <c r="J673" s="5"/>
      <c r="K673" s="5"/>
      <c r="L673" s="5">
        <v>3</v>
      </c>
      <c r="M673" s="21">
        <v>468</v>
      </c>
      <c r="N673" s="21">
        <v>494</v>
      </c>
      <c r="O673" s="21">
        <v>502</v>
      </c>
      <c r="P673" s="5">
        <v>508</v>
      </c>
      <c r="Q673" s="21">
        <v>522</v>
      </c>
      <c r="R673" s="18"/>
      <c r="S673" s="5"/>
      <c r="T673" s="5"/>
      <c r="U673" s="5">
        <v>3</v>
      </c>
      <c r="V673" s="21">
        <v>473</v>
      </c>
      <c r="W673" s="21">
        <v>490</v>
      </c>
      <c r="X673" s="21">
        <v>487</v>
      </c>
      <c r="Y673" s="5">
        <v>490</v>
      </c>
      <c r="Z673" s="21">
        <v>497</v>
      </c>
    </row>
    <row r="674" spans="1:26" x14ac:dyDescent="0.35">
      <c r="B674" s="5"/>
      <c r="C674" s="8" t="s">
        <v>7</v>
      </c>
      <c r="D674" s="24">
        <f>D668-D671+D660</f>
        <v>2329</v>
      </c>
      <c r="E674" s="24">
        <f t="shared" ref="E674:G674" si="839">E668-E671+E660</f>
        <v>1986</v>
      </c>
      <c r="F674" s="24">
        <f t="shared" si="839"/>
        <v>1947</v>
      </c>
      <c r="G674" s="24">
        <f t="shared" si="839"/>
        <v>1644</v>
      </c>
      <c r="H674" s="24">
        <f>H668-H671+H660</f>
        <v>1644</v>
      </c>
      <c r="I674" s="22"/>
      <c r="J674" s="5"/>
      <c r="K674" s="5"/>
      <c r="L674" s="8" t="s">
        <v>7</v>
      </c>
      <c r="M674" s="24">
        <f>M668-M671+M660</f>
        <v>1595</v>
      </c>
      <c r="N674" s="24">
        <f t="shared" ref="N674:P674" si="840">N668-N671+N660</f>
        <v>1418</v>
      </c>
      <c r="O674" s="24" t="e">
        <f t="shared" si="840"/>
        <v>#VALUE!</v>
      </c>
      <c r="P674" s="24">
        <f t="shared" si="840"/>
        <v>1101</v>
      </c>
      <c r="Q674" s="24">
        <f>Q668-Q671+Q660</f>
        <v>1285</v>
      </c>
      <c r="R674" s="18"/>
      <c r="S674" s="5"/>
      <c r="T674" s="5"/>
      <c r="U674" s="8" t="s">
        <v>7</v>
      </c>
      <c r="V674" s="24">
        <f>V668-V671+V660</f>
        <v>1305</v>
      </c>
      <c r="W674" s="24">
        <f t="shared" ref="W674:Y674" si="841">W668-W671+W660</f>
        <v>1446</v>
      </c>
      <c r="X674" s="24">
        <f t="shared" si="841"/>
        <v>1483</v>
      </c>
      <c r="Y674" s="24">
        <f t="shared" si="841"/>
        <v>1265</v>
      </c>
      <c r="Z674" s="24">
        <f>Z668-Z671+Z660</f>
        <v>1350</v>
      </c>
    </row>
    <row r="675" spans="1:26" x14ac:dyDescent="0.35">
      <c r="A675" s="70" t="s">
        <v>11</v>
      </c>
      <c r="B675" s="5"/>
      <c r="C675" s="8" t="s">
        <v>8</v>
      </c>
      <c r="D675" s="24">
        <f>D668-D672+D661</f>
        <v>2331</v>
      </c>
      <c r="E675" s="24">
        <f t="shared" ref="E675:H675" si="842">E668-E672+E661</f>
        <v>2152</v>
      </c>
      <c r="F675" s="24">
        <f t="shared" si="842"/>
        <v>2031</v>
      </c>
      <c r="G675" s="24">
        <f t="shared" si="842"/>
        <v>1799</v>
      </c>
      <c r="H675" s="24">
        <f t="shared" si="842"/>
        <v>1740</v>
      </c>
      <c r="I675" s="22"/>
      <c r="J675" s="5" t="s">
        <v>11</v>
      </c>
      <c r="K675" s="5"/>
      <c r="L675" s="8" t="s">
        <v>8</v>
      </c>
      <c r="M675" s="24">
        <f>M668-M672+M661</f>
        <v>1790</v>
      </c>
      <c r="N675" s="24">
        <f t="shared" ref="N675:Q675" si="843">N668-N672+N661</f>
        <v>1287</v>
      </c>
      <c r="O675" s="24">
        <f t="shared" si="843"/>
        <v>1374</v>
      </c>
      <c r="P675" s="24">
        <f t="shared" si="843"/>
        <v>1312</v>
      </c>
      <c r="Q675" s="24">
        <f t="shared" si="843"/>
        <v>1221</v>
      </c>
      <c r="R675" s="18"/>
      <c r="S675" s="5" t="s">
        <v>11</v>
      </c>
      <c r="T675" s="5"/>
      <c r="U675" s="8" t="s">
        <v>8</v>
      </c>
      <c r="V675" s="24">
        <f>V668-V672+V661</f>
        <v>1464</v>
      </c>
      <c r="W675" s="24">
        <f t="shared" ref="W675:Z675" si="844">W668-W672+W661</f>
        <v>1452</v>
      </c>
      <c r="X675" s="24">
        <f t="shared" si="844"/>
        <v>1337</v>
      </c>
      <c r="Y675" s="24">
        <f t="shared" si="844"/>
        <v>1340</v>
      </c>
      <c r="Z675" s="24">
        <f t="shared" si="844"/>
        <v>1320</v>
      </c>
    </row>
    <row r="676" spans="1:26" x14ac:dyDescent="0.35">
      <c r="A676" s="70" t="s">
        <v>85</v>
      </c>
      <c r="C676" s="8" t="s">
        <v>9</v>
      </c>
      <c r="D676" s="24">
        <f>D668-D673+D662</f>
        <v>2581</v>
      </c>
      <c r="E676" s="24">
        <f t="shared" ref="E676:H676" si="845">E668-E673+E662</f>
        <v>1973</v>
      </c>
      <c r="F676" s="24">
        <f t="shared" si="845"/>
        <v>2067</v>
      </c>
      <c r="G676" s="24">
        <f t="shared" si="845"/>
        <v>1671</v>
      </c>
      <c r="H676" s="24">
        <f t="shared" si="845"/>
        <v>1754</v>
      </c>
      <c r="I676" s="23"/>
      <c r="J676" s="1" t="s">
        <v>85</v>
      </c>
      <c r="L676" s="8" t="s">
        <v>9</v>
      </c>
      <c r="M676" s="24">
        <f>M668-M673+M662</f>
        <v>1981</v>
      </c>
      <c r="N676" s="24">
        <f t="shared" ref="N676:Q676" si="846">N668-N673+N662</f>
        <v>1575</v>
      </c>
      <c r="O676" s="24">
        <f t="shared" si="846"/>
        <v>1507</v>
      </c>
      <c r="P676" s="24">
        <f t="shared" si="846"/>
        <v>1291</v>
      </c>
      <c r="Q676" s="24">
        <f t="shared" si="846"/>
        <v>1129</v>
      </c>
      <c r="R676" s="19"/>
      <c r="S676" s="1" t="s">
        <v>85</v>
      </c>
      <c r="T676" s="1"/>
      <c r="U676" s="8" t="s">
        <v>9</v>
      </c>
      <c r="V676" s="24">
        <f>V668-V673+V662</f>
        <v>1573</v>
      </c>
      <c r="W676" s="24">
        <f t="shared" ref="W676:Z676" si="847">W668-W673+W662</f>
        <v>1531</v>
      </c>
      <c r="X676" s="24">
        <f t="shared" si="847"/>
        <v>1627</v>
      </c>
      <c r="Y676" s="24">
        <f t="shared" si="847"/>
        <v>1545</v>
      </c>
      <c r="Z676" s="24">
        <f t="shared" si="847"/>
        <v>1391</v>
      </c>
    </row>
    <row r="677" spans="1:26" x14ac:dyDescent="0.35">
      <c r="C677" s="6" t="s">
        <v>4</v>
      </c>
      <c r="D677" s="25">
        <f>AVERAGE(D674:D676)</f>
        <v>2413.6666666666665</v>
      </c>
      <c r="E677" s="25">
        <f>AVERAGE(E674:E676)</f>
        <v>2037</v>
      </c>
      <c r="F677" s="25">
        <f>AVERAGE(F674:F676)</f>
        <v>2015</v>
      </c>
      <c r="G677" s="25">
        <f t="shared" ref="G677:H677" si="848">AVERAGE(G674:G676)</f>
        <v>1704.6666666666667</v>
      </c>
      <c r="H677" s="25">
        <f t="shared" si="848"/>
        <v>1712.6666666666667</v>
      </c>
      <c r="I677" s="7"/>
      <c r="L677" s="6" t="s">
        <v>4</v>
      </c>
      <c r="M677" s="25">
        <f>AVERAGE(M674:M676)</f>
        <v>1788.6666666666667</v>
      </c>
      <c r="N677" s="25">
        <f>AVERAGE(N674:N676)</f>
        <v>1426.6666666666667</v>
      </c>
      <c r="O677" s="25">
        <f>AVERAGE(O675:O676)</f>
        <v>1440.5</v>
      </c>
      <c r="P677" s="25">
        <f t="shared" ref="P677:Q677" si="849">AVERAGE(P674:P676)</f>
        <v>1234.6666666666667</v>
      </c>
      <c r="Q677" s="25">
        <f t="shared" si="849"/>
        <v>1211.6666666666667</v>
      </c>
      <c r="R677" s="19"/>
      <c r="T677" s="1"/>
      <c r="U677" s="6" t="s">
        <v>4</v>
      </c>
      <c r="V677" s="25">
        <f>AVERAGE(V674:V676)</f>
        <v>1447.3333333333333</v>
      </c>
      <c r="W677" s="25">
        <f>AVERAGE(W674:W676)</f>
        <v>1476.3333333333333</v>
      </c>
      <c r="X677" s="25">
        <f>AVERAGE(X674:X676)</f>
        <v>1482.3333333333333</v>
      </c>
      <c r="Y677" s="25">
        <f t="shared" ref="Y677:Z677" si="850">AVERAGE(Y674:Y676)</f>
        <v>1383.3333333333333</v>
      </c>
      <c r="Z677" s="25">
        <f t="shared" si="850"/>
        <v>1353.6666666666667</v>
      </c>
    </row>
    <row r="678" spans="1:26" x14ac:dyDescent="0.35">
      <c r="C678" s="7" t="s">
        <v>5</v>
      </c>
      <c r="D678" s="26">
        <f>_xlfn.STDEV.S(D674:D676)</f>
        <v>144.91836782593617</v>
      </c>
      <c r="E678" s="26">
        <f>_xlfn.STDEV.S(E674:E676)</f>
        <v>99.804809503350086</v>
      </c>
      <c r="F678" s="26">
        <f>_xlfn.STDEV.S(F674:F676)</f>
        <v>61.579217273362609</v>
      </c>
      <c r="G678" s="26">
        <f t="shared" ref="G678:H678" si="851">_xlfn.STDEV.S(G674:G676)</f>
        <v>82.802979012432473</v>
      </c>
      <c r="H678" s="26">
        <f t="shared" si="851"/>
        <v>59.877653037951752</v>
      </c>
      <c r="I678" s="7"/>
      <c r="L678" s="7" t="s">
        <v>5</v>
      </c>
      <c r="M678" s="26">
        <f>_xlfn.STDEV.S(M674:M676)</f>
        <v>193.0034542005229</v>
      </c>
      <c r="N678" s="26">
        <f>_xlfn.STDEV.S(N674:N676)</f>
        <v>144.19546918448353</v>
      </c>
      <c r="O678" s="26">
        <f>_xlfn.STDEV.S(O675:O676)</f>
        <v>94.045201897810827</v>
      </c>
      <c r="P678" s="26">
        <f t="shared" ref="P678:Q678" si="852">_xlfn.STDEV.S(P674:P676)</f>
        <v>116.23395946681561</v>
      </c>
      <c r="Q678" s="26">
        <f t="shared" si="852"/>
        <v>78.417685080173925</v>
      </c>
      <c r="R678" s="19"/>
      <c r="T678" s="1"/>
      <c r="U678" s="7" t="s">
        <v>5</v>
      </c>
      <c r="V678" s="26">
        <f>_xlfn.STDEV.S(V674:V676)</f>
        <v>134.77512134416105</v>
      </c>
      <c r="W678" s="26">
        <f>_xlfn.STDEV.S(W674:W676)</f>
        <v>47.437678414245077</v>
      </c>
      <c r="X678" s="26">
        <f>_xlfn.STDEV.S(X674:X676)</f>
        <v>145.00114942073162</v>
      </c>
      <c r="Y678" s="26">
        <f t="shared" ref="Y678:Z678" si="853">_xlfn.STDEV.S(Y674:Y676)</f>
        <v>144.94251734164592</v>
      </c>
      <c r="Z678" s="26">
        <f t="shared" si="853"/>
        <v>35.641735835019787</v>
      </c>
    </row>
    <row r="679" spans="1:26" x14ac:dyDescent="0.35">
      <c r="C679" s="7" t="s">
        <v>6</v>
      </c>
      <c r="D679" s="26">
        <f>D678/D677*100</f>
        <v>6.0040754519791264</v>
      </c>
      <c r="E679" s="26">
        <f>E678/E677*100</f>
        <v>4.8995979137628911</v>
      </c>
      <c r="F679" s="26">
        <f>F678/F677*100</f>
        <v>3.0560405594720894</v>
      </c>
      <c r="G679" s="26">
        <f t="shared" ref="G679:H679" si="854">G678/G677*100</f>
        <v>4.8574293515310405</v>
      </c>
      <c r="H679" s="26">
        <f t="shared" si="854"/>
        <v>3.4961650275176184</v>
      </c>
      <c r="L679" s="7" t="s">
        <v>6</v>
      </c>
      <c r="M679" s="26">
        <f>M678/M677*100</f>
        <v>10.790353384300571</v>
      </c>
      <c r="N679" s="26">
        <f>N678/N677*100</f>
        <v>10.107159054987163</v>
      </c>
      <c r="O679" s="26">
        <f>O678/O677*100</f>
        <v>6.5286499061305676</v>
      </c>
      <c r="P679" s="26">
        <f t="shared" ref="P679:Q679" si="855">P678/P677*100</f>
        <v>9.4141975810055829</v>
      </c>
      <c r="Q679" s="26">
        <f t="shared" si="855"/>
        <v>6.4718859763554821</v>
      </c>
      <c r="R679" s="15"/>
      <c r="T679" s="1"/>
      <c r="U679" s="7" t="s">
        <v>6</v>
      </c>
      <c r="V679" s="26">
        <f>V678/V677*100</f>
        <v>9.3119614010244867</v>
      </c>
      <c r="W679" s="26">
        <f>W678/W677*100</f>
        <v>3.2132091949138686</v>
      </c>
      <c r="X679" s="26">
        <f>X678/X677*100</f>
        <v>9.7819529629456898</v>
      </c>
      <c r="Y679" s="26">
        <f t="shared" ref="Y679:Z679" si="856">Y678/Y677*100</f>
        <v>10.477772337950309</v>
      </c>
      <c r="Z679" s="26">
        <f t="shared" si="856"/>
        <v>2.6329772840448009</v>
      </c>
    </row>
    <row r="680" spans="1:26" x14ac:dyDescent="0.35">
      <c r="G680" s="21"/>
      <c r="H680" s="21"/>
      <c r="J680" s="3"/>
      <c r="K680" s="3"/>
      <c r="L680" s="3"/>
      <c r="M680" s="3"/>
      <c r="N680" s="3"/>
    </row>
    <row r="681" spans="1:26" x14ac:dyDescent="0.35">
      <c r="D681" s="4" t="s">
        <v>28</v>
      </c>
      <c r="E681" s="4"/>
      <c r="F681" s="4"/>
      <c r="G681" s="4"/>
      <c r="H681" s="4"/>
      <c r="M681" s="31" t="s">
        <v>29</v>
      </c>
      <c r="N681" s="31"/>
      <c r="O681" s="4"/>
      <c r="P681" s="4"/>
      <c r="Q681" s="4"/>
      <c r="R681" s="63"/>
      <c r="T681" s="1"/>
      <c r="U681" s="1"/>
      <c r="V681" s="31" t="s">
        <v>30</v>
      </c>
      <c r="W681" s="4"/>
      <c r="X681" s="4"/>
      <c r="Y681" s="4"/>
      <c r="Z681" s="4"/>
    </row>
    <row r="682" spans="1:26" x14ac:dyDescent="0.35">
      <c r="A682" s="69"/>
      <c r="B682" s="5"/>
      <c r="C682" s="5" t="s">
        <v>10</v>
      </c>
      <c r="D682" s="16">
        <v>513</v>
      </c>
      <c r="E682" s="16">
        <v>515</v>
      </c>
      <c r="F682" s="16">
        <v>514</v>
      </c>
      <c r="G682" s="16">
        <v>516</v>
      </c>
      <c r="H682" s="16">
        <v>515</v>
      </c>
      <c r="I682" s="21"/>
      <c r="K682" s="5"/>
      <c r="L682" s="5" t="s">
        <v>10</v>
      </c>
      <c r="M682" s="16">
        <v>520</v>
      </c>
      <c r="N682" s="16">
        <v>524</v>
      </c>
      <c r="O682" s="16">
        <v>532</v>
      </c>
      <c r="P682" s="16">
        <v>528</v>
      </c>
      <c r="Q682" s="16">
        <v>530</v>
      </c>
      <c r="R682" s="16"/>
      <c r="T682" s="5"/>
      <c r="U682" s="5" t="s">
        <v>10</v>
      </c>
      <c r="V682" s="16">
        <v>513</v>
      </c>
      <c r="W682" s="16">
        <v>524</v>
      </c>
      <c r="X682" s="16">
        <v>526</v>
      </c>
      <c r="Y682" s="16">
        <v>527</v>
      </c>
      <c r="Z682" s="16">
        <v>525</v>
      </c>
    </row>
    <row r="683" spans="1:26" x14ac:dyDescent="0.35">
      <c r="A683" s="70" t="s">
        <v>0</v>
      </c>
      <c r="B683" s="5" t="s">
        <v>1</v>
      </c>
      <c r="D683" s="21" t="s">
        <v>3</v>
      </c>
      <c r="E683" s="21"/>
      <c r="F683" s="21"/>
      <c r="G683" s="21"/>
      <c r="H683" s="21"/>
      <c r="I683" s="21"/>
      <c r="J683" s="5" t="s">
        <v>0</v>
      </c>
      <c r="K683" s="5" t="s">
        <v>1</v>
      </c>
      <c r="M683" s="21" t="s">
        <v>3</v>
      </c>
      <c r="N683" s="21"/>
      <c r="O683" s="21"/>
      <c r="P683" s="21"/>
      <c r="Q683" s="21"/>
      <c r="R683" s="63"/>
      <c r="S683" s="5" t="s">
        <v>0</v>
      </c>
      <c r="T683" s="5" t="s">
        <v>1</v>
      </c>
      <c r="U683" s="1"/>
      <c r="V683" s="21" t="s">
        <v>3</v>
      </c>
      <c r="W683" s="21"/>
      <c r="X683" s="21"/>
      <c r="Y683" s="21"/>
      <c r="Z683" s="21"/>
    </row>
    <row r="684" spans="1:26" x14ac:dyDescent="0.35">
      <c r="A684" s="71">
        <f>A670+1</f>
        <v>44371</v>
      </c>
      <c r="B684" s="57">
        <v>0.29166666666666669</v>
      </c>
      <c r="C684" s="5" t="s">
        <v>2</v>
      </c>
      <c r="D684" s="5">
        <v>1</v>
      </c>
      <c r="E684" s="5">
        <v>2</v>
      </c>
      <c r="F684" s="5">
        <v>3</v>
      </c>
      <c r="G684" s="5">
        <v>4</v>
      </c>
      <c r="H684" s="21">
        <v>5</v>
      </c>
      <c r="I684" s="21"/>
      <c r="J684" s="9">
        <f>J670+1</f>
        <v>44371</v>
      </c>
      <c r="K684" s="57">
        <v>0.29166666666666669</v>
      </c>
      <c r="L684" s="5" t="s">
        <v>2</v>
      </c>
      <c r="M684" s="5">
        <v>1</v>
      </c>
      <c r="N684" s="5">
        <v>2</v>
      </c>
      <c r="O684" s="5">
        <v>3</v>
      </c>
      <c r="P684" s="5">
        <v>4</v>
      </c>
      <c r="Q684" s="21">
        <v>5</v>
      </c>
      <c r="R684" s="63"/>
      <c r="S684" s="9">
        <f>S670+1</f>
        <v>44371</v>
      </c>
      <c r="T684" s="57">
        <v>0.29166666666666669</v>
      </c>
      <c r="U684" s="5" t="s">
        <v>2</v>
      </c>
      <c r="V684" s="5">
        <v>1</v>
      </c>
      <c r="W684" s="5">
        <v>2</v>
      </c>
      <c r="X684" s="5">
        <v>3</v>
      </c>
      <c r="Y684" s="5">
        <v>4</v>
      </c>
      <c r="Z684" s="21">
        <v>5</v>
      </c>
    </row>
    <row r="685" spans="1:26" x14ac:dyDescent="0.35">
      <c r="A685" s="70" t="s">
        <v>64</v>
      </c>
      <c r="B685" s="5"/>
      <c r="C685" s="5">
        <v>1</v>
      </c>
      <c r="D685" s="21">
        <v>465</v>
      </c>
      <c r="E685" s="21">
        <v>468</v>
      </c>
      <c r="F685" s="21">
        <v>479</v>
      </c>
      <c r="G685" s="5">
        <v>487</v>
      </c>
      <c r="H685" s="21">
        <v>486</v>
      </c>
      <c r="I685" s="21"/>
      <c r="J685" s="5" t="s">
        <v>64</v>
      </c>
      <c r="K685" s="5"/>
      <c r="L685" s="5">
        <v>1</v>
      </c>
      <c r="M685" s="21">
        <v>478</v>
      </c>
      <c r="N685" s="21">
        <v>490</v>
      </c>
      <c r="P685" s="5">
        <v>499</v>
      </c>
      <c r="Q685" s="21">
        <v>496</v>
      </c>
      <c r="R685" s="63"/>
      <c r="S685" s="5" t="s">
        <v>64</v>
      </c>
      <c r="T685" s="5"/>
      <c r="U685" s="5">
        <v>1</v>
      </c>
      <c r="V685" s="21">
        <v>478</v>
      </c>
      <c r="W685" s="21">
        <v>490</v>
      </c>
      <c r="X685" s="21">
        <v>493</v>
      </c>
      <c r="Y685" s="5">
        <v>490</v>
      </c>
      <c r="Z685" s="21">
        <v>490</v>
      </c>
    </row>
    <row r="686" spans="1:26" x14ac:dyDescent="0.35">
      <c r="A686" s="70" t="s">
        <v>12</v>
      </c>
      <c r="B686" s="5"/>
      <c r="C686" s="5">
        <v>2</v>
      </c>
      <c r="D686" s="21">
        <v>469</v>
      </c>
      <c r="E686" s="21">
        <v>464</v>
      </c>
      <c r="F686" s="21">
        <v>479</v>
      </c>
      <c r="G686" s="5">
        <v>489</v>
      </c>
      <c r="H686" s="21">
        <v>494</v>
      </c>
      <c r="I686" s="21"/>
      <c r="J686" s="5" t="s">
        <v>12</v>
      </c>
      <c r="K686" s="5"/>
      <c r="L686" s="5">
        <v>2</v>
      </c>
      <c r="M686" s="21">
        <v>478</v>
      </c>
      <c r="N686" s="21">
        <v>499</v>
      </c>
      <c r="O686" s="21">
        <v>502</v>
      </c>
      <c r="P686" s="5">
        <v>497</v>
      </c>
      <c r="Q686" s="21">
        <v>503</v>
      </c>
      <c r="R686" s="63"/>
      <c r="S686" s="5" t="s">
        <v>12</v>
      </c>
      <c r="T686" s="5"/>
      <c r="U686" s="5">
        <v>2</v>
      </c>
      <c r="V686" s="21">
        <v>476</v>
      </c>
      <c r="W686" s="21">
        <v>490</v>
      </c>
      <c r="X686" s="21">
        <v>492</v>
      </c>
      <c r="Y686" s="5">
        <v>502</v>
      </c>
      <c r="Z686" s="21">
        <v>498</v>
      </c>
    </row>
    <row r="687" spans="1:26" x14ac:dyDescent="0.35">
      <c r="B687" s="5"/>
      <c r="C687" s="5">
        <v>3</v>
      </c>
      <c r="D687" s="21">
        <v>472</v>
      </c>
      <c r="E687" s="21">
        <v>479</v>
      </c>
      <c r="F687" s="21">
        <v>483</v>
      </c>
      <c r="G687" s="5">
        <v>489</v>
      </c>
      <c r="H687" s="21">
        <v>487</v>
      </c>
      <c r="I687" s="22"/>
      <c r="J687" s="5"/>
      <c r="K687" s="5"/>
      <c r="L687" s="5">
        <v>3</v>
      </c>
      <c r="M687" s="21">
        <v>463</v>
      </c>
      <c r="N687" s="21">
        <v>483</v>
      </c>
      <c r="O687" s="21">
        <v>505</v>
      </c>
      <c r="P687" s="5">
        <v>501</v>
      </c>
      <c r="Q687" s="21">
        <v>511</v>
      </c>
      <c r="R687" s="18"/>
      <c r="S687" s="5"/>
      <c r="T687" s="5"/>
      <c r="U687" s="5">
        <v>3</v>
      </c>
      <c r="V687" s="21">
        <v>476</v>
      </c>
      <c r="W687" s="21">
        <v>490</v>
      </c>
      <c r="X687" s="21">
        <v>498</v>
      </c>
      <c r="Y687" s="5">
        <v>492</v>
      </c>
      <c r="Z687" s="21">
        <v>494</v>
      </c>
    </row>
    <row r="688" spans="1:26" x14ac:dyDescent="0.35">
      <c r="B688" s="5"/>
      <c r="C688" s="8" t="s">
        <v>7</v>
      </c>
      <c r="D688" s="24">
        <f>D682-D685+D674</f>
        <v>2377</v>
      </c>
      <c r="E688" s="24">
        <f t="shared" ref="E688:G688" si="857">E682-E685+E674</f>
        <v>2033</v>
      </c>
      <c r="F688" s="24">
        <f t="shared" si="857"/>
        <v>1982</v>
      </c>
      <c r="G688" s="24">
        <f t="shared" si="857"/>
        <v>1673</v>
      </c>
      <c r="H688" s="24">
        <f>H682-H685+H674</f>
        <v>1673</v>
      </c>
      <c r="I688" s="22"/>
      <c r="J688" s="5"/>
      <c r="K688" s="5"/>
      <c r="L688" s="8" t="s">
        <v>7</v>
      </c>
      <c r="M688" s="24">
        <f>M682-M685+M674</f>
        <v>1637</v>
      </c>
      <c r="N688" s="24">
        <f t="shared" ref="N688:P688" si="858">N682-N685+N674</f>
        <v>1452</v>
      </c>
      <c r="O688" s="24" t="e">
        <f t="shared" si="858"/>
        <v>#VALUE!</v>
      </c>
      <c r="P688" s="24">
        <f t="shared" si="858"/>
        <v>1130</v>
      </c>
      <c r="Q688" s="24">
        <f>Q682-Q685+Q674</f>
        <v>1319</v>
      </c>
      <c r="R688" s="18"/>
      <c r="S688" s="5"/>
      <c r="T688" s="5"/>
      <c r="U688" s="8" t="s">
        <v>7</v>
      </c>
      <c r="V688" s="24">
        <f>V682-V685+V674</f>
        <v>1340</v>
      </c>
      <c r="W688" s="24">
        <f t="shared" ref="W688:Y688" si="859">W682-W685+W674</f>
        <v>1480</v>
      </c>
      <c r="X688" s="24">
        <f t="shared" si="859"/>
        <v>1516</v>
      </c>
      <c r="Y688" s="24">
        <f t="shared" si="859"/>
        <v>1302</v>
      </c>
      <c r="Z688" s="24">
        <f>Z682-Z685+Z674</f>
        <v>1385</v>
      </c>
    </row>
    <row r="689" spans="1:26" x14ac:dyDescent="0.35">
      <c r="A689" s="70" t="s">
        <v>11</v>
      </c>
      <c r="B689" s="5"/>
      <c r="C689" s="8" t="s">
        <v>8</v>
      </c>
      <c r="D689" s="24">
        <f>D682-D686+D675</f>
        <v>2375</v>
      </c>
      <c r="E689" s="24">
        <f t="shared" ref="E689:H689" si="860">E682-E686+E675</f>
        <v>2203</v>
      </c>
      <c r="F689" s="24">
        <f t="shared" si="860"/>
        <v>2066</v>
      </c>
      <c r="G689" s="24">
        <f t="shared" si="860"/>
        <v>1826</v>
      </c>
      <c r="H689" s="24">
        <f t="shared" si="860"/>
        <v>1761</v>
      </c>
      <c r="I689" s="22"/>
      <c r="J689" s="5" t="s">
        <v>11</v>
      </c>
      <c r="K689" s="5"/>
      <c r="L689" s="8" t="s">
        <v>8</v>
      </c>
      <c r="M689" s="24">
        <f>M682-M686+M675</f>
        <v>1832</v>
      </c>
      <c r="N689" s="24">
        <f t="shared" ref="N689:Q689" si="861">N682-N686+N675</f>
        <v>1312</v>
      </c>
      <c r="O689" s="24">
        <f t="shared" si="861"/>
        <v>1404</v>
      </c>
      <c r="P689" s="24">
        <f t="shared" si="861"/>
        <v>1343</v>
      </c>
      <c r="Q689" s="24">
        <f t="shared" si="861"/>
        <v>1248</v>
      </c>
      <c r="R689" s="18"/>
      <c r="S689" s="5" t="s">
        <v>11</v>
      </c>
      <c r="T689" s="5"/>
      <c r="U689" s="8" t="s">
        <v>8</v>
      </c>
      <c r="V689" s="24">
        <f>V682-V686+V675</f>
        <v>1501</v>
      </c>
      <c r="W689" s="24">
        <f t="shared" ref="W689:Z689" si="862">W682-W686+W675</f>
        <v>1486</v>
      </c>
      <c r="X689" s="24">
        <f t="shared" si="862"/>
        <v>1371</v>
      </c>
      <c r="Y689" s="24">
        <f t="shared" si="862"/>
        <v>1365</v>
      </c>
      <c r="Z689" s="24">
        <f t="shared" si="862"/>
        <v>1347</v>
      </c>
    </row>
    <row r="690" spans="1:26" x14ac:dyDescent="0.35">
      <c r="A690" s="70" t="s">
        <v>85</v>
      </c>
      <c r="C690" s="8" t="s">
        <v>9</v>
      </c>
      <c r="D690" s="24">
        <f>D682-D687+D676</f>
        <v>2622</v>
      </c>
      <c r="E690" s="24">
        <f t="shared" ref="E690:H690" si="863">E682-E687+E676</f>
        <v>2009</v>
      </c>
      <c r="F690" s="24">
        <f t="shared" si="863"/>
        <v>2098</v>
      </c>
      <c r="G690" s="24">
        <f t="shared" si="863"/>
        <v>1698</v>
      </c>
      <c r="H690" s="24">
        <f t="shared" si="863"/>
        <v>1782</v>
      </c>
      <c r="I690" s="23"/>
      <c r="J690" s="1" t="s">
        <v>85</v>
      </c>
      <c r="L690" s="8" t="s">
        <v>9</v>
      </c>
      <c r="M690" s="24">
        <f>M682-M687+M676</f>
        <v>2038</v>
      </c>
      <c r="N690" s="24">
        <f t="shared" ref="N690:Q690" si="864">N682-N687+N676</f>
        <v>1616</v>
      </c>
      <c r="O690" s="24">
        <f t="shared" si="864"/>
        <v>1534</v>
      </c>
      <c r="P690" s="24">
        <f t="shared" si="864"/>
        <v>1318</v>
      </c>
      <c r="Q690" s="24">
        <f t="shared" si="864"/>
        <v>1148</v>
      </c>
      <c r="R690" s="19"/>
      <c r="S690" s="1" t="s">
        <v>85</v>
      </c>
      <c r="T690" s="1"/>
      <c r="U690" s="8" t="s">
        <v>9</v>
      </c>
      <c r="V690" s="24">
        <f>V682-V687+V676</f>
        <v>1610</v>
      </c>
      <c r="W690" s="24">
        <f t="shared" ref="W690:Z690" si="865">W682-W687+W676</f>
        <v>1565</v>
      </c>
      <c r="X690" s="24">
        <f t="shared" si="865"/>
        <v>1655</v>
      </c>
      <c r="Y690" s="24">
        <f t="shared" si="865"/>
        <v>1580</v>
      </c>
      <c r="Z690" s="24">
        <f t="shared" si="865"/>
        <v>1422</v>
      </c>
    </row>
    <row r="691" spans="1:26" x14ac:dyDescent="0.35">
      <c r="C691" s="6" t="s">
        <v>4</v>
      </c>
      <c r="D691" s="25">
        <f>AVERAGE(D688:D690)</f>
        <v>2458</v>
      </c>
      <c r="E691" s="25">
        <f>AVERAGE(E688:E690)</f>
        <v>2081.6666666666665</v>
      </c>
      <c r="F691" s="25">
        <f>AVERAGE(F688:F690)</f>
        <v>2048.6666666666665</v>
      </c>
      <c r="G691" s="25">
        <f t="shared" ref="G691:H691" si="866">AVERAGE(G688:G690)</f>
        <v>1732.3333333333333</v>
      </c>
      <c r="H691" s="25">
        <f t="shared" si="866"/>
        <v>1738.6666666666667</v>
      </c>
      <c r="I691" s="7"/>
      <c r="L691" s="6" t="s">
        <v>4</v>
      </c>
      <c r="M691" s="25">
        <f>AVERAGE(M688:M690)</f>
        <v>1835.6666666666667</v>
      </c>
      <c r="N691" s="25">
        <f>AVERAGE(N688:N690)</f>
        <v>1460</v>
      </c>
      <c r="O691" s="25">
        <f>AVERAGE(O689:O690)</f>
        <v>1469</v>
      </c>
      <c r="P691" s="25">
        <f t="shared" ref="P691:Q691" si="867">AVERAGE(P688:P690)</f>
        <v>1263.6666666666667</v>
      </c>
      <c r="Q691" s="25">
        <f t="shared" si="867"/>
        <v>1238.3333333333333</v>
      </c>
      <c r="R691" s="19"/>
      <c r="T691" s="1"/>
      <c r="U691" s="6" t="s">
        <v>4</v>
      </c>
      <c r="V691" s="25">
        <f>AVERAGE(V688:V690)</f>
        <v>1483.6666666666667</v>
      </c>
      <c r="W691" s="25">
        <f>AVERAGE(W688:W690)</f>
        <v>1510.3333333333333</v>
      </c>
      <c r="X691" s="25">
        <f>AVERAGE(X688:X690)</f>
        <v>1514</v>
      </c>
      <c r="Y691" s="25">
        <f t="shared" ref="Y691:Z691" si="868">AVERAGE(Y688:Y690)</f>
        <v>1415.6666666666667</v>
      </c>
      <c r="Z691" s="25">
        <f t="shared" si="868"/>
        <v>1384.6666666666667</v>
      </c>
    </row>
    <row r="692" spans="1:26" x14ac:dyDescent="0.35">
      <c r="C692" s="7" t="s">
        <v>5</v>
      </c>
      <c r="D692" s="26">
        <f>_xlfn.STDEV.S(D688:D690)</f>
        <v>142.03168660548954</v>
      </c>
      <c r="E692" s="26">
        <f>_xlfn.STDEV.S(E688:E690)</f>
        <v>105.76073625563191</v>
      </c>
      <c r="F692" s="26">
        <f>_xlfn.STDEV.S(F688:F690)</f>
        <v>59.911045169762588</v>
      </c>
      <c r="G692" s="26">
        <f t="shared" ref="G692:H692" si="869">_xlfn.STDEV.S(G688:G690)</f>
        <v>82.075168798689248</v>
      </c>
      <c r="H692" s="26">
        <f t="shared" si="869"/>
        <v>57.830211250983112</v>
      </c>
      <c r="I692" s="7"/>
      <c r="L692" s="7" t="s">
        <v>5</v>
      </c>
      <c r="M692" s="26">
        <f>_xlfn.STDEV.S(M688:M690)</f>
        <v>200.52514389306228</v>
      </c>
      <c r="N692" s="26">
        <f>_xlfn.STDEV.S(N688:N690)</f>
        <v>152.15781281288187</v>
      </c>
      <c r="O692" s="26">
        <f>_xlfn.STDEV.S(O689:O690)</f>
        <v>91.923881554251182</v>
      </c>
      <c r="P692" s="26">
        <f t="shared" ref="P692:Q692" si="870">_xlfn.STDEV.S(P688:P690)</f>
        <v>116.43166808619266</v>
      </c>
      <c r="Q692" s="26">
        <f t="shared" si="870"/>
        <v>85.908866441906525</v>
      </c>
      <c r="R692" s="19"/>
      <c r="T692" s="1"/>
      <c r="U692" s="7" t="s">
        <v>5</v>
      </c>
      <c r="V692" s="26">
        <f>_xlfn.STDEV.S(V688:V690)</f>
        <v>135.8320040834756</v>
      </c>
      <c r="W692" s="26">
        <f>_xlfn.STDEV.S(W688:W690)</f>
        <v>47.437678414245077</v>
      </c>
      <c r="X692" s="26">
        <f>_xlfn.STDEV.S(X688:X690)</f>
        <v>142.01056298740596</v>
      </c>
      <c r="Y692" s="26">
        <f t="shared" ref="Y692:Z692" si="871">_xlfn.STDEV.S(Y688:Y690)</f>
        <v>145.76122026565685</v>
      </c>
      <c r="Z692" s="26">
        <f t="shared" si="871"/>
        <v>37.501111094650696</v>
      </c>
    </row>
    <row r="693" spans="1:26" x14ac:dyDescent="0.35">
      <c r="C693" s="7" t="s">
        <v>6</v>
      </c>
      <c r="D693" s="26">
        <f>D692/D691*100</f>
        <v>5.7783436373266692</v>
      </c>
      <c r="E693" s="26">
        <f>E692/E691*100</f>
        <v>5.080579804113623</v>
      </c>
      <c r="F693" s="26">
        <f>F692/F691*100</f>
        <v>2.924392051892089</v>
      </c>
      <c r="G693" s="26">
        <f t="shared" ref="G693:H693" si="872">G692/G691*100</f>
        <v>4.737839261036517</v>
      </c>
      <c r="H693" s="26">
        <f t="shared" si="872"/>
        <v>3.3261241133617587</v>
      </c>
      <c r="L693" s="7" t="s">
        <v>6</v>
      </c>
      <c r="M693" s="26">
        <f>M692/M691*100</f>
        <v>10.923832062451186</v>
      </c>
      <c r="N693" s="26">
        <f>N692/N691*100</f>
        <v>10.42176800088232</v>
      </c>
      <c r="O693" s="26">
        <f>O692/O691*100</f>
        <v>6.2575821343942266</v>
      </c>
      <c r="P693" s="26">
        <f t="shared" ref="P693:Q693" si="873">P692/P691*100</f>
        <v>9.213795944568135</v>
      </c>
      <c r="Q693" s="26">
        <f t="shared" si="873"/>
        <v>6.9374589320516709</v>
      </c>
      <c r="R693" s="15"/>
      <c r="T693" s="1"/>
      <c r="U693" s="7" t="s">
        <v>6</v>
      </c>
      <c r="V693" s="26">
        <f>V692/V691*100</f>
        <v>9.155156419915226</v>
      </c>
      <c r="W693" s="26">
        <f>W692/W691*100</f>
        <v>3.1408747570676505</v>
      </c>
      <c r="X693" s="26">
        <f>X692/X691*100</f>
        <v>9.3798258247956383</v>
      </c>
      <c r="Y693" s="26">
        <f t="shared" ref="Y693:Z693" si="874">Y692/Y691*100</f>
        <v>10.296295286012963</v>
      </c>
      <c r="Z693" s="26">
        <f t="shared" si="874"/>
        <v>2.7083132711591738</v>
      </c>
    </row>
    <row r="694" spans="1:26" x14ac:dyDescent="0.35">
      <c r="G694" s="21"/>
      <c r="H694" s="21"/>
      <c r="J694" s="3"/>
      <c r="K694" s="3"/>
      <c r="L694" s="3"/>
      <c r="M694" s="3"/>
      <c r="N694" s="3"/>
    </row>
    <row r="695" spans="1:26" x14ac:dyDescent="0.35">
      <c r="D695" s="4" t="s">
        <v>28</v>
      </c>
      <c r="E695" s="4"/>
      <c r="F695" s="4"/>
      <c r="G695" s="4"/>
      <c r="H695" s="4"/>
      <c r="M695" s="31" t="s">
        <v>29</v>
      </c>
      <c r="N695" s="31"/>
      <c r="O695" s="4"/>
      <c r="P695" s="4"/>
      <c r="Q695" s="4"/>
      <c r="R695" s="63"/>
      <c r="T695" s="1"/>
      <c r="U695" s="1"/>
      <c r="V695" s="31" t="s">
        <v>30</v>
      </c>
      <c r="W695" s="4"/>
      <c r="X695" s="4"/>
      <c r="Y695" s="4"/>
      <c r="Z695" s="4"/>
    </row>
    <row r="696" spans="1:26" x14ac:dyDescent="0.35">
      <c r="A696" s="69" t="s">
        <v>37</v>
      </c>
      <c r="B696" s="5"/>
      <c r="C696" s="5" t="s">
        <v>10</v>
      </c>
      <c r="D696" s="16">
        <v>518</v>
      </c>
      <c r="E696" s="16">
        <v>522</v>
      </c>
      <c r="F696" s="16">
        <v>521</v>
      </c>
      <c r="G696" s="16">
        <v>522</v>
      </c>
      <c r="H696" s="16">
        <v>522</v>
      </c>
      <c r="I696" s="21"/>
      <c r="J696" s="33" t="s">
        <v>37</v>
      </c>
      <c r="K696" s="5"/>
      <c r="L696" s="5" t="s">
        <v>10</v>
      </c>
      <c r="M696" s="16">
        <v>533</v>
      </c>
      <c r="N696" s="16">
        <v>539</v>
      </c>
      <c r="O696" s="16">
        <v>546</v>
      </c>
      <c r="P696" s="16">
        <v>540</v>
      </c>
      <c r="Q696" s="16">
        <v>544</v>
      </c>
      <c r="R696" s="16"/>
      <c r="S696" s="33" t="s">
        <v>37</v>
      </c>
      <c r="T696" s="5"/>
      <c r="U696" s="5" t="s">
        <v>10</v>
      </c>
      <c r="V696" s="16">
        <v>523</v>
      </c>
      <c r="W696" s="16">
        <v>541</v>
      </c>
      <c r="X696" s="16">
        <v>540</v>
      </c>
      <c r="Y696" s="16">
        <v>543</v>
      </c>
      <c r="Z696" s="16">
        <v>540</v>
      </c>
    </row>
    <row r="697" spans="1:26" x14ac:dyDescent="0.35">
      <c r="A697" s="70" t="s">
        <v>0</v>
      </c>
      <c r="B697" s="5" t="s">
        <v>1</v>
      </c>
      <c r="D697" s="21" t="s">
        <v>3</v>
      </c>
      <c r="E697" s="21"/>
      <c r="F697" s="21"/>
      <c r="G697" s="21"/>
      <c r="H697" s="21"/>
      <c r="I697" s="21"/>
      <c r="J697" s="5" t="s">
        <v>0</v>
      </c>
      <c r="K697" s="5" t="s">
        <v>1</v>
      </c>
      <c r="M697" s="21" t="s">
        <v>3</v>
      </c>
      <c r="N697" s="21"/>
      <c r="O697" s="21"/>
      <c r="P697" s="21"/>
      <c r="Q697" s="21"/>
      <c r="R697" s="63"/>
      <c r="S697" s="5" t="s">
        <v>0</v>
      </c>
      <c r="T697" s="5" t="s">
        <v>1</v>
      </c>
      <c r="U697" s="1"/>
      <c r="V697" s="21" t="s">
        <v>3</v>
      </c>
      <c r="W697" s="21"/>
      <c r="X697" s="21"/>
      <c r="Y697" s="21"/>
      <c r="Z697" s="21"/>
    </row>
    <row r="698" spans="1:26" x14ac:dyDescent="0.35">
      <c r="A698" s="71">
        <f>A684</f>
        <v>44371</v>
      </c>
      <c r="B698" s="57">
        <v>0.5625</v>
      </c>
      <c r="C698" s="5" t="s">
        <v>2</v>
      </c>
      <c r="D698" s="5">
        <v>1</v>
      </c>
      <c r="E698" s="5">
        <v>2</v>
      </c>
      <c r="F698" s="5">
        <v>3</v>
      </c>
      <c r="G698" s="5">
        <v>4</v>
      </c>
      <c r="H698" s="21">
        <v>5</v>
      </c>
      <c r="I698" s="21"/>
      <c r="J698" s="9">
        <f>J684</f>
        <v>44371</v>
      </c>
      <c r="K698" s="57">
        <v>0.5625</v>
      </c>
      <c r="L698" s="5" t="s">
        <v>2</v>
      </c>
      <c r="M698" s="5">
        <v>1</v>
      </c>
      <c r="N698" s="5">
        <v>2</v>
      </c>
      <c r="O698" s="5">
        <v>3</v>
      </c>
      <c r="P698" s="5">
        <v>4</v>
      </c>
      <c r="Q698" s="21">
        <v>5</v>
      </c>
      <c r="R698" s="63"/>
      <c r="S698" s="9">
        <f>S684</f>
        <v>44371</v>
      </c>
      <c r="T698" s="5" t="s">
        <v>66</v>
      </c>
      <c r="U698" s="5" t="s">
        <v>2</v>
      </c>
      <c r="V698" s="5">
        <v>1</v>
      </c>
      <c r="W698" s="5">
        <v>2</v>
      </c>
      <c r="X698" s="5">
        <v>3</v>
      </c>
      <c r="Y698" s="5">
        <v>4</v>
      </c>
      <c r="Z698" s="21">
        <v>5</v>
      </c>
    </row>
    <row r="699" spans="1:26" x14ac:dyDescent="0.35">
      <c r="A699" s="70" t="s">
        <v>63</v>
      </c>
      <c r="B699" s="5"/>
      <c r="C699" s="5">
        <v>1</v>
      </c>
      <c r="D699" s="21">
        <v>456</v>
      </c>
      <c r="E699" s="21">
        <v>466</v>
      </c>
      <c r="F699" s="21">
        <v>466</v>
      </c>
      <c r="G699" s="5">
        <v>486</v>
      </c>
      <c r="H699" s="21">
        <v>483</v>
      </c>
      <c r="I699" s="21"/>
      <c r="J699" s="5" t="s">
        <v>63</v>
      </c>
      <c r="K699" s="5"/>
      <c r="L699" s="5">
        <v>1</v>
      </c>
      <c r="M699" s="21">
        <v>487</v>
      </c>
      <c r="N699" s="21">
        <v>499</v>
      </c>
      <c r="P699" s="5">
        <v>507</v>
      </c>
      <c r="Q699" s="21">
        <v>510</v>
      </c>
      <c r="R699" s="63"/>
      <c r="S699" s="5" t="s">
        <v>63</v>
      </c>
      <c r="T699" s="5"/>
      <c r="U699" s="5">
        <v>1</v>
      </c>
      <c r="V699" s="21">
        <v>481</v>
      </c>
      <c r="W699" s="21">
        <v>492</v>
      </c>
      <c r="X699" s="21">
        <v>487</v>
      </c>
      <c r="Y699" s="5">
        <v>497</v>
      </c>
      <c r="Z699" s="21">
        <v>500</v>
      </c>
    </row>
    <row r="700" spans="1:26" x14ac:dyDescent="0.35">
      <c r="A700" s="70" t="s">
        <v>12</v>
      </c>
      <c r="B700" s="5"/>
      <c r="C700" s="5">
        <v>2</v>
      </c>
      <c r="D700" s="21">
        <v>468</v>
      </c>
      <c r="E700" s="21">
        <v>471</v>
      </c>
      <c r="F700" s="21">
        <v>462</v>
      </c>
      <c r="G700" s="5">
        <v>476</v>
      </c>
      <c r="H700" s="21">
        <v>480</v>
      </c>
      <c r="I700" s="21"/>
      <c r="J700" s="5" t="s">
        <v>12</v>
      </c>
      <c r="K700" s="5"/>
      <c r="L700" s="5">
        <v>2</v>
      </c>
      <c r="M700" s="21">
        <v>486</v>
      </c>
      <c r="N700" s="21">
        <v>509</v>
      </c>
      <c r="O700" s="21">
        <v>505</v>
      </c>
      <c r="P700" s="5">
        <v>503</v>
      </c>
      <c r="Q700" s="21">
        <v>507</v>
      </c>
      <c r="R700" s="63"/>
      <c r="S700" s="5" t="s">
        <v>12</v>
      </c>
      <c r="T700" s="5"/>
      <c r="U700" s="5">
        <v>2</v>
      </c>
      <c r="V700" s="21">
        <v>481</v>
      </c>
      <c r="W700" s="21">
        <v>497</v>
      </c>
      <c r="X700" s="21">
        <v>493</v>
      </c>
      <c r="Y700" s="5">
        <v>493</v>
      </c>
      <c r="Z700" s="21">
        <v>493</v>
      </c>
    </row>
    <row r="701" spans="1:26" x14ac:dyDescent="0.35">
      <c r="B701" s="5"/>
      <c r="C701" s="5">
        <v>3</v>
      </c>
      <c r="D701" s="21">
        <v>441</v>
      </c>
      <c r="E701" s="21">
        <v>468</v>
      </c>
      <c r="F701" s="21">
        <v>462</v>
      </c>
      <c r="G701" s="5">
        <v>479</v>
      </c>
      <c r="H701" s="21">
        <v>483</v>
      </c>
      <c r="I701" s="22"/>
      <c r="J701" s="5"/>
      <c r="K701" s="5"/>
      <c r="L701" s="5">
        <v>3</v>
      </c>
      <c r="M701" s="21">
        <v>467</v>
      </c>
      <c r="N701" s="21">
        <v>493</v>
      </c>
      <c r="O701" s="21">
        <v>501</v>
      </c>
      <c r="P701" s="5">
        <v>507</v>
      </c>
      <c r="Q701" s="21">
        <v>521</v>
      </c>
      <c r="R701" s="18"/>
      <c r="S701" s="5"/>
      <c r="T701" s="5"/>
      <c r="U701" s="5">
        <v>3</v>
      </c>
      <c r="V701" s="21">
        <v>469</v>
      </c>
      <c r="W701" s="21">
        <v>493</v>
      </c>
      <c r="X701" s="21">
        <v>482</v>
      </c>
      <c r="Y701" s="5">
        <v>482</v>
      </c>
      <c r="Z701" s="21">
        <v>499</v>
      </c>
    </row>
    <row r="702" spans="1:26" x14ac:dyDescent="0.35">
      <c r="B702" s="5"/>
      <c r="C702" s="8" t="s">
        <v>7</v>
      </c>
      <c r="D702" s="24">
        <f>D696-D699+D688</f>
        <v>2439</v>
      </c>
      <c r="E702" s="24">
        <f t="shared" ref="E702:G702" si="875">E696-E699+E688</f>
        <v>2089</v>
      </c>
      <c r="F702" s="24">
        <f t="shared" si="875"/>
        <v>2037</v>
      </c>
      <c r="G702" s="24">
        <f t="shared" si="875"/>
        <v>1709</v>
      </c>
      <c r="H702" s="24">
        <f>H696-H699+H688</f>
        <v>1712</v>
      </c>
      <c r="I702" s="22"/>
      <c r="J702" s="5"/>
      <c r="K702" s="5"/>
      <c r="L702" s="8" t="s">
        <v>7</v>
      </c>
      <c r="M702" s="24">
        <f>M696-M699+M688</f>
        <v>1683</v>
      </c>
      <c r="N702" s="24">
        <f t="shared" ref="N702:P702" si="876">N696-N699+N688</f>
        <v>1492</v>
      </c>
      <c r="O702" s="24" t="e">
        <f t="shared" si="876"/>
        <v>#VALUE!</v>
      </c>
      <c r="P702" s="24">
        <f t="shared" si="876"/>
        <v>1163</v>
      </c>
      <c r="Q702" s="24">
        <f>Q696-Q699+Q688</f>
        <v>1353</v>
      </c>
      <c r="R702" s="18"/>
      <c r="S702" s="5"/>
      <c r="T702" s="5"/>
      <c r="U702" s="8" t="s">
        <v>7</v>
      </c>
      <c r="V702" s="24">
        <f>V696-V699+V688</f>
        <v>1382</v>
      </c>
      <c r="W702" s="24">
        <f t="shared" ref="W702:Y702" si="877">W696-W699+W688</f>
        <v>1529</v>
      </c>
      <c r="X702" s="24">
        <f t="shared" si="877"/>
        <v>1569</v>
      </c>
      <c r="Y702" s="24">
        <f t="shared" si="877"/>
        <v>1348</v>
      </c>
      <c r="Z702" s="24">
        <f>Z696-Z699+Z688</f>
        <v>1425</v>
      </c>
    </row>
    <row r="703" spans="1:26" x14ac:dyDescent="0.35">
      <c r="A703" s="70" t="s">
        <v>11</v>
      </c>
      <c r="B703" s="5"/>
      <c r="C703" s="8" t="s">
        <v>8</v>
      </c>
      <c r="D703" s="24">
        <f>D696-D700+D689</f>
        <v>2425</v>
      </c>
      <c r="E703" s="24">
        <f t="shared" ref="E703:H703" si="878">E696-E700+E689</f>
        <v>2254</v>
      </c>
      <c r="F703" s="24">
        <f t="shared" si="878"/>
        <v>2125</v>
      </c>
      <c r="G703" s="24">
        <f t="shared" si="878"/>
        <v>1872</v>
      </c>
      <c r="H703" s="24">
        <f t="shared" si="878"/>
        <v>1803</v>
      </c>
      <c r="I703" s="22"/>
      <c r="J703" s="5" t="s">
        <v>11</v>
      </c>
      <c r="K703" s="5"/>
      <c r="L703" s="8" t="s">
        <v>8</v>
      </c>
      <c r="M703" s="24">
        <f>M696-M700+M689</f>
        <v>1879</v>
      </c>
      <c r="N703" s="24">
        <f t="shared" ref="N703:Q703" si="879">N696-N700+N689</f>
        <v>1342</v>
      </c>
      <c r="O703" s="24">
        <f t="shared" si="879"/>
        <v>1445</v>
      </c>
      <c r="P703" s="24">
        <f t="shared" si="879"/>
        <v>1380</v>
      </c>
      <c r="Q703" s="24">
        <f t="shared" si="879"/>
        <v>1285</v>
      </c>
      <c r="R703" s="18"/>
      <c r="S703" s="5" t="s">
        <v>11</v>
      </c>
      <c r="T703" s="5"/>
      <c r="U703" s="8" t="s">
        <v>8</v>
      </c>
      <c r="V703" s="24">
        <f>V696-V700+V689</f>
        <v>1543</v>
      </c>
      <c r="W703" s="24">
        <f t="shared" ref="W703:Z703" si="880">W696-W700+W689</f>
        <v>1530</v>
      </c>
      <c r="X703" s="24">
        <f t="shared" si="880"/>
        <v>1418</v>
      </c>
      <c r="Y703" s="24">
        <f t="shared" si="880"/>
        <v>1415</v>
      </c>
      <c r="Z703" s="24">
        <f t="shared" si="880"/>
        <v>1394</v>
      </c>
    </row>
    <row r="704" spans="1:26" x14ac:dyDescent="0.35">
      <c r="A704" s="70" t="s">
        <v>85</v>
      </c>
      <c r="C704" s="8" t="s">
        <v>9</v>
      </c>
      <c r="D704" s="24">
        <f>D696-D701+D690</f>
        <v>2699</v>
      </c>
      <c r="E704" s="24">
        <f t="shared" ref="E704:H704" si="881">E696-E701+E690</f>
        <v>2063</v>
      </c>
      <c r="F704" s="24">
        <f t="shared" si="881"/>
        <v>2157</v>
      </c>
      <c r="G704" s="24">
        <f t="shared" si="881"/>
        <v>1741</v>
      </c>
      <c r="H704" s="24">
        <f t="shared" si="881"/>
        <v>1821</v>
      </c>
      <c r="I704" s="23"/>
      <c r="J704" s="1" t="s">
        <v>85</v>
      </c>
      <c r="L704" s="8" t="s">
        <v>9</v>
      </c>
      <c r="M704" s="24">
        <f>M696-M701+M690</f>
        <v>2104</v>
      </c>
      <c r="N704" s="24">
        <f t="shared" ref="N704:Q704" si="882">N696-N701+N690</f>
        <v>1662</v>
      </c>
      <c r="O704" s="24">
        <f t="shared" si="882"/>
        <v>1579</v>
      </c>
      <c r="P704" s="24">
        <f t="shared" si="882"/>
        <v>1351</v>
      </c>
      <c r="Q704" s="24">
        <f t="shared" si="882"/>
        <v>1171</v>
      </c>
      <c r="R704" s="19"/>
      <c r="S704" s="1" t="s">
        <v>85</v>
      </c>
      <c r="T704" s="1"/>
      <c r="U704" s="8" t="s">
        <v>9</v>
      </c>
      <c r="V704" s="24">
        <f>V696-V701+V690</f>
        <v>1664</v>
      </c>
      <c r="W704" s="24">
        <f t="shared" ref="W704:Z704" si="883">W696-W701+W690</f>
        <v>1613</v>
      </c>
      <c r="X704" s="24">
        <f t="shared" si="883"/>
        <v>1713</v>
      </c>
      <c r="Y704" s="24">
        <f t="shared" si="883"/>
        <v>1641</v>
      </c>
      <c r="Z704" s="24">
        <f t="shared" si="883"/>
        <v>1463</v>
      </c>
    </row>
    <row r="705" spans="1:26" x14ac:dyDescent="0.35">
      <c r="C705" s="6" t="s">
        <v>4</v>
      </c>
      <c r="D705" s="25">
        <f>AVERAGE(D702:D704)</f>
        <v>2521</v>
      </c>
      <c r="E705" s="25">
        <f>AVERAGE(E702:E704)</f>
        <v>2135.3333333333335</v>
      </c>
      <c r="F705" s="25">
        <f>AVERAGE(F702:F704)</f>
        <v>2106.3333333333335</v>
      </c>
      <c r="G705" s="25">
        <f t="shared" ref="G705:H705" si="884">AVERAGE(G702:G704)</f>
        <v>1774</v>
      </c>
      <c r="H705" s="25">
        <f t="shared" si="884"/>
        <v>1778.6666666666667</v>
      </c>
      <c r="I705" s="7"/>
      <c r="L705" s="6" t="s">
        <v>4</v>
      </c>
      <c r="M705" s="25">
        <f>AVERAGE(M702:M704)</f>
        <v>1888.6666666666667</v>
      </c>
      <c r="N705" s="25">
        <f>AVERAGE(N702:N704)</f>
        <v>1498.6666666666667</v>
      </c>
      <c r="O705" s="25">
        <f>AVERAGE(O703:O704)</f>
        <v>1512</v>
      </c>
      <c r="P705" s="25">
        <f t="shared" ref="P705:Q705" si="885">AVERAGE(P702:P704)</f>
        <v>1298</v>
      </c>
      <c r="Q705" s="25">
        <f t="shared" si="885"/>
        <v>1269.6666666666667</v>
      </c>
      <c r="R705" s="19"/>
      <c r="T705" s="1"/>
      <c r="U705" s="6" t="s">
        <v>4</v>
      </c>
      <c r="V705" s="25">
        <f>AVERAGE(V702:V704)</f>
        <v>1529.6666666666667</v>
      </c>
      <c r="W705" s="25">
        <f>AVERAGE(W702:W704)</f>
        <v>1557.3333333333333</v>
      </c>
      <c r="X705" s="25">
        <f>AVERAGE(X702:X704)</f>
        <v>1566.6666666666667</v>
      </c>
      <c r="Y705" s="25">
        <f t="shared" ref="Y705:Z705" si="886">AVERAGE(Y702:Y704)</f>
        <v>1468</v>
      </c>
      <c r="Z705" s="25">
        <f t="shared" si="886"/>
        <v>1427.3333333333333</v>
      </c>
    </row>
    <row r="706" spans="1:26" x14ac:dyDescent="0.35">
      <c r="C706" s="7" t="s">
        <v>5</v>
      </c>
      <c r="D706" s="26">
        <f>_xlfn.STDEV.S(D702:D704)</f>
        <v>154.31137352768266</v>
      </c>
      <c r="E706" s="26">
        <f>_xlfn.STDEV.S(E702:E704)</f>
        <v>103.58732226162299</v>
      </c>
      <c r="F706" s="26">
        <f>_xlfn.STDEV.S(F702:F704)</f>
        <v>62.13962772123223</v>
      </c>
      <c r="G706" s="26">
        <f t="shared" ref="G706:H706" si="887">_xlfn.STDEV.S(G702:G704)</f>
        <v>86.365502372185617</v>
      </c>
      <c r="H706" s="26">
        <f t="shared" si="887"/>
        <v>58.432297005451815</v>
      </c>
      <c r="I706" s="7"/>
      <c r="L706" s="7" t="s">
        <v>5</v>
      </c>
      <c r="M706" s="26">
        <f>_xlfn.STDEV.S(M702:M704)</f>
        <v>210.66640295342143</v>
      </c>
      <c r="N706" s="26">
        <f>_xlfn.STDEV.S(N702:N704)</f>
        <v>160.10413278030438</v>
      </c>
      <c r="O706" s="26">
        <f>_xlfn.STDEV.S(O703:O704)</f>
        <v>94.752308678997366</v>
      </c>
      <c r="P706" s="26">
        <f t="shared" ref="P706:Q706" si="888">_xlfn.STDEV.S(P702:P704)</f>
        <v>117.80916772475732</v>
      </c>
      <c r="Q706" s="26">
        <f t="shared" si="888"/>
        <v>91.963760978623156</v>
      </c>
      <c r="R706" s="19"/>
      <c r="T706" s="1"/>
      <c r="U706" s="7" t="s">
        <v>5</v>
      </c>
      <c r="V706" s="26">
        <f>_xlfn.STDEV.S(V702:V704)</f>
        <v>141.47202314709907</v>
      </c>
      <c r="W706" s="26">
        <f>_xlfn.STDEV.S(W702:W704)</f>
        <v>48.21134029803914</v>
      </c>
      <c r="X706" s="26">
        <f>_xlfn.STDEV.S(X702:X704)</f>
        <v>147.51384115849379</v>
      </c>
      <c r="Y706" s="26">
        <f t="shared" ref="Y706:Z706" si="889">_xlfn.STDEV.S(Y702:Y704)</f>
        <v>153.52198539622916</v>
      </c>
      <c r="Z706" s="26">
        <f t="shared" si="889"/>
        <v>34.55912807542073</v>
      </c>
    </row>
    <row r="707" spans="1:26" x14ac:dyDescent="0.35">
      <c r="C707" s="7" t="s">
        <v>6</v>
      </c>
      <c r="D707" s="26">
        <f>D706/D705*100</f>
        <v>6.1210382200588125</v>
      </c>
      <c r="E707" s="26">
        <f>E706/E705*100</f>
        <v>4.8511078174347322</v>
      </c>
      <c r="F707" s="26">
        <f>F706/F705*100</f>
        <v>2.9501326659866542</v>
      </c>
      <c r="G707" s="26">
        <f t="shared" ref="G707:H707" si="890">G706/G705*100</f>
        <v>4.8684048687816022</v>
      </c>
      <c r="H707" s="26">
        <f t="shared" si="890"/>
        <v>3.2851741194969164</v>
      </c>
      <c r="L707" s="7" t="s">
        <v>6</v>
      </c>
      <c r="M707" s="26">
        <f>M706/M705*100</f>
        <v>11.15423947864921</v>
      </c>
      <c r="N707" s="26">
        <f>N706/N705*100</f>
        <v>10.683104945305006</v>
      </c>
      <c r="O707" s="26">
        <f>O706/O705*100</f>
        <v>6.266687081944271</v>
      </c>
      <c r="P707" s="26">
        <f t="shared" ref="P707:Q707" si="891">P706/P705*100</f>
        <v>9.07620706662229</v>
      </c>
      <c r="Q707" s="26">
        <f t="shared" si="891"/>
        <v>7.2431421091065751</v>
      </c>
      <c r="R707" s="15"/>
      <c r="T707" s="1"/>
      <c r="U707" s="7" t="s">
        <v>6</v>
      </c>
      <c r="V707" s="26">
        <f>V706/V705*100</f>
        <v>9.2485523957571836</v>
      </c>
      <c r="W707" s="26">
        <f>W706/W705*100</f>
        <v>3.0957624335213492</v>
      </c>
      <c r="X707" s="26">
        <f>X706/X705*100</f>
        <v>9.4157770952230067</v>
      </c>
      <c r="Y707" s="26">
        <f t="shared" ref="Y707:Z707" si="892">Y706/Y705*100</f>
        <v>10.45790091254967</v>
      </c>
      <c r="Z707" s="26">
        <f t="shared" si="892"/>
        <v>2.4212373710009856</v>
      </c>
    </row>
    <row r="708" spans="1:26" x14ac:dyDescent="0.35">
      <c r="G708" s="21"/>
      <c r="H708" s="21"/>
      <c r="J708" s="3"/>
      <c r="K708" s="3"/>
      <c r="L708" s="3"/>
      <c r="M708" s="3"/>
      <c r="N708" s="3"/>
    </row>
    <row r="709" spans="1:26" x14ac:dyDescent="0.35">
      <c r="D709" s="4" t="s">
        <v>28</v>
      </c>
      <c r="E709" s="4"/>
      <c r="F709" s="4"/>
      <c r="G709" s="4"/>
      <c r="H709" s="4"/>
      <c r="M709" s="31" t="s">
        <v>29</v>
      </c>
      <c r="N709" s="31"/>
      <c r="O709" s="4"/>
      <c r="P709" s="4"/>
      <c r="Q709" s="4"/>
      <c r="R709" s="63"/>
      <c r="T709" s="1"/>
      <c r="U709" s="1"/>
      <c r="V709" s="31" t="s">
        <v>30</v>
      </c>
      <c r="W709" s="4"/>
      <c r="X709" s="4"/>
      <c r="Y709" s="4"/>
      <c r="Z709" s="4"/>
    </row>
    <row r="710" spans="1:26" x14ac:dyDescent="0.35">
      <c r="A710" s="69"/>
      <c r="B710" s="5"/>
      <c r="C710" s="5" t="s">
        <v>10</v>
      </c>
      <c r="D710" s="16">
        <v>518</v>
      </c>
      <c r="E710" s="16">
        <v>522</v>
      </c>
      <c r="F710" s="16">
        <v>521</v>
      </c>
      <c r="G710" s="16">
        <v>522</v>
      </c>
      <c r="H710" s="16">
        <v>522</v>
      </c>
      <c r="I710" s="21"/>
      <c r="K710" s="5"/>
      <c r="L710" s="5" t="s">
        <v>10</v>
      </c>
      <c r="M710" s="16">
        <v>533</v>
      </c>
      <c r="N710" s="16">
        <v>539</v>
      </c>
      <c r="O710" s="16">
        <v>546</v>
      </c>
      <c r="P710" s="16">
        <v>540</v>
      </c>
      <c r="Q710" s="16">
        <v>544</v>
      </c>
      <c r="R710" s="16"/>
      <c r="T710" s="5"/>
      <c r="U710" s="5" t="s">
        <v>10</v>
      </c>
      <c r="V710" s="16">
        <v>523</v>
      </c>
      <c r="W710" s="16">
        <v>541</v>
      </c>
      <c r="X710" s="16">
        <v>540</v>
      </c>
      <c r="Y710" s="16">
        <v>543</v>
      </c>
      <c r="Z710" s="16">
        <v>540</v>
      </c>
    </row>
    <row r="711" spans="1:26" x14ac:dyDescent="0.35">
      <c r="A711" s="70" t="s">
        <v>0</v>
      </c>
      <c r="B711" s="5" t="s">
        <v>1</v>
      </c>
      <c r="D711" s="21" t="s">
        <v>3</v>
      </c>
      <c r="E711" s="21"/>
      <c r="F711" s="21"/>
      <c r="G711" s="21"/>
      <c r="H711" s="21"/>
      <c r="I711" s="21"/>
      <c r="J711" s="5" t="s">
        <v>0</v>
      </c>
      <c r="K711" s="5" t="s">
        <v>1</v>
      </c>
      <c r="M711" s="21" t="s">
        <v>3</v>
      </c>
      <c r="N711" s="21"/>
      <c r="O711" s="21"/>
      <c r="P711" s="21"/>
      <c r="Q711" s="21"/>
      <c r="R711" s="63"/>
      <c r="S711" s="5" t="s">
        <v>0</v>
      </c>
      <c r="T711" s="5" t="s">
        <v>1</v>
      </c>
      <c r="U711" s="1"/>
      <c r="V711" s="21" t="s">
        <v>3</v>
      </c>
      <c r="W711" s="21"/>
      <c r="X711" s="21"/>
      <c r="Y711" s="21"/>
      <c r="Z711" s="21"/>
    </row>
    <row r="712" spans="1:26" x14ac:dyDescent="0.35">
      <c r="A712" s="71">
        <f>A698+1</f>
        <v>44372</v>
      </c>
      <c r="B712" s="57">
        <v>0.29166666666666669</v>
      </c>
      <c r="C712" s="5" t="s">
        <v>2</v>
      </c>
      <c r="D712" s="5">
        <v>1</v>
      </c>
      <c r="E712" s="5">
        <v>2</v>
      </c>
      <c r="F712" s="5">
        <v>3</v>
      </c>
      <c r="G712" s="5">
        <v>4</v>
      </c>
      <c r="H712" s="21">
        <v>5</v>
      </c>
      <c r="I712" s="21"/>
      <c r="J712" s="9">
        <f>J698+1</f>
        <v>44372</v>
      </c>
      <c r="K712" s="57">
        <v>0.29166666666666669</v>
      </c>
      <c r="L712" s="5" t="s">
        <v>2</v>
      </c>
      <c r="M712" s="5">
        <v>1</v>
      </c>
      <c r="N712" s="5">
        <v>2</v>
      </c>
      <c r="O712" s="5">
        <v>3</v>
      </c>
      <c r="P712" s="5">
        <v>4</v>
      </c>
      <c r="Q712" s="21">
        <v>5</v>
      </c>
      <c r="R712" s="63"/>
      <c r="S712" s="9">
        <f>S698+1</f>
        <v>44372</v>
      </c>
      <c r="T712" s="57">
        <v>0.29166666666666669</v>
      </c>
      <c r="U712" s="5" t="s">
        <v>2</v>
      </c>
      <c r="V712" s="5">
        <v>1</v>
      </c>
      <c r="W712" s="5">
        <v>2</v>
      </c>
      <c r="X712" s="5">
        <v>3</v>
      </c>
      <c r="Y712" s="5">
        <v>4</v>
      </c>
      <c r="Z712" s="21">
        <v>5</v>
      </c>
    </row>
    <row r="713" spans="1:26" x14ac:dyDescent="0.35">
      <c r="A713" s="70" t="s">
        <v>64</v>
      </c>
      <c r="B713" s="5"/>
      <c r="C713" s="5">
        <v>1</v>
      </c>
      <c r="D713" s="21">
        <v>451</v>
      </c>
      <c r="E713" s="21">
        <v>459</v>
      </c>
      <c r="F713" s="21">
        <v>474</v>
      </c>
      <c r="G713" s="5">
        <v>482</v>
      </c>
      <c r="H713" s="21">
        <v>481</v>
      </c>
      <c r="I713" s="21"/>
      <c r="J713" s="5" t="s">
        <v>64</v>
      </c>
      <c r="K713" s="5"/>
      <c r="L713" s="5">
        <v>1</v>
      </c>
      <c r="M713" s="21">
        <v>468</v>
      </c>
      <c r="N713" s="21">
        <v>489</v>
      </c>
      <c r="P713" s="5">
        <v>495</v>
      </c>
      <c r="Q713" s="21">
        <v>494</v>
      </c>
      <c r="R713" s="63"/>
      <c r="S713" s="5" t="s">
        <v>64</v>
      </c>
      <c r="T713" s="5"/>
      <c r="U713" s="5">
        <v>1</v>
      </c>
      <c r="V713" s="21">
        <v>471</v>
      </c>
      <c r="W713" s="21">
        <v>485</v>
      </c>
      <c r="X713" s="21">
        <v>484</v>
      </c>
      <c r="Y713" s="5">
        <v>483</v>
      </c>
      <c r="Z713" s="21">
        <v>490</v>
      </c>
    </row>
    <row r="714" spans="1:26" x14ac:dyDescent="0.35">
      <c r="A714" s="70" t="s">
        <v>12</v>
      </c>
      <c r="B714" s="5"/>
      <c r="C714" s="5">
        <v>2</v>
      </c>
      <c r="D714" s="21">
        <v>463</v>
      </c>
      <c r="E714" s="21">
        <v>455</v>
      </c>
      <c r="F714" s="21">
        <v>478</v>
      </c>
      <c r="G714" s="5">
        <v>484</v>
      </c>
      <c r="H714" s="21">
        <v>489</v>
      </c>
      <c r="I714" s="21"/>
      <c r="J714" s="5" t="s">
        <v>12</v>
      </c>
      <c r="K714" s="5"/>
      <c r="L714" s="5">
        <v>2</v>
      </c>
      <c r="M714" s="21">
        <v>468</v>
      </c>
      <c r="N714" s="21">
        <v>494</v>
      </c>
      <c r="O714" s="21">
        <v>502</v>
      </c>
      <c r="P714" s="5">
        <v>502</v>
      </c>
      <c r="Q714" s="21">
        <v>506</v>
      </c>
      <c r="R714" s="63"/>
      <c r="S714" s="5" t="s">
        <v>12</v>
      </c>
      <c r="T714" s="5"/>
      <c r="U714" s="5">
        <v>2</v>
      </c>
      <c r="V714" s="21">
        <v>469</v>
      </c>
      <c r="W714" s="21">
        <v>480</v>
      </c>
      <c r="X714" s="21">
        <v>486</v>
      </c>
      <c r="Y714" s="5">
        <v>496</v>
      </c>
      <c r="Z714" s="21">
        <v>498</v>
      </c>
    </row>
    <row r="715" spans="1:26" x14ac:dyDescent="0.35">
      <c r="B715" s="5"/>
      <c r="C715" s="5">
        <v>3</v>
      </c>
      <c r="D715" s="21">
        <v>461</v>
      </c>
      <c r="E715" s="21">
        <v>477</v>
      </c>
      <c r="F715" s="21">
        <v>480</v>
      </c>
      <c r="G715" s="5">
        <v>482</v>
      </c>
      <c r="H715" s="21">
        <v>483</v>
      </c>
      <c r="I715" s="22"/>
      <c r="J715" s="5"/>
      <c r="K715" s="5"/>
      <c r="L715" s="5">
        <v>3</v>
      </c>
      <c r="M715" s="21">
        <v>459</v>
      </c>
      <c r="N715" s="21">
        <v>489</v>
      </c>
      <c r="O715" s="21">
        <v>504</v>
      </c>
      <c r="P715" s="5">
        <v>502</v>
      </c>
      <c r="Q715" s="21">
        <v>509</v>
      </c>
      <c r="R715" s="18"/>
      <c r="S715" s="5"/>
      <c r="T715" s="5"/>
      <c r="U715" s="5">
        <v>3</v>
      </c>
      <c r="V715" s="21">
        <v>473</v>
      </c>
      <c r="W715" s="21">
        <v>489</v>
      </c>
      <c r="X715" s="21">
        <v>493</v>
      </c>
      <c r="Y715" s="5">
        <v>493</v>
      </c>
      <c r="Z715" s="21">
        <v>494</v>
      </c>
    </row>
    <row r="716" spans="1:26" x14ac:dyDescent="0.35">
      <c r="B716" s="5"/>
      <c r="C716" s="8" t="s">
        <v>7</v>
      </c>
      <c r="D716" s="24">
        <f>D710-D713+D702</f>
        <v>2506</v>
      </c>
      <c r="E716" s="24">
        <f t="shared" ref="E716:G716" si="893">E710-E713+E702</f>
        <v>2152</v>
      </c>
      <c r="F716" s="24">
        <f t="shared" si="893"/>
        <v>2084</v>
      </c>
      <c r="G716" s="24">
        <f t="shared" si="893"/>
        <v>1749</v>
      </c>
      <c r="H716" s="24">
        <f>H710-H713+H702</f>
        <v>1753</v>
      </c>
      <c r="I716" s="22"/>
      <c r="J716" s="5"/>
      <c r="K716" s="5"/>
      <c r="L716" s="8" t="s">
        <v>7</v>
      </c>
      <c r="M716" s="24">
        <f>M710-M713+M702</f>
        <v>1748</v>
      </c>
      <c r="N716" s="24">
        <f t="shared" ref="N716:P716" si="894">N710-N713+N702</f>
        <v>1542</v>
      </c>
      <c r="O716" s="24" t="e">
        <f t="shared" si="894"/>
        <v>#VALUE!</v>
      </c>
      <c r="P716" s="24">
        <f t="shared" si="894"/>
        <v>1208</v>
      </c>
      <c r="Q716" s="24">
        <f>Q710-Q713+Q702</f>
        <v>1403</v>
      </c>
      <c r="R716" s="18"/>
      <c r="S716" s="5"/>
      <c r="T716" s="5"/>
      <c r="U716" s="8" t="s">
        <v>7</v>
      </c>
      <c r="V716" s="24">
        <f>V710-V713+V702</f>
        <v>1434</v>
      </c>
      <c r="W716" s="24">
        <f t="shared" ref="W716:Y716" si="895">W710-W713+W702</f>
        <v>1585</v>
      </c>
      <c r="X716" s="24">
        <f t="shared" si="895"/>
        <v>1625</v>
      </c>
      <c r="Y716" s="24">
        <f t="shared" si="895"/>
        <v>1408</v>
      </c>
      <c r="Z716" s="24">
        <f>Z710-Z713+Z702</f>
        <v>1475</v>
      </c>
    </row>
    <row r="717" spans="1:26" x14ac:dyDescent="0.35">
      <c r="A717" s="70" t="s">
        <v>11</v>
      </c>
      <c r="B717" s="5"/>
      <c r="C717" s="8" t="s">
        <v>8</v>
      </c>
      <c r="D717" s="24">
        <f>D710-D714+D703</f>
        <v>2480</v>
      </c>
      <c r="E717" s="24">
        <f t="shared" ref="E717:H717" si="896">E710-E714+E703</f>
        <v>2321</v>
      </c>
      <c r="F717" s="24">
        <f t="shared" si="896"/>
        <v>2168</v>
      </c>
      <c r="G717" s="24">
        <f t="shared" si="896"/>
        <v>1910</v>
      </c>
      <c r="H717" s="24">
        <f t="shared" si="896"/>
        <v>1836</v>
      </c>
      <c r="I717" s="22"/>
      <c r="J717" s="5" t="s">
        <v>11</v>
      </c>
      <c r="K717" s="5"/>
      <c r="L717" s="8" t="s">
        <v>8</v>
      </c>
      <c r="M717" s="24">
        <f>M710-M714+M703</f>
        <v>1944</v>
      </c>
      <c r="N717" s="24">
        <f t="shared" ref="N717:Q717" si="897">N710-N714+N703</f>
        <v>1387</v>
      </c>
      <c r="O717" s="24">
        <f t="shared" si="897"/>
        <v>1489</v>
      </c>
      <c r="P717" s="24">
        <f t="shared" si="897"/>
        <v>1418</v>
      </c>
      <c r="Q717" s="24">
        <f t="shared" si="897"/>
        <v>1323</v>
      </c>
      <c r="R717" s="18"/>
      <c r="S717" s="5" t="s">
        <v>11</v>
      </c>
      <c r="T717" s="5"/>
      <c r="U717" s="8" t="s">
        <v>8</v>
      </c>
      <c r="V717" s="24">
        <f>V710-V714+V703</f>
        <v>1597</v>
      </c>
      <c r="W717" s="24">
        <f t="shared" ref="W717:Z717" si="898">W710-W714+W703</f>
        <v>1591</v>
      </c>
      <c r="X717" s="24">
        <f t="shared" si="898"/>
        <v>1472</v>
      </c>
      <c r="Y717" s="24">
        <f t="shared" si="898"/>
        <v>1462</v>
      </c>
      <c r="Z717" s="24">
        <f t="shared" si="898"/>
        <v>1436</v>
      </c>
    </row>
    <row r="718" spans="1:26" x14ac:dyDescent="0.35">
      <c r="A718" s="70" t="s">
        <v>85</v>
      </c>
      <c r="C718" s="8" t="s">
        <v>9</v>
      </c>
      <c r="D718" s="24">
        <f>D710-D715+D704</f>
        <v>2756</v>
      </c>
      <c r="E718" s="24">
        <f t="shared" ref="E718:H718" si="899">E710-E715+E704</f>
        <v>2108</v>
      </c>
      <c r="F718" s="24">
        <f t="shared" si="899"/>
        <v>2198</v>
      </c>
      <c r="G718" s="24">
        <f t="shared" si="899"/>
        <v>1781</v>
      </c>
      <c r="H718" s="24">
        <f t="shared" si="899"/>
        <v>1860</v>
      </c>
      <c r="I718" s="23"/>
      <c r="J718" s="1" t="s">
        <v>85</v>
      </c>
      <c r="L718" s="8" t="s">
        <v>9</v>
      </c>
      <c r="M718" s="24">
        <f>M710-M715+M704</f>
        <v>2178</v>
      </c>
      <c r="N718" s="24">
        <f t="shared" ref="N718:Q718" si="900">N710-N715+N704</f>
        <v>1712</v>
      </c>
      <c r="O718" s="24">
        <f t="shared" si="900"/>
        <v>1621</v>
      </c>
      <c r="P718" s="24">
        <f t="shared" si="900"/>
        <v>1389</v>
      </c>
      <c r="Q718" s="24">
        <f t="shared" si="900"/>
        <v>1206</v>
      </c>
      <c r="R718" s="19"/>
      <c r="S718" s="1" t="s">
        <v>85</v>
      </c>
      <c r="T718" s="1"/>
      <c r="U718" s="8" t="s">
        <v>9</v>
      </c>
      <c r="V718" s="24">
        <f>V710-V715+V704</f>
        <v>1714</v>
      </c>
      <c r="W718" s="24">
        <f t="shared" ref="W718:Z718" si="901">W710-W715+W704</f>
        <v>1665</v>
      </c>
      <c r="X718" s="24">
        <f t="shared" si="901"/>
        <v>1760</v>
      </c>
      <c r="Y718" s="24">
        <f t="shared" si="901"/>
        <v>1691</v>
      </c>
      <c r="Z718" s="24">
        <f t="shared" si="901"/>
        <v>1509</v>
      </c>
    </row>
    <row r="719" spans="1:26" x14ac:dyDescent="0.35">
      <c r="C719" s="6" t="s">
        <v>4</v>
      </c>
      <c r="D719" s="25">
        <f>AVERAGE(D716:D718)</f>
        <v>2580.6666666666665</v>
      </c>
      <c r="E719" s="25">
        <f>AVERAGE(E716:E718)</f>
        <v>2193.6666666666665</v>
      </c>
      <c r="F719" s="25">
        <f>AVERAGE(F716:F718)</f>
        <v>2150</v>
      </c>
      <c r="G719" s="25">
        <f t="shared" ref="G719:H719" si="902">AVERAGE(G716:G718)</f>
        <v>1813.3333333333333</v>
      </c>
      <c r="H719" s="25">
        <f t="shared" si="902"/>
        <v>1816.3333333333333</v>
      </c>
      <c r="I719" s="7"/>
      <c r="L719" s="6" t="s">
        <v>4</v>
      </c>
      <c r="M719" s="25">
        <f>AVERAGE(M716:M718)</f>
        <v>1956.6666666666667</v>
      </c>
      <c r="N719" s="25">
        <f>AVERAGE(N716:N718)</f>
        <v>1547</v>
      </c>
      <c r="O719" s="25">
        <f>AVERAGE(O717:O718)</f>
        <v>1555</v>
      </c>
      <c r="P719" s="25">
        <f t="shared" ref="P719:Q719" si="903">AVERAGE(P716:P718)</f>
        <v>1338.3333333333333</v>
      </c>
      <c r="Q719" s="25">
        <f t="shared" si="903"/>
        <v>1310.6666666666667</v>
      </c>
      <c r="R719" s="19"/>
      <c r="T719" s="1"/>
      <c r="U719" s="6" t="s">
        <v>4</v>
      </c>
      <c r="V719" s="25">
        <f>AVERAGE(V716:V718)</f>
        <v>1581.6666666666667</v>
      </c>
      <c r="W719" s="25">
        <f>AVERAGE(W716:W718)</f>
        <v>1613.6666666666667</v>
      </c>
      <c r="X719" s="25">
        <f>AVERAGE(X716:X718)</f>
        <v>1619</v>
      </c>
      <c r="Y719" s="25">
        <f t="shared" ref="Y719:Z719" si="904">AVERAGE(Y716:Y718)</f>
        <v>1520.3333333333333</v>
      </c>
      <c r="Z719" s="25">
        <f t="shared" si="904"/>
        <v>1473.3333333333333</v>
      </c>
    </row>
    <row r="720" spans="1:26" x14ac:dyDescent="0.35">
      <c r="C720" s="7" t="s">
        <v>5</v>
      </c>
      <c r="D720" s="26">
        <f>_xlfn.STDEV.S(D716:D718)</f>
        <v>152.39860016854925</v>
      </c>
      <c r="E720" s="26">
        <f>_xlfn.STDEV.S(E716:E718)</f>
        <v>112.44702456416236</v>
      </c>
      <c r="F720" s="26">
        <f>_xlfn.STDEV.S(F716:F718)</f>
        <v>59.093146810776631</v>
      </c>
      <c r="G720" s="26">
        <f t="shared" ref="G720:H720" si="905">_xlfn.STDEV.S(G716:G718)</f>
        <v>85.231058501776999</v>
      </c>
      <c r="H720" s="26">
        <f t="shared" si="905"/>
        <v>56.145643939074503</v>
      </c>
      <c r="I720" s="7"/>
      <c r="L720" s="7" t="s">
        <v>5</v>
      </c>
      <c r="M720" s="26">
        <f>_xlfn.STDEV.S(M716:M718)</f>
        <v>215.27966307418203</v>
      </c>
      <c r="N720" s="26">
        <f>_xlfn.STDEV.S(N716:N718)</f>
        <v>162.55768207008859</v>
      </c>
      <c r="O720" s="26">
        <f>_xlfn.STDEV.S(O717:O718)</f>
        <v>93.338095116624274</v>
      </c>
      <c r="P720" s="26">
        <f t="shared" ref="P720:Q720" si="906">_xlfn.STDEV.S(P716:P718)</f>
        <v>113.79953134056981</v>
      </c>
      <c r="Q720" s="26">
        <f t="shared" si="906"/>
        <v>99.077410812623341</v>
      </c>
      <c r="R720" s="19"/>
      <c r="T720" s="1"/>
      <c r="U720" s="7" t="s">
        <v>5</v>
      </c>
      <c r="V720" s="26">
        <f>_xlfn.STDEV.S(V716:V718)</f>
        <v>140.62835181190647</v>
      </c>
      <c r="W720" s="26">
        <f>_xlfn.STDEV.S(W716:W718)</f>
        <v>44.557079497351857</v>
      </c>
      <c r="X720" s="26">
        <f>_xlfn.STDEV.S(X716:X718)</f>
        <v>144.09371950227393</v>
      </c>
      <c r="Y720" s="26">
        <f t="shared" ref="Y720:Z720" si="907">_xlfn.STDEV.S(Y716:Y718)</f>
        <v>150.24757346903587</v>
      </c>
      <c r="Z720" s="26">
        <f t="shared" si="907"/>
        <v>36.528527664461556</v>
      </c>
    </row>
    <row r="721" spans="1:26" x14ac:dyDescent="0.35">
      <c r="C721" s="7" t="s">
        <v>6</v>
      </c>
      <c r="D721" s="26">
        <f>D720/D719*100</f>
        <v>5.90539654489341</v>
      </c>
      <c r="E721" s="26">
        <f>E720/E719*100</f>
        <v>5.1259850128018103</v>
      </c>
      <c r="F721" s="26">
        <f>F720/F719*100</f>
        <v>2.7485184563151921</v>
      </c>
      <c r="G721" s="26">
        <f t="shared" ref="G721:H721" si="908">G720/G719*100</f>
        <v>4.7002421967891728</v>
      </c>
      <c r="H721" s="26">
        <f t="shared" si="908"/>
        <v>3.0911530889562031</v>
      </c>
      <c r="L721" s="7" t="s">
        <v>6</v>
      </c>
      <c r="M721" s="26">
        <f>M720/M719*100</f>
        <v>11.002367789140479</v>
      </c>
      <c r="N721" s="26">
        <f>N720/N719*100</f>
        <v>10.507930321272694</v>
      </c>
      <c r="O721" s="26">
        <f>O720/O719*100</f>
        <v>6.0024498467282497</v>
      </c>
      <c r="P721" s="26">
        <f t="shared" ref="P721:Q721" si="909">P720/P719*100</f>
        <v>8.5030783068918918</v>
      </c>
      <c r="Q721" s="26">
        <f t="shared" si="909"/>
        <v>7.559314151522635</v>
      </c>
      <c r="R721" s="15"/>
      <c r="T721" s="1"/>
      <c r="U721" s="7" t="s">
        <v>6</v>
      </c>
      <c r="V721" s="26">
        <f>V720/V719*100</f>
        <v>8.8911497457475104</v>
      </c>
      <c r="W721" s="26">
        <f>W720/W719*100</f>
        <v>2.7612319457148433</v>
      </c>
      <c r="X721" s="26">
        <f>X720/X719*100</f>
        <v>8.9001679741985118</v>
      </c>
      <c r="Y721" s="26">
        <f t="shared" ref="Y721:Z721" si="910">Y720/Y719*100</f>
        <v>9.8825415568320025</v>
      </c>
      <c r="Z721" s="26">
        <f t="shared" si="910"/>
        <v>2.4793118324295178</v>
      </c>
    </row>
    <row r="722" spans="1:26" x14ac:dyDescent="0.35">
      <c r="G722" s="21"/>
      <c r="H722" s="21"/>
      <c r="J722" s="3"/>
      <c r="K722" s="3"/>
      <c r="L722" s="3"/>
      <c r="M722" s="3"/>
      <c r="N722" s="3"/>
    </row>
    <row r="723" spans="1:26" x14ac:dyDescent="0.35">
      <c r="D723" s="4" t="s">
        <v>28</v>
      </c>
      <c r="E723" s="4"/>
      <c r="F723" s="4"/>
      <c r="G723" s="4"/>
      <c r="H723" s="4"/>
      <c r="M723" s="31" t="s">
        <v>29</v>
      </c>
      <c r="N723" s="31"/>
      <c r="O723" s="4"/>
      <c r="P723" s="4"/>
      <c r="Q723" s="4"/>
      <c r="R723" s="63"/>
      <c r="T723" s="1"/>
      <c r="U723" s="1"/>
      <c r="V723" s="31" t="s">
        <v>30</v>
      </c>
      <c r="W723" s="4"/>
      <c r="X723" s="4"/>
      <c r="Y723" s="4"/>
      <c r="Z723" s="4"/>
    </row>
    <row r="724" spans="1:26" x14ac:dyDescent="0.35">
      <c r="A724" s="69"/>
      <c r="B724" s="5"/>
      <c r="C724" s="5" t="s">
        <v>10</v>
      </c>
      <c r="D724" s="16">
        <v>518</v>
      </c>
      <c r="E724" s="16">
        <v>522</v>
      </c>
      <c r="F724" s="16">
        <v>521</v>
      </c>
      <c r="G724" s="16">
        <v>522</v>
      </c>
      <c r="H724" s="16">
        <v>522</v>
      </c>
      <c r="I724" s="21"/>
      <c r="K724" s="5"/>
      <c r="L724" s="5" t="s">
        <v>10</v>
      </c>
      <c r="M724" s="16">
        <v>533</v>
      </c>
      <c r="N724" s="16">
        <v>539</v>
      </c>
      <c r="O724" s="16">
        <v>546</v>
      </c>
      <c r="P724" s="16">
        <v>540</v>
      </c>
      <c r="Q724" s="16">
        <v>544</v>
      </c>
      <c r="R724" s="16"/>
      <c r="T724" s="5"/>
      <c r="U724" s="5" t="s">
        <v>10</v>
      </c>
      <c r="V724" s="16">
        <v>523</v>
      </c>
      <c r="W724" s="16">
        <v>541</v>
      </c>
      <c r="X724" s="16">
        <v>540</v>
      </c>
      <c r="Y724" s="16">
        <v>543</v>
      </c>
      <c r="Z724" s="16">
        <v>540</v>
      </c>
    </row>
    <row r="725" spans="1:26" x14ac:dyDescent="0.35">
      <c r="A725" s="70" t="s">
        <v>0</v>
      </c>
      <c r="B725" s="5" t="s">
        <v>1</v>
      </c>
      <c r="D725" s="21" t="s">
        <v>3</v>
      </c>
      <c r="E725" s="21"/>
      <c r="F725" s="21"/>
      <c r="G725" s="21"/>
      <c r="H725" s="21"/>
      <c r="I725" s="21"/>
      <c r="J725" s="5" t="s">
        <v>0</v>
      </c>
      <c r="K725" s="5" t="s">
        <v>1</v>
      </c>
      <c r="M725" s="21" t="s">
        <v>3</v>
      </c>
      <c r="N725" s="21"/>
      <c r="O725" s="21"/>
      <c r="P725" s="21"/>
      <c r="Q725" s="21"/>
      <c r="R725" s="63"/>
      <c r="S725" s="5" t="s">
        <v>0</v>
      </c>
      <c r="T725" s="5" t="s">
        <v>1</v>
      </c>
      <c r="U725" s="1"/>
      <c r="V725" s="21" t="s">
        <v>3</v>
      </c>
      <c r="W725" s="21"/>
      <c r="X725" s="21"/>
      <c r="Y725" s="21"/>
      <c r="Z725" s="21"/>
    </row>
    <row r="726" spans="1:26" x14ac:dyDescent="0.35">
      <c r="A726" s="71">
        <f>A712</f>
        <v>44372</v>
      </c>
      <c r="B726" s="57">
        <v>0.5625</v>
      </c>
      <c r="C726" s="5" t="s">
        <v>2</v>
      </c>
      <c r="D726" s="5">
        <v>1</v>
      </c>
      <c r="E726" s="5">
        <v>2</v>
      </c>
      <c r="F726" s="5">
        <v>3</v>
      </c>
      <c r="G726" s="5">
        <v>4</v>
      </c>
      <c r="H726" s="21">
        <v>5</v>
      </c>
      <c r="I726" s="21"/>
      <c r="J726" s="9">
        <f>J712</f>
        <v>44372</v>
      </c>
      <c r="K726" s="57">
        <v>0.5625</v>
      </c>
      <c r="L726" s="5" t="s">
        <v>2</v>
      </c>
      <c r="M726" s="5">
        <v>1</v>
      </c>
      <c r="N726" s="5">
        <v>2</v>
      </c>
      <c r="O726" s="5">
        <v>3</v>
      </c>
      <c r="P726" s="5">
        <v>4</v>
      </c>
      <c r="Q726" s="21">
        <v>5</v>
      </c>
      <c r="R726" s="63"/>
      <c r="S726" s="9">
        <f>S712</f>
        <v>44372</v>
      </c>
      <c r="T726" s="5" t="s">
        <v>66</v>
      </c>
      <c r="U726" s="5" t="s">
        <v>2</v>
      </c>
      <c r="V726" s="5">
        <v>1</v>
      </c>
      <c r="W726" s="5">
        <v>2</v>
      </c>
      <c r="X726" s="5">
        <v>3</v>
      </c>
      <c r="Y726" s="5">
        <v>4</v>
      </c>
      <c r="Z726" s="21">
        <v>5</v>
      </c>
    </row>
    <row r="727" spans="1:26" x14ac:dyDescent="0.35">
      <c r="A727" s="70" t="s">
        <v>63</v>
      </c>
      <c r="B727" s="5"/>
      <c r="C727" s="5">
        <v>1</v>
      </c>
      <c r="D727" s="21">
        <v>452</v>
      </c>
      <c r="E727" s="21">
        <v>461</v>
      </c>
      <c r="F727" s="21">
        <v>468</v>
      </c>
      <c r="G727" s="5">
        <v>484</v>
      </c>
      <c r="H727" s="21">
        <v>482</v>
      </c>
      <c r="I727" s="21"/>
      <c r="J727" s="5" t="s">
        <v>63</v>
      </c>
      <c r="K727" s="5"/>
      <c r="L727" s="5">
        <v>1</v>
      </c>
      <c r="M727" s="21">
        <v>485</v>
      </c>
      <c r="N727" s="21">
        <v>500</v>
      </c>
      <c r="P727" s="5">
        <v>509</v>
      </c>
      <c r="Q727" s="21">
        <v>511</v>
      </c>
      <c r="R727" s="63"/>
      <c r="S727" s="5" t="s">
        <v>63</v>
      </c>
      <c r="T727" s="5"/>
      <c r="U727" s="5">
        <v>1</v>
      </c>
      <c r="V727" s="21">
        <v>481</v>
      </c>
      <c r="W727" s="21">
        <v>491</v>
      </c>
      <c r="X727" s="21">
        <v>486</v>
      </c>
      <c r="Y727" s="5">
        <v>498</v>
      </c>
      <c r="Z727" s="21">
        <v>499</v>
      </c>
    </row>
    <row r="728" spans="1:26" x14ac:dyDescent="0.35">
      <c r="A728" s="70" t="s">
        <v>12</v>
      </c>
      <c r="B728" s="5"/>
      <c r="C728" s="5">
        <v>2</v>
      </c>
      <c r="D728" s="21">
        <v>469</v>
      </c>
      <c r="E728" s="21">
        <v>469</v>
      </c>
      <c r="F728" s="21">
        <v>460</v>
      </c>
      <c r="G728" s="5">
        <v>474</v>
      </c>
      <c r="H728" s="21">
        <v>477</v>
      </c>
      <c r="I728" s="21"/>
      <c r="J728" s="5" t="s">
        <v>12</v>
      </c>
      <c r="K728" s="5"/>
      <c r="L728" s="5">
        <v>2</v>
      </c>
      <c r="M728" s="21">
        <v>481</v>
      </c>
      <c r="N728" s="21">
        <v>509</v>
      </c>
      <c r="O728" s="21">
        <v>506</v>
      </c>
      <c r="P728" s="5">
        <v>503</v>
      </c>
      <c r="Q728" s="21">
        <v>509</v>
      </c>
      <c r="R728" s="63"/>
      <c r="S728" s="5" t="s">
        <v>12</v>
      </c>
      <c r="T728" s="5"/>
      <c r="U728" s="5">
        <v>2</v>
      </c>
      <c r="V728" s="21">
        <v>482</v>
      </c>
      <c r="W728" s="21">
        <v>496</v>
      </c>
      <c r="X728" s="21">
        <v>495</v>
      </c>
      <c r="Y728" s="5">
        <v>495</v>
      </c>
      <c r="Z728" s="21">
        <v>490</v>
      </c>
    </row>
    <row r="729" spans="1:26" x14ac:dyDescent="0.35">
      <c r="B729" s="5"/>
      <c r="C729" s="5">
        <v>3</v>
      </c>
      <c r="D729" s="21">
        <v>425</v>
      </c>
      <c r="E729" s="21">
        <v>467</v>
      </c>
      <c r="F729" s="21">
        <v>458</v>
      </c>
      <c r="G729" s="5">
        <v>472</v>
      </c>
      <c r="H729" s="21">
        <v>479</v>
      </c>
      <c r="I729" s="22"/>
      <c r="J729" s="5"/>
      <c r="K729" s="5"/>
      <c r="L729" s="5">
        <v>3</v>
      </c>
      <c r="M729" s="21">
        <v>469</v>
      </c>
      <c r="N729" s="21">
        <v>492</v>
      </c>
      <c r="O729" s="21">
        <v>503</v>
      </c>
      <c r="P729" s="5">
        <v>507</v>
      </c>
      <c r="Q729" s="21">
        <v>520</v>
      </c>
      <c r="R729" s="18"/>
      <c r="S729" s="5"/>
      <c r="T729" s="5"/>
      <c r="U729" s="5">
        <v>3</v>
      </c>
      <c r="V729" s="21">
        <v>469</v>
      </c>
      <c r="W729" s="21">
        <v>490</v>
      </c>
      <c r="X729" s="21">
        <v>481</v>
      </c>
      <c r="Y729" s="5">
        <v>489</v>
      </c>
      <c r="Z729" s="21">
        <v>494</v>
      </c>
    </row>
    <row r="730" spans="1:26" x14ac:dyDescent="0.35">
      <c r="B730" s="5"/>
      <c r="C730" s="8" t="s">
        <v>7</v>
      </c>
      <c r="D730" s="24">
        <f>D724-D727+D716</f>
        <v>2572</v>
      </c>
      <c r="E730" s="24">
        <f t="shared" ref="E730:G730" si="911">E724-E727+E716</f>
        <v>2213</v>
      </c>
      <c r="F730" s="24">
        <f t="shared" si="911"/>
        <v>2137</v>
      </c>
      <c r="G730" s="24">
        <f t="shared" si="911"/>
        <v>1787</v>
      </c>
      <c r="H730" s="24">
        <f>H724-H727+H716</f>
        <v>1793</v>
      </c>
      <c r="I730" s="22"/>
      <c r="J730" s="5"/>
      <c r="K730" s="5"/>
      <c r="L730" s="8" t="s">
        <v>7</v>
      </c>
      <c r="M730" s="24">
        <f>M724-M727+M716</f>
        <v>1796</v>
      </c>
      <c r="N730" s="24">
        <f t="shared" ref="N730:P730" si="912">N724-N727+N716</f>
        <v>1581</v>
      </c>
      <c r="O730" s="24" t="e">
        <f t="shared" si="912"/>
        <v>#VALUE!</v>
      </c>
      <c r="P730" s="24">
        <f t="shared" si="912"/>
        <v>1239</v>
      </c>
      <c r="Q730" s="24">
        <f>Q724-Q727+Q716</f>
        <v>1436</v>
      </c>
      <c r="R730" s="18"/>
      <c r="S730" s="5"/>
      <c r="T730" s="5"/>
      <c r="U730" s="8" t="s">
        <v>7</v>
      </c>
      <c r="V730" s="24">
        <f>V724-V727+V716</f>
        <v>1476</v>
      </c>
      <c r="W730" s="24">
        <f t="shared" ref="W730:Y730" si="913">W724-W727+W716</f>
        <v>1635</v>
      </c>
      <c r="X730" s="24">
        <f t="shared" si="913"/>
        <v>1679</v>
      </c>
      <c r="Y730" s="24">
        <f t="shared" si="913"/>
        <v>1453</v>
      </c>
      <c r="Z730" s="24">
        <f>Z724-Z727+Z716</f>
        <v>1516</v>
      </c>
    </row>
    <row r="731" spans="1:26" x14ac:dyDescent="0.35">
      <c r="A731" s="70" t="s">
        <v>11</v>
      </c>
      <c r="B731" s="5"/>
      <c r="C731" s="8" t="s">
        <v>8</v>
      </c>
      <c r="D731" s="24">
        <f>D724-D728+D717</f>
        <v>2529</v>
      </c>
      <c r="E731" s="24">
        <f t="shared" ref="E731:H731" si="914">E724-E728+E717</f>
        <v>2374</v>
      </c>
      <c r="F731" s="24">
        <f t="shared" si="914"/>
        <v>2229</v>
      </c>
      <c r="G731" s="24">
        <f t="shared" si="914"/>
        <v>1958</v>
      </c>
      <c r="H731" s="24">
        <f t="shared" si="914"/>
        <v>1881</v>
      </c>
      <c r="I731" s="22"/>
      <c r="J731" s="5" t="s">
        <v>11</v>
      </c>
      <c r="K731" s="5"/>
      <c r="L731" s="8" t="s">
        <v>8</v>
      </c>
      <c r="M731" s="24">
        <f>M724-M728+M717</f>
        <v>1996</v>
      </c>
      <c r="N731" s="24">
        <f t="shared" ref="N731:Q731" si="915">N724-N728+N717</f>
        <v>1417</v>
      </c>
      <c r="O731" s="24">
        <f t="shared" si="915"/>
        <v>1529</v>
      </c>
      <c r="P731" s="24">
        <f t="shared" si="915"/>
        <v>1455</v>
      </c>
      <c r="Q731" s="24">
        <f t="shared" si="915"/>
        <v>1358</v>
      </c>
      <c r="R731" s="18"/>
      <c r="S731" s="5" t="s">
        <v>11</v>
      </c>
      <c r="T731" s="5"/>
      <c r="U731" s="8" t="s">
        <v>8</v>
      </c>
      <c r="V731" s="24">
        <f>V724-V728+V717</f>
        <v>1638</v>
      </c>
      <c r="W731" s="24">
        <f t="shared" ref="W731:Z731" si="916">W724-W728+W717</f>
        <v>1636</v>
      </c>
      <c r="X731" s="24">
        <f t="shared" si="916"/>
        <v>1517</v>
      </c>
      <c r="Y731" s="24">
        <f t="shared" si="916"/>
        <v>1510</v>
      </c>
      <c r="Z731" s="24">
        <f t="shared" si="916"/>
        <v>1486</v>
      </c>
    </row>
    <row r="732" spans="1:26" x14ac:dyDescent="0.35">
      <c r="A732" s="70" t="s">
        <v>85</v>
      </c>
      <c r="C732" s="8" t="s">
        <v>9</v>
      </c>
      <c r="D732" s="24">
        <f>D724-D729+D718</f>
        <v>2849</v>
      </c>
      <c r="E732" s="24">
        <f t="shared" ref="E732:H732" si="917">E724-E729+E718</f>
        <v>2163</v>
      </c>
      <c r="F732" s="24">
        <f t="shared" si="917"/>
        <v>2261</v>
      </c>
      <c r="G732" s="24">
        <f t="shared" si="917"/>
        <v>1831</v>
      </c>
      <c r="H732" s="24">
        <f t="shared" si="917"/>
        <v>1903</v>
      </c>
      <c r="I732" s="23"/>
      <c r="J732" s="1" t="s">
        <v>85</v>
      </c>
      <c r="L732" s="8" t="s">
        <v>9</v>
      </c>
      <c r="M732" s="24">
        <f>M724-M729+M718</f>
        <v>2242</v>
      </c>
      <c r="N732" s="24">
        <f t="shared" ref="N732:Q732" si="918">N724-N729+N718</f>
        <v>1759</v>
      </c>
      <c r="O732" s="24">
        <f t="shared" si="918"/>
        <v>1664</v>
      </c>
      <c r="P732" s="24">
        <f t="shared" si="918"/>
        <v>1422</v>
      </c>
      <c r="Q732" s="24">
        <f t="shared" si="918"/>
        <v>1230</v>
      </c>
      <c r="R732" s="19"/>
      <c r="S732" s="1" t="s">
        <v>85</v>
      </c>
      <c r="T732" s="1"/>
      <c r="U732" s="8" t="s">
        <v>9</v>
      </c>
      <c r="V732" s="24">
        <f>V724-V729+V718</f>
        <v>1768</v>
      </c>
      <c r="W732" s="24">
        <f t="shared" ref="W732:Z732" si="919">W724-W729+W718</f>
        <v>1716</v>
      </c>
      <c r="X732" s="24">
        <f t="shared" si="919"/>
        <v>1819</v>
      </c>
      <c r="Y732" s="24">
        <f t="shared" si="919"/>
        <v>1745</v>
      </c>
      <c r="Z732" s="24">
        <f t="shared" si="919"/>
        <v>1555</v>
      </c>
    </row>
    <row r="733" spans="1:26" x14ac:dyDescent="0.35">
      <c r="C733" s="6" t="s">
        <v>4</v>
      </c>
      <c r="D733" s="25">
        <f>AVERAGE(D730:D732)</f>
        <v>2650</v>
      </c>
      <c r="E733" s="25">
        <f>AVERAGE(E730:E732)</f>
        <v>2250</v>
      </c>
      <c r="F733" s="25">
        <f>AVERAGE(F730:F732)</f>
        <v>2209</v>
      </c>
      <c r="G733" s="25">
        <f t="shared" ref="G733:H733" si="920">AVERAGE(G730:G732)</f>
        <v>1858.6666666666667</v>
      </c>
      <c r="H733" s="25">
        <f t="shared" si="920"/>
        <v>1859</v>
      </c>
      <c r="I733" s="7"/>
      <c r="L733" s="6" t="s">
        <v>4</v>
      </c>
      <c r="M733" s="25">
        <f>AVERAGE(M730:M732)</f>
        <v>2011.3333333333333</v>
      </c>
      <c r="N733" s="25">
        <f>AVERAGE(N730:N732)</f>
        <v>1585.6666666666667</v>
      </c>
      <c r="O733" s="25">
        <f>AVERAGE(O731:O732)</f>
        <v>1596.5</v>
      </c>
      <c r="P733" s="25">
        <f t="shared" ref="P733:Q733" si="921">AVERAGE(P730:P732)</f>
        <v>1372</v>
      </c>
      <c r="Q733" s="25">
        <f t="shared" si="921"/>
        <v>1341.3333333333333</v>
      </c>
      <c r="R733" s="19"/>
      <c r="T733" s="1"/>
      <c r="U733" s="6" t="s">
        <v>4</v>
      </c>
      <c r="V733" s="25">
        <f>AVERAGE(V730:V732)</f>
        <v>1627.3333333333333</v>
      </c>
      <c r="W733" s="25">
        <f>AVERAGE(W730:W732)</f>
        <v>1662.3333333333333</v>
      </c>
      <c r="X733" s="25">
        <f>AVERAGE(X730:X732)</f>
        <v>1671.6666666666667</v>
      </c>
      <c r="Y733" s="25">
        <f t="shared" ref="Y733:Z733" si="922">AVERAGE(Y730:Y732)</f>
        <v>1569.3333333333333</v>
      </c>
      <c r="Z733" s="25">
        <f t="shared" si="922"/>
        <v>1519</v>
      </c>
    </row>
    <row r="734" spans="1:26" x14ac:dyDescent="0.35">
      <c r="C734" s="7" t="s">
        <v>5</v>
      </c>
      <c r="D734" s="26">
        <f>_xlfn.STDEV.S(D730:D732)</f>
        <v>173.67498380595865</v>
      </c>
      <c r="E734" s="26">
        <f>_xlfn.STDEV.S(E730:E732)</f>
        <v>110.25878649794764</v>
      </c>
      <c r="F734" s="26">
        <f>_xlfn.STDEV.S(F730:F732)</f>
        <v>64.373907757724325</v>
      </c>
      <c r="G734" s="26">
        <f t="shared" ref="G734:H734" si="923">_xlfn.STDEV.S(G730:G732)</f>
        <v>88.793768550125932</v>
      </c>
      <c r="H734" s="26">
        <f t="shared" si="923"/>
        <v>58.20652884342099</v>
      </c>
      <c r="I734" s="7"/>
      <c r="L734" s="7" t="s">
        <v>5</v>
      </c>
      <c r="M734" s="26">
        <f>_xlfn.STDEV.S(M730:M732)</f>
        <v>223.39501635742309</v>
      </c>
      <c r="N734" s="26">
        <f>_xlfn.STDEV.S(N730:N732)</f>
        <v>171.04775161729935</v>
      </c>
      <c r="O734" s="26">
        <f>_xlfn.STDEV.S(O731:O732)</f>
        <v>95.459415460183919</v>
      </c>
      <c r="P734" s="26">
        <f t="shared" ref="P734:Q734" si="924">_xlfn.STDEV.S(P730:P732)</f>
        <v>116.35720862928949</v>
      </c>
      <c r="Q734" s="26">
        <f t="shared" si="924"/>
        <v>104.00641005886769</v>
      </c>
      <c r="R734" s="19"/>
      <c r="T734" s="1"/>
      <c r="U734" s="7" t="s">
        <v>5</v>
      </c>
      <c r="V734" s="26">
        <f>_xlfn.STDEV.S(V730:V732)</f>
        <v>146.29194555180862</v>
      </c>
      <c r="W734" s="26">
        <f>_xlfn.STDEV.S(W730:W732)</f>
        <v>46.479386111838146</v>
      </c>
      <c r="X734" s="26">
        <f>_xlfn.STDEV.S(X730:X732)</f>
        <v>151.13349507416726</v>
      </c>
      <c r="Y734" s="26">
        <f t="shared" ref="Y734:Z734" si="925">_xlfn.STDEV.S(Y730:Y732)</f>
        <v>154.77833612406269</v>
      </c>
      <c r="Z734" s="26">
        <f t="shared" si="925"/>
        <v>34.597687784012386</v>
      </c>
    </row>
    <row r="735" spans="1:26" x14ac:dyDescent="0.35">
      <c r="C735" s="7" t="s">
        <v>6</v>
      </c>
      <c r="D735" s="26">
        <f>D734/D733*100</f>
        <v>6.5537729738097603</v>
      </c>
      <c r="E735" s="26">
        <f>E734/E733*100</f>
        <v>4.9003905110198946</v>
      </c>
      <c r="F735" s="26">
        <f>F734/F733*100</f>
        <v>2.9141651316307979</v>
      </c>
      <c r="G735" s="26">
        <f t="shared" ref="G735:H735" si="926">G734/G733*100</f>
        <v>4.7772830998991713</v>
      </c>
      <c r="H735" s="26">
        <f t="shared" si="926"/>
        <v>3.1310666403131253</v>
      </c>
      <c r="L735" s="7" t="s">
        <v>6</v>
      </c>
      <c r="M735" s="26">
        <f>M734/M733*100</f>
        <v>11.106812215317689</v>
      </c>
      <c r="N735" s="26">
        <f>N734/N733*100</f>
        <v>10.787119084546942</v>
      </c>
      <c r="O735" s="26">
        <f>O734/O733*100</f>
        <v>5.979293170071025</v>
      </c>
      <c r="P735" s="26">
        <f t="shared" ref="P735:Q735" si="927">P734/P733*100</f>
        <v>8.4808461100065227</v>
      </c>
      <c r="Q735" s="26">
        <f t="shared" si="927"/>
        <v>7.7539570123410311</v>
      </c>
      <c r="R735" s="15"/>
      <c r="T735" s="1"/>
      <c r="U735" s="7" t="s">
        <v>6</v>
      </c>
      <c r="V735" s="26">
        <f>V734/V733*100</f>
        <v>8.9896730162930325</v>
      </c>
      <c r="W735" s="26">
        <f>W734/W733*100</f>
        <v>2.796032852125816</v>
      </c>
      <c r="X735" s="26">
        <f>X734/X733*100</f>
        <v>9.0408870433200743</v>
      </c>
      <c r="Y735" s="26">
        <f t="shared" ref="Y735:Z735" si="928">Y734/Y733*100</f>
        <v>9.8626807215842849</v>
      </c>
      <c r="Z735" s="26">
        <f t="shared" si="928"/>
        <v>2.2776621319297159</v>
      </c>
    </row>
    <row r="736" spans="1:26" x14ac:dyDescent="0.35">
      <c r="G736" s="21"/>
      <c r="H736" s="21"/>
      <c r="J736" s="3"/>
      <c r="K736" s="3"/>
      <c r="L736" s="3"/>
      <c r="M736" s="3"/>
      <c r="N736" s="3"/>
    </row>
    <row r="737" spans="1:26" x14ac:dyDescent="0.35">
      <c r="D737" s="4" t="s">
        <v>28</v>
      </c>
      <c r="E737" s="4"/>
      <c r="F737" s="4"/>
      <c r="G737" s="4"/>
      <c r="H737" s="4"/>
      <c r="M737" s="31" t="s">
        <v>29</v>
      </c>
      <c r="N737" s="31"/>
      <c r="O737" s="4"/>
      <c r="P737" s="4"/>
      <c r="Q737" s="4"/>
      <c r="R737" s="64"/>
      <c r="T737" s="1"/>
      <c r="U737" s="1"/>
      <c r="V737" s="31" t="s">
        <v>30</v>
      </c>
      <c r="W737" s="4"/>
      <c r="X737" s="4"/>
      <c r="Y737" s="4"/>
      <c r="Z737" s="4"/>
    </row>
    <row r="738" spans="1:26" x14ac:dyDescent="0.35">
      <c r="A738" s="69"/>
      <c r="B738" s="65"/>
      <c r="C738" s="65" t="s">
        <v>10</v>
      </c>
      <c r="D738" s="16">
        <v>518</v>
      </c>
      <c r="E738" s="16">
        <v>522</v>
      </c>
      <c r="F738" s="16">
        <v>521</v>
      </c>
      <c r="G738" s="16">
        <v>522</v>
      </c>
      <c r="H738" s="16">
        <v>522</v>
      </c>
      <c r="I738" s="21"/>
      <c r="K738" s="65"/>
      <c r="L738" s="65" t="s">
        <v>10</v>
      </c>
      <c r="M738" s="16">
        <v>533</v>
      </c>
      <c r="N738" s="16">
        <v>539</v>
      </c>
      <c r="O738" s="16">
        <v>546</v>
      </c>
      <c r="P738" s="16">
        <v>540</v>
      </c>
      <c r="Q738" s="16">
        <v>544</v>
      </c>
      <c r="R738" s="16"/>
      <c r="T738" s="65"/>
      <c r="U738" s="65" t="s">
        <v>10</v>
      </c>
      <c r="V738" s="16">
        <v>523</v>
      </c>
      <c r="W738" s="16">
        <v>541</v>
      </c>
      <c r="X738" s="16">
        <v>540</v>
      </c>
      <c r="Y738" s="16">
        <v>543</v>
      </c>
      <c r="Z738" s="16">
        <v>540</v>
      </c>
    </row>
    <row r="739" spans="1:26" x14ac:dyDescent="0.35">
      <c r="A739" s="70" t="s">
        <v>0</v>
      </c>
      <c r="B739" s="65" t="s">
        <v>1</v>
      </c>
      <c r="D739" s="21" t="s">
        <v>3</v>
      </c>
      <c r="E739" s="21"/>
      <c r="F739" s="21"/>
      <c r="G739" s="21"/>
      <c r="H739" s="21"/>
      <c r="I739" s="21"/>
      <c r="J739" s="65" t="s">
        <v>0</v>
      </c>
      <c r="K739" s="65" t="s">
        <v>1</v>
      </c>
      <c r="M739" s="21" t="s">
        <v>3</v>
      </c>
      <c r="N739" s="21"/>
      <c r="O739" s="21"/>
      <c r="P739" s="21"/>
      <c r="Q739" s="21"/>
      <c r="R739" s="64"/>
      <c r="S739" s="65" t="s">
        <v>0</v>
      </c>
      <c r="T739" s="65" t="s">
        <v>1</v>
      </c>
      <c r="U739" s="1"/>
      <c r="V739" s="21" t="s">
        <v>3</v>
      </c>
      <c r="W739" s="21"/>
      <c r="X739" s="21"/>
      <c r="Y739" s="21"/>
      <c r="Z739" s="21"/>
    </row>
    <row r="740" spans="1:26" x14ac:dyDescent="0.35">
      <c r="A740" s="71">
        <f>A726+1</f>
        <v>44373</v>
      </c>
      <c r="B740" s="57">
        <v>0.29166666666666669</v>
      </c>
      <c r="C740" s="65" t="s">
        <v>2</v>
      </c>
      <c r="D740" s="65">
        <v>1</v>
      </c>
      <c r="E740" s="65">
        <v>2</v>
      </c>
      <c r="F740" s="65">
        <v>3</v>
      </c>
      <c r="G740" s="65">
        <v>4</v>
      </c>
      <c r="H740" s="21">
        <v>5</v>
      </c>
      <c r="I740" s="21"/>
      <c r="J740" s="9">
        <f>J726+1</f>
        <v>44373</v>
      </c>
      <c r="K740" s="57">
        <v>0.29166666666666669</v>
      </c>
      <c r="L740" s="65" t="s">
        <v>2</v>
      </c>
      <c r="M740" s="65">
        <v>1</v>
      </c>
      <c r="N740" s="65">
        <v>2</v>
      </c>
      <c r="O740" s="65">
        <v>3</v>
      </c>
      <c r="P740" s="65">
        <v>4</v>
      </c>
      <c r="Q740" s="21">
        <v>5</v>
      </c>
      <c r="R740" s="64"/>
      <c r="S740" s="9">
        <f>S726+1</f>
        <v>44373</v>
      </c>
      <c r="T740" s="57">
        <v>0.29166666666666669</v>
      </c>
      <c r="U740" s="65" t="s">
        <v>2</v>
      </c>
      <c r="V740" s="65">
        <v>1</v>
      </c>
      <c r="W740" s="65">
        <v>2</v>
      </c>
      <c r="X740" s="65">
        <v>3</v>
      </c>
      <c r="Y740" s="65">
        <v>4</v>
      </c>
      <c r="Z740" s="21">
        <v>5</v>
      </c>
    </row>
    <row r="741" spans="1:26" x14ac:dyDescent="0.35">
      <c r="A741" s="70" t="s">
        <v>64</v>
      </c>
      <c r="B741" s="65"/>
      <c r="C741" s="65">
        <v>1</v>
      </c>
      <c r="D741" s="21">
        <v>461</v>
      </c>
      <c r="E741" s="21">
        <v>461</v>
      </c>
      <c r="F741" s="21">
        <v>475</v>
      </c>
      <c r="G741" s="65">
        <v>481</v>
      </c>
      <c r="H741" s="21">
        <v>480</v>
      </c>
      <c r="I741" s="21"/>
      <c r="J741" s="65" t="s">
        <v>64</v>
      </c>
      <c r="K741" s="65"/>
      <c r="L741" s="65">
        <v>1</v>
      </c>
      <c r="M741" s="21">
        <v>470</v>
      </c>
      <c r="N741" s="21">
        <v>488</v>
      </c>
      <c r="P741" s="65">
        <v>494</v>
      </c>
      <c r="Q741" s="21">
        <v>492</v>
      </c>
      <c r="R741" s="64"/>
      <c r="S741" s="65" t="s">
        <v>64</v>
      </c>
      <c r="T741" s="65"/>
      <c r="U741" s="65">
        <v>1</v>
      </c>
      <c r="V741" s="21">
        <v>473</v>
      </c>
      <c r="W741" s="21">
        <v>484</v>
      </c>
      <c r="X741" s="21">
        <v>485</v>
      </c>
      <c r="Y741" s="65">
        <v>485</v>
      </c>
      <c r="Z741" s="21">
        <v>482</v>
      </c>
    </row>
    <row r="742" spans="1:26" x14ac:dyDescent="0.35">
      <c r="A742" s="70" t="s">
        <v>12</v>
      </c>
      <c r="B742" s="65"/>
      <c r="C742" s="65">
        <v>2</v>
      </c>
      <c r="D742" s="21">
        <v>463</v>
      </c>
      <c r="E742" s="21">
        <v>456</v>
      </c>
      <c r="F742" s="21">
        <v>474</v>
      </c>
      <c r="G742" s="65">
        <v>487</v>
      </c>
      <c r="H742" s="21">
        <v>489</v>
      </c>
      <c r="I742" s="21"/>
      <c r="J742" s="65" t="s">
        <v>12</v>
      </c>
      <c r="K742" s="65"/>
      <c r="L742" s="65">
        <v>2</v>
      </c>
      <c r="M742" s="21">
        <v>465</v>
      </c>
      <c r="N742" s="21">
        <v>495</v>
      </c>
      <c r="O742" s="21">
        <v>498</v>
      </c>
      <c r="P742" s="65">
        <v>497</v>
      </c>
      <c r="Q742" s="21">
        <v>505</v>
      </c>
      <c r="R742" s="64"/>
      <c r="S742" s="65" t="s">
        <v>12</v>
      </c>
      <c r="T742" s="65"/>
      <c r="U742" s="65">
        <v>2</v>
      </c>
      <c r="V742" s="21">
        <v>469</v>
      </c>
      <c r="W742" s="21">
        <v>480</v>
      </c>
      <c r="X742" s="21">
        <v>501</v>
      </c>
      <c r="Y742" s="65">
        <v>501</v>
      </c>
      <c r="Z742" s="21">
        <v>501</v>
      </c>
    </row>
    <row r="743" spans="1:26" x14ac:dyDescent="0.35">
      <c r="B743" s="65"/>
      <c r="C743" s="65">
        <v>3</v>
      </c>
      <c r="D743" s="21">
        <v>477</v>
      </c>
      <c r="E743" s="21">
        <v>476</v>
      </c>
      <c r="F743" s="21">
        <v>479</v>
      </c>
      <c r="G743" s="65">
        <v>484</v>
      </c>
      <c r="H743" s="21">
        <v>482</v>
      </c>
      <c r="I743" s="22"/>
      <c r="J743" s="65"/>
      <c r="K743" s="65"/>
      <c r="L743" s="65">
        <v>3</v>
      </c>
      <c r="M743" s="21">
        <v>459</v>
      </c>
      <c r="N743" s="21">
        <v>485</v>
      </c>
      <c r="O743" s="21">
        <v>502</v>
      </c>
      <c r="P743" s="65">
        <v>502</v>
      </c>
      <c r="Q743" s="21">
        <v>507</v>
      </c>
      <c r="R743" s="18"/>
      <c r="S743" s="65"/>
      <c r="T743" s="65"/>
      <c r="U743" s="65">
        <v>3</v>
      </c>
      <c r="V743" s="21">
        <v>471</v>
      </c>
      <c r="W743" s="21">
        <v>489</v>
      </c>
      <c r="X743" s="21">
        <v>492</v>
      </c>
      <c r="Y743" s="65">
        <v>492</v>
      </c>
      <c r="Z743" s="21">
        <v>492</v>
      </c>
    </row>
    <row r="744" spans="1:26" x14ac:dyDescent="0.35">
      <c r="B744" s="65"/>
      <c r="C744" s="8" t="s">
        <v>7</v>
      </c>
      <c r="D744" s="24">
        <f>D738-D741+D730</f>
        <v>2629</v>
      </c>
      <c r="E744" s="24">
        <f>E738-E741+E730</f>
        <v>2274</v>
      </c>
      <c r="F744" s="24">
        <f>F738-F741+F730</f>
        <v>2183</v>
      </c>
      <c r="G744" s="24">
        <f>G738-G741+G730</f>
        <v>1828</v>
      </c>
      <c r="H744" s="24">
        <f>H738-H741+H730</f>
        <v>1835</v>
      </c>
      <c r="I744" s="22"/>
      <c r="J744" s="65"/>
      <c r="K744" s="65"/>
      <c r="L744" s="8" t="s">
        <v>7</v>
      </c>
      <c r="M744" s="24">
        <f>M738-M741+M730</f>
        <v>1859</v>
      </c>
      <c r="N744" s="24">
        <f>N738-N741+N730</f>
        <v>1632</v>
      </c>
      <c r="O744" s="24" t="e">
        <f>O738-O741+O730</f>
        <v>#VALUE!</v>
      </c>
      <c r="P744" s="24">
        <f>P738-P741+P730</f>
        <v>1285</v>
      </c>
      <c r="Q744" s="24">
        <f>Q738-Q741+Q730</f>
        <v>1488</v>
      </c>
      <c r="R744" s="18"/>
      <c r="S744" s="65"/>
      <c r="T744" s="65"/>
      <c r="U744" s="8" t="s">
        <v>7</v>
      </c>
      <c r="V744" s="24">
        <f>V738-V741+V730</f>
        <v>1526</v>
      </c>
      <c r="W744" s="24">
        <f t="shared" ref="W744:Y744" si="929">W738-W741+W730</f>
        <v>1692</v>
      </c>
      <c r="X744" s="24">
        <f t="shared" si="929"/>
        <v>1734</v>
      </c>
      <c r="Y744" s="24">
        <f t="shared" si="929"/>
        <v>1511</v>
      </c>
      <c r="Z744" s="24">
        <f>Z738-Z741+Z730</f>
        <v>1574</v>
      </c>
    </row>
    <row r="745" spans="1:26" x14ac:dyDescent="0.35">
      <c r="A745" s="70" t="s">
        <v>11</v>
      </c>
      <c r="B745" s="65"/>
      <c r="C745" s="8" t="s">
        <v>8</v>
      </c>
      <c r="D745" s="24">
        <f>D738-D742+D731</f>
        <v>2584</v>
      </c>
      <c r="E745" s="24">
        <f>E738-E742+E731</f>
        <v>2440</v>
      </c>
      <c r="F745" s="24">
        <f>F738-F742+F731</f>
        <v>2276</v>
      </c>
      <c r="G745" s="24">
        <f>G738-G742+G731</f>
        <v>1993</v>
      </c>
      <c r="H745" s="24">
        <f>H738-H742+H731</f>
        <v>1914</v>
      </c>
      <c r="I745" s="22"/>
      <c r="J745" s="65" t="s">
        <v>11</v>
      </c>
      <c r="K745" s="65"/>
      <c r="L745" s="8" t="s">
        <v>8</v>
      </c>
      <c r="M745" s="24">
        <f>M738-M742+M731</f>
        <v>2064</v>
      </c>
      <c r="N745" s="24">
        <f>N738-N742+N731</f>
        <v>1461</v>
      </c>
      <c r="O745" s="24">
        <f>O738-O742+O731</f>
        <v>1577</v>
      </c>
      <c r="P745" s="24">
        <f>P738-P742+P731</f>
        <v>1498</v>
      </c>
      <c r="Q745" s="24">
        <f>Q738-Q742+Q731</f>
        <v>1397</v>
      </c>
      <c r="R745" s="18"/>
      <c r="S745" s="65" t="s">
        <v>11</v>
      </c>
      <c r="T745" s="65"/>
      <c r="U745" s="8" t="s">
        <v>8</v>
      </c>
      <c r="V745" s="24">
        <f>V738-V742+V731</f>
        <v>1692</v>
      </c>
      <c r="W745" s="24">
        <f t="shared" ref="W745:Z745" si="930">W738-W742+W731</f>
        <v>1697</v>
      </c>
      <c r="X745" s="24">
        <f t="shared" si="930"/>
        <v>1556</v>
      </c>
      <c r="Y745" s="24">
        <f t="shared" si="930"/>
        <v>1552</v>
      </c>
      <c r="Z745" s="24">
        <f t="shared" si="930"/>
        <v>1525</v>
      </c>
    </row>
    <row r="746" spans="1:26" x14ac:dyDescent="0.35">
      <c r="A746" s="70" t="s">
        <v>85</v>
      </c>
      <c r="C746" s="8" t="s">
        <v>9</v>
      </c>
      <c r="D746" s="24">
        <f>D738-D743+D732</f>
        <v>2890</v>
      </c>
      <c r="E746" s="24">
        <f>E738-E743+E732</f>
        <v>2209</v>
      </c>
      <c r="F746" s="24">
        <f>F738-F743+F732</f>
        <v>2303</v>
      </c>
      <c r="G746" s="24">
        <f>G738-G743+G732</f>
        <v>1869</v>
      </c>
      <c r="H746" s="24">
        <f>H738-H743+H732</f>
        <v>1943</v>
      </c>
      <c r="I746" s="23"/>
      <c r="J746" s="1" t="s">
        <v>85</v>
      </c>
      <c r="L746" s="8" t="s">
        <v>9</v>
      </c>
      <c r="M746" s="24">
        <f>M738-M743+M732</f>
        <v>2316</v>
      </c>
      <c r="N746" s="24">
        <f>N738-N743+N732</f>
        <v>1813</v>
      </c>
      <c r="O746" s="24">
        <f>O738-O743+O732</f>
        <v>1708</v>
      </c>
      <c r="P746" s="24">
        <f>P738-P743+P732</f>
        <v>1460</v>
      </c>
      <c r="Q746" s="24">
        <f>Q738-Q743+Q732</f>
        <v>1267</v>
      </c>
      <c r="R746" s="19"/>
      <c r="S746" s="1" t="s">
        <v>85</v>
      </c>
      <c r="T746" s="1"/>
      <c r="U746" s="8" t="s">
        <v>9</v>
      </c>
      <c r="V746" s="24">
        <f>V738-V743+V732</f>
        <v>1820</v>
      </c>
      <c r="W746" s="24">
        <f t="shared" ref="W746:Z746" si="931">W738-W743+W732</f>
        <v>1768</v>
      </c>
      <c r="X746" s="24">
        <f t="shared" si="931"/>
        <v>1867</v>
      </c>
      <c r="Y746" s="24">
        <f t="shared" si="931"/>
        <v>1796</v>
      </c>
      <c r="Z746" s="24">
        <f t="shared" si="931"/>
        <v>1603</v>
      </c>
    </row>
    <row r="747" spans="1:26" x14ac:dyDescent="0.35">
      <c r="C747" s="6" t="s">
        <v>4</v>
      </c>
      <c r="D747" s="25">
        <f>AVERAGE(D744:D746)</f>
        <v>2701</v>
      </c>
      <c r="E747" s="25">
        <f>AVERAGE(E744:E746)</f>
        <v>2307.6666666666665</v>
      </c>
      <c r="F747" s="25">
        <f>AVERAGE(F744:F746)</f>
        <v>2254</v>
      </c>
      <c r="G747" s="25">
        <f t="shared" ref="G747:H747" si="932">AVERAGE(G744:G746)</f>
        <v>1896.6666666666667</v>
      </c>
      <c r="H747" s="25">
        <f t="shared" si="932"/>
        <v>1897.3333333333333</v>
      </c>
      <c r="I747" s="7"/>
      <c r="L747" s="6" t="s">
        <v>4</v>
      </c>
      <c r="M747" s="25">
        <f>AVERAGE(M744:M746)</f>
        <v>2079.6666666666665</v>
      </c>
      <c r="N747" s="25">
        <f>AVERAGE(N744:N746)</f>
        <v>1635.3333333333333</v>
      </c>
      <c r="O747" s="25">
        <f>AVERAGE(O745:O746)</f>
        <v>1642.5</v>
      </c>
      <c r="P747" s="25">
        <f>AVERAGE(P744:P746)</f>
        <v>1414.3333333333333</v>
      </c>
      <c r="Q747" s="25">
        <f>AVERAGE(Q744:Q746)</f>
        <v>1384</v>
      </c>
      <c r="R747" s="19"/>
      <c r="T747" s="1"/>
      <c r="U747" s="6" t="s">
        <v>4</v>
      </c>
      <c r="V747" s="25">
        <f>AVERAGE(V744:V746)</f>
        <v>1679.3333333333333</v>
      </c>
      <c r="W747" s="25">
        <f>AVERAGE(W744:W746)</f>
        <v>1719</v>
      </c>
      <c r="X747" s="25">
        <f>AVERAGE(X744:X746)</f>
        <v>1719</v>
      </c>
      <c r="Y747" s="25">
        <f t="shared" ref="Y747:Z747" si="933">AVERAGE(Y744:Y746)</f>
        <v>1619.6666666666667</v>
      </c>
      <c r="Z747" s="25">
        <f t="shared" si="933"/>
        <v>1567.3333333333333</v>
      </c>
    </row>
    <row r="748" spans="1:26" x14ac:dyDescent="0.35">
      <c r="C748" s="7" t="s">
        <v>5</v>
      </c>
      <c r="D748" s="26">
        <f>_xlfn.STDEV.S(D744:D746)</f>
        <v>165.21803775617238</v>
      </c>
      <c r="E748" s="26">
        <f>_xlfn.STDEV.S(E744:E746)</f>
        <v>119.12318554057111</v>
      </c>
      <c r="F748" s="26">
        <f>_xlfn.STDEV.S(F744:F746)</f>
        <v>62.952362942148568</v>
      </c>
      <c r="G748" s="26">
        <f t="shared" ref="G748:H748" si="934">_xlfn.STDEV.S(G744:G746)</f>
        <v>85.908866441906525</v>
      </c>
      <c r="H748" s="26">
        <f t="shared" si="934"/>
        <v>55.895736271502258</v>
      </c>
      <c r="I748" s="7"/>
      <c r="L748" s="7" t="s">
        <v>5</v>
      </c>
      <c r="M748" s="26">
        <f>_xlfn.STDEV.S(M744:M746)</f>
        <v>228.90245375122856</v>
      </c>
      <c r="N748" s="26">
        <f>_xlfn.STDEV.S(N744:N746)</f>
        <v>176.02367265039476</v>
      </c>
      <c r="O748" s="26">
        <f>_xlfn.STDEV.S(O745:O746)</f>
        <v>92.630988335437721</v>
      </c>
      <c r="P748" s="26">
        <f>_xlfn.STDEV.S(P744:P746)</f>
        <v>113.60604444013238</v>
      </c>
      <c r="Q748" s="26">
        <f>_xlfn.STDEV.S(Q744:Q746)</f>
        <v>111.07204868912791</v>
      </c>
      <c r="R748" s="19"/>
      <c r="T748" s="1"/>
      <c r="U748" s="7" t="s">
        <v>5</v>
      </c>
      <c r="V748" s="26">
        <f>_xlfn.STDEV.S(V744:V746)</f>
        <v>147.40872882340901</v>
      </c>
      <c r="W748" s="26">
        <f>_xlfn.STDEV.S(W744:W746)</f>
        <v>42.508822613664563</v>
      </c>
      <c r="X748" s="26">
        <f>_xlfn.STDEV.S(X744:X746)</f>
        <v>156.04166110369371</v>
      </c>
      <c r="Y748" s="26">
        <f t="shared" ref="Y748:Z748" si="935">_xlfn.STDEV.S(Y744:Y746)</f>
        <v>154.07898407418622</v>
      </c>
      <c r="Z748" s="26">
        <f t="shared" si="935"/>
        <v>39.425034347903029</v>
      </c>
    </row>
    <row r="749" spans="1:26" x14ac:dyDescent="0.35">
      <c r="C749" s="7" t="s">
        <v>6</v>
      </c>
      <c r="D749" s="26">
        <f>D748/D747*100</f>
        <v>6.1169210572444417</v>
      </c>
      <c r="E749" s="26">
        <f>E748/E747*100</f>
        <v>5.1620620630032263</v>
      </c>
      <c r="F749" s="26">
        <f>F748/F747*100</f>
        <v>2.7929176105655973</v>
      </c>
      <c r="G749" s="26">
        <f t="shared" ref="G749:H749" si="936">G748/G747*100</f>
        <v>4.5294657174994652</v>
      </c>
      <c r="H749" s="26">
        <f t="shared" si="936"/>
        <v>2.9460156151529651</v>
      </c>
      <c r="L749" s="7" t="s">
        <v>6</v>
      </c>
      <c r="M749" s="26">
        <f>M748/M747*100</f>
        <v>11.006689553673437</v>
      </c>
      <c r="N749" s="26">
        <f>N748/N747*100</f>
        <v>10.763779411968697</v>
      </c>
      <c r="O749" s="26">
        <f>O748/O747*100</f>
        <v>5.6396339930251278</v>
      </c>
      <c r="P749" s="26">
        <f t="shared" ref="P749:Q749" si="937">P748/P747*100</f>
        <v>8.0324801631015124</v>
      </c>
      <c r="Q749" s="26">
        <f t="shared" si="937"/>
        <v>8.0254370440121328</v>
      </c>
      <c r="R749" s="15"/>
      <c r="T749" s="1"/>
      <c r="U749" s="7" t="s">
        <v>6</v>
      </c>
      <c r="V749" s="26">
        <f>V748/V747*100</f>
        <v>8.7778123555027197</v>
      </c>
      <c r="W749" s="26">
        <f>W748/W747*100</f>
        <v>2.4728808966646052</v>
      </c>
      <c r="X749" s="26">
        <f>X748/X747*100</f>
        <v>9.0774671962590876</v>
      </c>
      <c r="Y749" s="26">
        <f t="shared" ref="Y749:Z749" si="938">Y748/Y747*100</f>
        <v>9.5130058082436442</v>
      </c>
      <c r="Z749" s="26">
        <f t="shared" si="938"/>
        <v>2.5154211621375819</v>
      </c>
    </row>
    <row r="750" spans="1:26" x14ac:dyDescent="0.35">
      <c r="G750" s="21"/>
      <c r="H750" s="21"/>
      <c r="J750" s="3"/>
      <c r="K750" s="3"/>
      <c r="L750" s="3"/>
      <c r="M750" s="3"/>
      <c r="N750" s="3"/>
      <c r="P750" s="65"/>
      <c r="Q750" s="65"/>
      <c r="Y750" s="65"/>
      <c r="Z750" s="65"/>
    </row>
    <row r="751" spans="1:26" x14ac:dyDescent="0.35">
      <c r="D751" s="4" t="s">
        <v>28</v>
      </c>
      <c r="E751" s="4"/>
      <c r="F751" s="4"/>
      <c r="G751" s="4"/>
      <c r="H751" s="4"/>
      <c r="M751" s="31" t="s">
        <v>29</v>
      </c>
      <c r="N751" s="31"/>
      <c r="O751" s="4"/>
      <c r="P751" s="4"/>
      <c r="Q751" s="4"/>
      <c r="R751" s="64"/>
      <c r="T751" s="1"/>
      <c r="U751" s="1"/>
      <c r="V751" s="31" t="s">
        <v>30</v>
      </c>
      <c r="W751" s="4"/>
      <c r="X751" s="4"/>
      <c r="Y751" s="4"/>
      <c r="Z751" s="4"/>
    </row>
    <row r="752" spans="1:26" x14ac:dyDescent="0.35">
      <c r="A752" s="69"/>
      <c r="B752" s="65"/>
      <c r="C752" s="65" t="s">
        <v>10</v>
      </c>
      <c r="D752" s="16">
        <v>518</v>
      </c>
      <c r="E752" s="16">
        <v>522</v>
      </c>
      <c r="F752" s="16">
        <v>521</v>
      </c>
      <c r="G752" s="16">
        <v>522</v>
      </c>
      <c r="H752" s="16">
        <v>522</v>
      </c>
      <c r="I752" s="21"/>
      <c r="K752" s="65"/>
      <c r="L752" s="65" t="s">
        <v>10</v>
      </c>
      <c r="M752" s="16">
        <v>533</v>
      </c>
      <c r="N752" s="16">
        <v>539</v>
      </c>
      <c r="O752" s="16">
        <v>546</v>
      </c>
      <c r="P752" s="16">
        <v>540</v>
      </c>
      <c r="Q752" s="16">
        <v>544</v>
      </c>
      <c r="R752" s="16"/>
      <c r="T752" s="65"/>
      <c r="U752" s="65" t="s">
        <v>10</v>
      </c>
      <c r="V752" s="16">
        <v>523</v>
      </c>
      <c r="W752" s="16">
        <v>541</v>
      </c>
      <c r="X752" s="16">
        <v>540</v>
      </c>
      <c r="Y752" s="16">
        <v>543</v>
      </c>
      <c r="Z752" s="16">
        <v>540</v>
      </c>
    </row>
    <row r="753" spans="1:26" x14ac:dyDescent="0.35">
      <c r="A753" s="70" t="s">
        <v>0</v>
      </c>
      <c r="B753" s="65" t="s">
        <v>1</v>
      </c>
      <c r="D753" s="21" t="s">
        <v>3</v>
      </c>
      <c r="E753" s="21"/>
      <c r="F753" s="21"/>
      <c r="G753" s="21"/>
      <c r="H753" s="21"/>
      <c r="I753" s="21"/>
      <c r="J753" s="65" t="s">
        <v>0</v>
      </c>
      <c r="K753" s="65" t="s">
        <v>1</v>
      </c>
      <c r="M753" s="21" t="s">
        <v>3</v>
      </c>
      <c r="N753" s="21"/>
      <c r="O753" s="21"/>
      <c r="P753" s="21"/>
      <c r="Q753" s="21"/>
      <c r="R753" s="64"/>
      <c r="S753" s="65" t="s">
        <v>0</v>
      </c>
      <c r="T753" s="65" t="s">
        <v>1</v>
      </c>
      <c r="U753" s="1"/>
      <c r="V753" s="21" t="s">
        <v>3</v>
      </c>
      <c r="W753" s="21"/>
      <c r="X753" s="21"/>
      <c r="Y753" s="21"/>
      <c r="Z753" s="21"/>
    </row>
    <row r="754" spans="1:26" x14ac:dyDescent="0.35">
      <c r="A754" s="71">
        <f>A740</f>
        <v>44373</v>
      </c>
      <c r="B754" s="57">
        <v>0.5625</v>
      </c>
      <c r="C754" s="65" t="s">
        <v>2</v>
      </c>
      <c r="D754" s="65">
        <v>1</v>
      </c>
      <c r="E754" s="65">
        <v>2</v>
      </c>
      <c r="F754" s="65">
        <v>3</v>
      </c>
      <c r="G754" s="65">
        <v>4</v>
      </c>
      <c r="H754" s="21">
        <v>5</v>
      </c>
      <c r="I754" s="21"/>
      <c r="J754" s="9">
        <f>J740</f>
        <v>44373</v>
      </c>
      <c r="K754" s="57">
        <v>0.5625</v>
      </c>
      <c r="L754" s="65" t="s">
        <v>2</v>
      </c>
      <c r="M754" s="65">
        <v>1</v>
      </c>
      <c r="N754" s="65">
        <v>2</v>
      </c>
      <c r="O754" s="65">
        <v>3</v>
      </c>
      <c r="P754" s="65">
        <v>4</v>
      </c>
      <c r="Q754" s="21">
        <v>5</v>
      </c>
      <c r="R754" s="64"/>
      <c r="S754" s="9">
        <f>S740</f>
        <v>44373</v>
      </c>
      <c r="T754" s="65" t="s">
        <v>66</v>
      </c>
      <c r="U754" s="65" t="s">
        <v>2</v>
      </c>
      <c r="V754" s="65">
        <v>1</v>
      </c>
      <c r="W754" s="65">
        <v>2</v>
      </c>
      <c r="X754" s="65">
        <v>3</v>
      </c>
      <c r="Y754" s="65">
        <v>4</v>
      </c>
      <c r="Z754" s="21">
        <v>5</v>
      </c>
    </row>
    <row r="755" spans="1:26" x14ac:dyDescent="0.35">
      <c r="A755" s="70" t="s">
        <v>63</v>
      </c>
      <c r="B755" s="65"/>
      <c r="C755" s="65">
        <v>1</v>
      </c>
      <c r="D755" s="21">
        <v>456</v>
      </c>
      <c r="E755" s="21">
        <v>472</v>
      </c>
      <c r="F755" s="21">
        <v>469</v>
      </c>
      <c r="G755" s="65">
        <v>486</v>
      </c>
      <c r="H755" s="21">
        <v>485</v>
      </c>
      <c r="I755" s="21"/>
      <c r="J755" s="65" t="s">
        <v>63</v>
      </c>
      <c r="K755" s="65"/>
      <c r="L755" s="65">
        <v>1</v>
      </c>
      <c r="M755" s="21">
        <v>490</v>
      </c>
      <c r="N755" s="21">
        <v>506</v>
      </c>
      <c r="P755" s="65">
        <v>511</v>
      </c>
      <c r="Q755" s="21">
        <v>512</v>
      </c>
      <c r="R755" s="64"/>
      <c r="S755" s="65" t="s">
        <v>63</v>
      </c>
      <c r="T755" s="65"/>
      <c r="U755" s="65">
        <v>1</v>
      </c>
      <c r="V755" s="21">
        <v>486</v>
      </c>
      <c r="W755" s="21">
        <v>497</v>
      </c>
      <c r="X755" s="21">
        <v>492</v>
      </c>
      <c r="Y755" s="65">
        <v>504</v>
      </c>
      <c r="Z755" s="21">
        <v>501</v>
      </c>
    </row>
    <row r="756" spans="1:26" x14ac:dyDescent="0.35">
      <c r="A756" s="70" t="s">
        <v>12</v>
      </c>
      <c r="B756" s="65"/>
      <c r="C756" s="65">
        <v>2</v>
      </c>
      <c r="D756" s="21">
        <v>468</v>
      </c>
      <c r="E756" s="21">
        <v>478</v>
      </c>
      <c r="F756" s="21">
        <v>465</v>
      </c>
      <c r="G756" s="65">
        <v>480</v>
      </c>
      <c r="H756" s="21">
        <v>483</v>
      </c>
      <c r="I756" s="21"/>
      <c r="J756" s="65" t="s">
        <v>12</v>
      </c>
      <c r="K756" s="65"/>
      <c r="L756" s="65">
        <v>2</v>
      </c>
      <c r="M756" s="21">
        <v>488</v>
      </c>
      <c r="N756" s="21">
        <v>512</v>
      </c>
      <c r="O756" s="21">
        <v>509</v>
      </c>
      <c r="P756" s="65">
        <v>509</v>
      </c>
      <c r="Q756" s="21">
        <v>513</v>
      </c>
      <c r="R756" s="64"/>
      <c r="S756" s="65" t="s">
        <v>12</v>
      </c>
      <c r="T756" s="65"/>
      <c r="U756" s="65">
        <v>2</v>
      </c>
      <c r="V756" s="21">
        <v>489</v>
      </c>
      <c r="W756" s="21">
        <v>503</v>
      </c>
      <c r="X756" s="21">
        <v>499</v>
      </c>
      <c r="Y756" s="65">
        <v>501</v>
      </c>
      <c r="Z756" s="21">
        <v>496</v>
      </c>
    </row>
    <row r="757" spans="1:26" x14ac:dyDescent="0.35">
      <c r="B757" s="65"/>
      <c r="C757" s="65">
        <v>3</v>
      </c>
      <c r="D757" s="21">
        <v>444</v>
      </c>
      <c r="E757" s="21">
        <v>472</v>
      </c>
      <c r="F757" s="21">
        <v>467</v>
      </c>
      <c r="G757" s="65">
        <v>479</v>
      </c>
      <c r="H757" s="21">
        <v>486</v>
      </c>
      <c r="I757" s="22"/>
      <c r="J757" s="65"/>
      <c r="K757" s="65"/>
      <c r="L757" s="65">
        <v>3</v>
      </c>
      <c r="M757" s="21">
        <v>476</v>
      </c>
      <c r="N757" s="21">
        <v>498</v>
      </c>
      <c r="O757" s="21">
        <v>512</v>
      </c>
      <c r="P757" s="65">
        <v>515</v>
      </c>
      <c r="Q757" s="21">
        <v>525</v>
      </c>
      <c r="R757" s="18"/>
      <c r="S757" s="65"/>
      <c r="T757" s="65"/>
      <c r="U757" s="65">
        <v>3</v>
      </c>
      <c r="V757" s="21">
        <v>478</v>
      </c>
      <c r="W757" s="21">
        <v>498</v>
      </c>
      <c r="X757" s="21">
        <v>490</v>
      </c>
      <c r="Y757" s="65">
        <v>499</v>
      </c>
      <c r="Z757" s="21">
        <v>501</v>
      </c>
    </row>
    <row r="758" spans="1:26" x14ac:dyDescent="0.35">
      <c r="B758" s="65"/>
      <c r="C758" s="8" t="s">
        <v>7</v>
      </c>
      <c r="D758" s="24">
        <f>D752-D755+D744</f>
        <v>2691</v>
      </c>
      <c r="E758" s="24">
        <f>E752-E755+E744</f>
        <v>2324</v>
      </c>
      <c r="F758" s="24">
        <f>F752-F755+F744</f>
        <v>2235</v>
      </c>
      <c r="G758" s="24">
        <f>G752-G755+G744</f>
        <v>1864</v>
      </c>
      <c r="H758" s="24">
        <f>H752-H755+H744</f>
        <v>1872</v>
      </c>
      <c r="I758" s="22"/>
      <c r="J758" s="65"/>
      <c r="K758" s="65"/>
      <c r="L758" s="8" t="s">
        <v>7</v>
      </c>
      <c r="M758" s="24">
        <f>M752-M755+M744</f>
        <v>1902</v>
      </c>
      <c r="N758" s="24">
        <f>N752-N755+N744</f>
        <v>1665</v>
      </c>
      <c r="O758" s="24" t="e">
        <f>O752-O755+O744</f>
        <v>#VALUE!</v>
      </c>
      <c r="P758" s="24">
        <f>P752-P755+P744</f>
        <v>1314</v>
      </c>
      <c r="Q758" s="24">
        <f>Q752-Q755+Q744</f>
        <v>1520</v>
      </c>
      <c r="R758" s="18"/>
      <c r="S758" s="65"/>
      <c r="T758" s="65"/>
      <c r="U758" s="8" t="s">
        <v>7</v>
      </c>
      <c r="V758" s="24">
        <f>V752-V755+V744</f>
        <v>1563</v>
      </c>
      <c r="W758" s="24">
        <f t="shared" ref="W758:Y758" si="939">W752-W755+W744</f>
        <v>1736</v>
      </c>
      <c r="X758" s="24">
        <f t="shared" si="939"/>
        <v>1782</v>
      </c>
      <c r="Y758" s="24">
        <f t="shared" si="939"/>
        <v>1550</v>
      </c>
      <c r="Z758" s="24">
        <f>Z752-Z755+Z744</f>
        <v>1613</v>
      </c>
    </row>
    <row r="759" spans="1:26" x14ac:dyDescent="0.35">
      <c r="A759" s="70" t="s">
        <v>11</v>
      </c>
      <c r="B759" s="65"/>
      <c r="C759" s="8" t="s">
        <v>8</v>
      </c>
      <c r="D759" s="24">
        <f>D752-D756+D745</f>
        <v>2634</v>
      </c>
      <c r="E759" s="24">
        <f>E752-E756+E745</f>
        <v>2484</v>
      </c>
      <c r="F759" s="24">
        <f>F752-F756+F745</f>
        <v>2332</v>
      </c>
      <c r="G759" s="24">
        <f>G752-G756+G745</f>
        <v>2035</v>
      </c>
      <c r="H759" s="24">
        <f>H752-H756+H745</f>
        <v>1953</v>
      </c>
      <c r="I759" s="22"/>
      <c r="J759" s="65" t="s">
        <v>11</v>
      </c>
      <c r="K759" s="65"/>
      <c r="L759" s="8" t="s">
        <v>8</v>
      </c>
      <c r="M759" s="24">
        <f>M752-M756+M745</f>
        <v>2109</v>
      </c>
      <c r="N759" s="24">
        <f>N752-N756+N745</f>
        <v>1488</v>
      </c>
      <c r="O759" s="24">
        <f>O752-O756+O745</f>
        <v>1614</v>
      </c>
      <c r="P759" s="24">
        <f>P752-P756+P745</f>
        <v>1529</v>
      </c>
      <c r="Q759" s="24">
        <f>Q752-Q756+Q745</f>
        <v>1428</v>
      </c>
      <c r="R759" s="18"/>
      <c r="S759" s="65" t="s">
        <v>11</v>
      </c>
      <c r="T759" s="65"/>
      <c r="U759" s="8" t="s">
        <v>8</v>
      </c>
      <c r="V759" s="24">
        <f>V752-V756+V745</f>
        <v>1726</v>
      </c>
      <c r="W759" s="24">
        <f t="shared" ref="W759:Z759" si="940">W752-W756+W745</f>
        <v>1735</v>
      </c>
      <c r="X759" s="24">
        <f t="shared" si="940"/>
        <v>1597</v>
      </c>
      <c r="Y759" s="24">
        <f t="shared" si="940"/>
        <v>1594</v>
      </c>
      <c r="Z759" s="24">
        <f t="shared" si="940"/>
        <v>1569</v>
      </c>
    </row>
    <row r="760" spans="1:26" x14ac:dyDescent="0.35">
      <c r="A760" s="70" t="s">
        <v>85</v>
      </c>
      <c r="C760" s="8" t="s">
        <v>9</v>
      </c>
      <c r="D760" s="24">
        <f>D752-D757+D746</f>
        <v>2964</v>
      </c>
      <c r="E760" s="24">
        <f>E752-E757+E746</f>
        <v>2259</v>
      </c>
      <c r="F760" s="24">
        <f>F752-F757+F746</f>
        <v>2357</v>
      </c>
      <c r="G760" s="24">
        <f>G752-G757+G746</f>
        <v>1912</v>
      </c>
      <c r="H760" s="24">
        <f>H752-H757+H746</f>
        <v>1979</v>
      </c>
      <c r="I760" s="23"/>
      <c r="J760" s="1" t="s">
        <v>85</v>
      </c>
      <c r="L760" s="8" t="s">
        <v>9</v>
      </c>
      <c r="M760" s="24">
        <f>M752-M757+M746</f>
        <v>2373</v>
      </c>
      <c r="N760" s="24">
        <f>N752-N757+N746</f>
        <v>1854</v>
      </c>
      <c r="O760" s="24">
        <f>O752-O757+O746</f>
        <v>1742</v>
      </c>
      <c r="P760" s="24">
        <f>P752-P757+P746</f>
        <v>1485</v>
      </c>
      <c r="Q760" s="24">
        <f>Q752-Q757+Q746</f>
        <v>1286</v>
      </c>
      <c r="R760" s="19"/>
      <c r="S760" s="1" t="s">
        <v>85</v>
      </c>
      <c r="T760" s="1"/>
      <c r="U760" s="8" t="s">
        <v>9</v>
      </c>
      <c r="V760" s="24">
        <f>V752-V757+V746</f>
        <v>1865</v>
      </c>
      <c r="W760" s="24">
        <f t="shared" ref="W760:Z760" si="941">W752-W757+W746</f>
        <v>1811</v>
      </c>
      <c r="X760" s="24">
        <f t="shared" si="941"/>
        <v>1917</v>
      </c>
      <c r="Y760" s="24">
        <f t="shared" si="941"/>
        <v>1840</v>
      </c>
      <c r="Z760" s="24">
        <f t="shared" si="941"/>
        <v>1642</v>
      </c>
    </row>
    <row r="761" spans="1:26" x14ac:dyDescent="0.35">
      <c r="C761" s="6" t="s">
        <v>4</v>
      </c>
      <c r="D761" s="25">
        <f>AVERAGE(D758:D760)</f>
        <v>2763</v>
      </c>
      <c r="E761" s="25">
        <f>AVERAGE(E758:E760)</f>
        <v>2355.6666666666665</v>
      </c>
      <c r="F761" s="25">
        <f>AVERAGE(F758:F760)</f>
        <v>2308</v>
      </c>
      <c r="G761" s="25">
        <f t="shared" ref="G761:H761" si="942">AVERAGE(G758:G760)</f>
        <v>1937</v>
      </c>
      <c r="H761" s="25">
        <f t="shared" si="942"/>
        <v>1934.6666666666667</v>
      </c>
      <c r="I761" s="7"/>
      <c r="L761" s="6" t="s">
        <v>4</v>
      </c>
      <c r="M761" s="25">
        <f>AVERAGE(M758:M760)</f>
        <v>2128</v>
      </c>
      <c r="N761" s="25">
        <f>AVERAGE(N758:N760)</f>
        <v>1669</v>
      </c>
      <c r="O761" s="25">
        <f>AVERAGE(O759:O760)</f>
        <v>1678</v>
      </c>
      <c r="P761" s="25">
        <f t="shared" ref="P761:Q761" si="943">AVERAGE(P758:P760)</f>
        <v>1442.6666666666667</v>
      </c>
      <c r="Q761" s="25">
        <f t="shared" si="943"/>
        <v>1411.3333333333333</v>
      </c>
      <c r="R761" s="19"/>
      <c r="T761" s="1"/>
      <c r="U761" s="6" t="s">
        <v>4</v>
      </c>
      <c r="V761" s="25">
        <f>AVERAGE(V758:V760)</f>
        <v>1718</v>
      </c>
      <c r="W761" s="25">
        <f>AVERAGE(W758:W760)</f>
        <v>1760.6666666666667</v>
      </c>
      <c r="X761" s="25">
        <f>AVERAGE(X758:X760)</f>
        <v>1765.3333333333333</v>
      </c>
      <c r="Y761" s="25">
        <f t="shared" ref="Y761:Z761" si="944">AVERAGE(Y758:Y760)</f>
        <v>1661.3333333333333</v>
      </c>
      <c r="Z761" s="25">
        <f t="shared" si="944"/>
        <v>1608</v>
      </c>
    </row>
    <row r="762" spans="1:26" x14ac:dyDescent="0.35">
      <c r="C762" s="7" t="s">
        <v>5</v>
      </c>
      <c r="D762" s="26">
        <f>_xlfn.STDEV.S(D758:D760)</f>
        <v>176.38877515306919</v>
      </c>
      <c r="E762" s="26">
        <f>_xlfn.STDEV.S(E758:E760)</f>
        <v>115.79435795121165</v>
      </c>
      <c r="F762" s="26">
        <f>_xlfn.STDEV.S(F758:F760)</f>
        <v>64.443773942872099</v>
      </c>
      <c r="G762" s="26">
        <f t="shared" ref="G762:H762" si="945">_xlfn.STDEV.S(G758:G760)</f>
        <v>88.198639445288492</v>
      </c>
      <c r="H762" s="26">
        <f t="shared" si="945"/>
        <v>55.806212318462663</v>
      </c>
      <c r="I762" s="7"/>
      <c r="L762" s="7" t="s">
        <v>5</v>
      </c>
      <c r="M762" s="26">
        <f>_xlfn.STDEV.S(M758:M760)</f>
        <v>236.0741408964565</v>
      </c>
      <c r="N762" s="26">
        <f>_xlfn.STDEV.S(N758:N760)</f>
        <v>183.03278394866859</v>
      </c>
      <c r="O762" s="26">
        <f>_xlfn.STDEV.S(O759:O760)</f>
        <v>90.509667991878089</v>
      </c>
      <c r="P762" s="26">
        <f t="shared" ref="P762:Q762" si="946">_xlfn.STDEV.S(P758:P760)</f>
        <v>113.57963432470336</v>
      </c>
      <c r="Q762" s="26">
        <f t="shared" si="946"/>
        <v>117.88695149732787</v>
      </c>
      <c r="R762" s="19"/>
      <c r="T762" s="1"/>
      <c r="U762" s="7" t="s">
        <v>5</v>
      </c>
      <c r="V762" s="26">
        <f>_xlfn.STDEV.S(V758:V760)</f>
        <v>151.15885683611134</v>
      </c>
      <c r="W762" s="26">
        <f>_xlfn.STDEV.S(W758:W760)</f>
        <v>43.592812863284394</v>
      </c>
      <c r="X762" s="26">
        <f>_xlfn.STDEV.S(X758:X760)</f>
        <v>160.64972248134552</v>
      </c>
      <c r="Y762" s="26">
        <f t="shared" ref="Y762:Z762" si="947">_xlfn.STDEV.S(Y758:Y760)</f>
        <v>156.286062505053</v>
      </c>
      <c r="Z762" s="26">
        <f t="shared" si="947"/>
        <v>36.755951898978211</v>
      </c>
    </row>
    <row r="763" spans="1:26" x14ac:dyDescent="0.35">
      <c r="C763" s="7" t="s">
        <v>6</v>
      </c>
      <c r="D763" s="26">
        <f>D762/D761*100</f>
        <v>6.383958565076699</v>
      </c>
      <c r="E763" s="26">
        <f>E762/E761*100</f>
        <v>4.9155663485727326</v>
      </c>
      <c r="F763" s="26">
        <f>F762/F761*100</f>
        <v>2.7921912453584099</v>
      </c>
      <c r="G763" s="26">
        <f t="shared" ref="G763:H763" si="948">G762/G761*100</f>
        <v>4.5533629037319816</v>
      </c>
      <c r="H763" s="26">
        <f t="shared" si="948"/>
        <v>2.8845388862058576</v>
      </c>
      <c r="L763" s="7" t="s">
        <v>6</v>
      </c>
      <c r="M763" s="26">
        <f>M762/M761*100</f>
        <v>11.093709628592881</v>
      </c>
      <c r="N763" s="26">
        <f>N762/N761*100</f>
        <v>10.966613777631432</v>
      </c>
      <c r="O763" s="26">
        <f>O762/O761*100</f>
        <v>5.393901548979624</v>
      </c>
      <c r="P763" s="26">
        <f t="shared" ref="P763:Q763" si="949">P762/P761*100</f>
        <v>7.8728951703814705</v>
      </c>
      <c r="Q763" s="26">
        <f t="shared" si="949"/>
        <v>8.3528779993383004</v>
      </c>
      <c r="R763" s="15"/>
      <c r="T763" s="1"/>
      <c r="U763" s="7" t="s">
        <v>6</v>
      </c>
      <c r="V763" s="26">
        <f>V762/V761*100</f>
        <v>8.7985364863859932</v>
      </c>
      <c r="W763" s="26">
        <f>W762/W761*100</f>
        <v>2.4759265162789319</v>
      </c>
      <c r="X763" s="26">
        <f>X762/X761*100</f>
        <v>9.100248629985586</v>
      </c>
      <c r="Y763" s="26">
        <f t="shared" ref="Y763:Z763" si="950">Y762/Y761*100</f>
        <v>9.4072670047182783</v>
      </c>
      <c r="Z763" s="26">
        <f t="shared" si="950"/>
        <v>2.2858179041653117</v>
      </c>
    </row>
    <row r="764" spans="1:26" x14ac:dyDescent="0.35">
      <c r="G764" s="21"/>
      <c r="H764" s="21"/>
      <c r="J764" s="3"/>
      <c r="K764" s="3"/>
      <c r="L764" s="3"/>
      <c r="M764" s="3"/>
      <c r="N764" s="3"/>
    </row>
    <row r="765" spans="1:26" x14ac:dyDescent="0.35">
      <c r="D765" s="4" t="s">
        <v>28</v>
      </c>
      <c r="E765" s="4"/>
      <c r="F765" s="4"/>
      <c r="G765" s="4"/>
      <c r="H765" s="4"/>
      <c r="M765" s="31" t="s">
        <v>29</v>
      </c>
      <c r="N765" s="31"/>
      <c r="O765" s="4"/>
      <c r="P765" s="4"/>
      <c r="Q765" s="4"/>
      <c r="R765" s="64"/>
      <c r="T765" s="1"/>
      <c r="U765" s="1"/>
      <c r="V765" s="31" t="s">
        <v>30</v>
      </c>
      <c r="W765" s="4"/>
      <c r="X765" s="4"/>
      <c r="Y765" s="4"/>
      <c r="Z765" s="4"/>
    </row>
    <row r="766" spans="1:26" x14ac:dyDescent="0.35">
      <c r="A766" s="69"/>
      <c r="B766" s="65"/>
      <c r="C766" s="65" t="s">
        <v>10</v>
      </c>
      <c r="D766" s="16">
        <v>518</v>
      </c>
      <c r="E766" s="16">
        <v>522</v>
      </c>
      <c r="F766" s="16">
        <v>521</v>
      </c>
      <c r="G766" s="16">
        <v>522</v>
      </c>
      <c r="H766" s="16">
        <v>522</v>
      </c>
      <c r="I766" s="21"/>
      <c r="K766" s="65"/>
      <c r="L766" s="65" t="s">
        <v>10</v>
      </c>
      <c r="M766" s="16">
        <v>533</v>
      </c>
      <c r="N766" s="16">
        <v>539</v>
      </c>
      <c r="O766" s="16">
        <v>546</v>
      </c>
      <c r="P766" s="16">
        <v>540</v>
      </c>
      <c r="Q766" s="16">
        <v>544</v>
      </c>
      <c r="R766" s="16"/>
      <c r="T766" s="65"/>
      <c r="U766" s="65" t="s">
        <v>10</v>
      </c>
      <c r="V766" s="16">
        <v>523</v>
      </c>
      <c r="W766" s="16">
        <v>541</v>
      </c>
      <c r="X766" s="16">
        <v>540</v>
      </c>
      <c r="Y766" s="16">
        <v>543</v>
      </c>
      <c r="Z766" s="16">
        <v>540</v>
      </c>
    </row>
    <row r="767" spans="1:26" x14ac:dyDescent="0.35">
      <c r="A767" s="70" t="s">
        <v>0</v>
      </c>
      <c r="B767" s="65" t="s">
        <v>1</v>
      </c>
      <c r="D767" s="21" t="s">
        <v>3</v>
      </c>
      <c r="E767" s="21"/>
      <c r="F767" s="21"/>
      <c r="G767" s="21"/>
      <c r="H767" s="21"/>
      <c r="I767" s="21"/>
      <c r="J767" s="65" t="s">
        <v>0</v>
      </c>
      <c r="K767" s="65" t="s">
        <v>1</v>
      </c>
      <c r="M767" s="21" t="s">
        <v>3</v>
      </c>
      <c r="N767" s="21"/>
      <c r="O767" s="21"/>
      <c r="P767" s="21"/>
      <c r="Q767" s="21"/>
      <c r="R767" s="64"/>
      <c r="S767" s="65" t="s">
        <v>0</v>
      </c>
      <c r="T767" s="65" t="s">
        <v>1</v>
      </c>
      <c r="U767" s="1"/>
      <c r="V767" s="21" t="s">
        <v>3</v>
      </c>
      <c r="W767" s="21"/>
      <c r="X767" s="21"/>
      <c r="Y767" s="21"/>
      <c r="Z767" s="21"/>
    </row>
    <row r="768" spans="1:26" x14ac:dyDescent="0.35">
      <c r="A768" s="71">
        <f>A754+1</f>
        <v>44374</v>
      </c>
      <c r="B768" s="57">
        <v>0.29166666666666669</v>
      </c>
      <c r="C768" s="65" t="s">
        <v>2</v>
      </c>
      <c r="D768" s="65">
        <v>1</v>
      </c>
      <c r="E768" s="65">
        <v>2</v>
      </c>
      <c r="F768" s="65">
        <v>3</v>
      </c>
      <c r="G768" s="65">
        <v>4</v>
      </c>
      <c r="H768" s="21">
        <v>5</v>
      </c>
      <c r="I768" s="21"/>
      <c r="J768" s="9">
        <f>J754+1</f>
        <v>44374</v>
      </c>
      <c r="K768" s="57">
        <v>0.29166666666666669</v>
      </c>
      <c r="L768" s="65" t="s">
        <v>2</v>
      </c>
      <c r="M768" s="65">
        <v>1</v>
      </c>
      <c r="N768" s="65">
        <v>2</v>
      </c>
      <c r="O768" s="65">
        <v>3</v>
      </c>
      <c r="P768" s="65">
        <v>4</v>
      </c>
      <c r="Q768" s="21">
        <v>5</v>
      </c>
      <c r="R768" s="64"/>
      <c r="S768" s="9">
        <f>S754+1</f>
        <v>44374</v>
      </c>
      <c r="T768" s="57">
        <v>0.29166666666666669</v>
      </c>
      <c r="U768" s="65" t="s">
        <v>2</v>
      </c>
      <c r="V768" s="65">
        <v>1</v>
      </c>
      <c r="W768" s="65">
        <v>2</v>
      </c>
      <c r="X768" s="65">
        <v>3</v>
      </c>
      <c r="Y768" s="65">
        <v>4</v>
      </c>
      <c r="Z768" s="21">
        <v>5</v>
      </c>
    </row>
    <row r="769" spans="1:26" x14ac:dyDescent="0.35">
      <c r="A769" s="70" t="s">
        <v>64</v>
      </c>
      <c r="B769" s="65"/>
      <c r="C769" s="65">
        <v>1</v>
      </c>
      <c r="D769" s="21">
        <v>466</v>
      </c>
      <c r="E769" s="21">
        <v>465</v>
      </c>
      <c r="F769" s="21">
        <v>483</v>
      </c>
      <c r="G769" s="65">
        <v>485</v>
      </c>
      <c r="H769" s="21">
        <v>484</v>
      </c>
      <c r="I769" s="21"/>
      <c r="J769" s="65" t="s">
        <v>64</v>
      </c>
      <c r="K769" s="65"/>
      <c r="L769" s="65">
        <v>1</v>
      </c>
      <c r="M769" s="21">
        <v>474</v>
      </c>
      <c r="N769" s="21">
        <v>494</v>
      </c>
      <c r="P769" s="65">
        <v>501</v>
      </c>
      <c r="Q769" s="21">
        <v>497</v>
      </c>
      <c r="R769" s="64"/>
      <c r="S769" s="65" t="s">
        <v>64</v>
      </c>
      <c r="T769" s="65"/>
      <c r="U769" s="65">
        <v>1</v>
      </c>
      <c r="V769" s="21">
        <v>474</v>
      </c>
      <c r="W769" s="21">
        <v>489</v>
      </c>
      <c r="X769" s="21">
        <v>490</v>
      </c>
      <c r="Y769" s="65">
        <v>489</v>
      </c>
      <c r="Z769" s="21">
        <v>490</v>
      </c>
    </row>
    <row r="770" spans="1:26" x14ac:dyDescent="0.35">
      <c r="A770" s="70" t="s">
        <v>12</v>
      </c>
      <c r="B770" s="65"/>
      <c r="C770" s="65">
        <v>2</v>
      </c>
      <c r="D770" s="21">
        <v>465</v>
      </c>
      <c r="E770" s="21">
        <v>463</v>
      </c>
      <c r="F770" s="21">
        <v>481</v>
      </c>
      <c r="G770" s="65">
        <v>489</v>
      </c>
      <c r="H770" s="21">
        <v>491</v>
      </c>
      <c r="I770" s="21"/>
      <c r="J770" s="65" t="s">
        <v>12</v>
      </c>
      <c r="K770" s="65"/>
      <c r="L770" s="65">
        <v>2</v>
      </c>
      <c r="M770" s="21">
        <v>471</v>
      </c>
      <c r="N770" s="21">
        <v>500</v>
      </c>
      <c r="O770" s="21">
        <v>503</v>
      </c>
      <c r="P770" s="65">
        <v>503</v>
      </c>
      <c r="Q770" s="21">
        <v>507</v>
      </c>
      <c r="R770" s="64"/>
      <c r="S770" s="65" t="s">
        <v>12</v>
      </c>
      <c r="T770" s="65"/>
      <c r="U770" s="65">
        <v>2</v>
      </c>
      <c r="V770" s="21">
        <v>472</v>
      </c>
      <c r="W770" s="21">
        <v>489</v>
      </c>
      <c r="X770" s="21">
        <v>494</v>
      </c>
      <c r="Y770" s="65">
        <v>503</v>
      </c>
      <c r="Z770" s="21">
        <v>497</v>
      </c>
    </row>
    <row r="771" spans="1:26" x14ac:dyDescent="0.35">
      <c r="B771" s="65"/>
      <c r="C771" s="65">
        <v>3</v>
      </c>
      <c r="D771" s="21">
        <v>473</v>
      </c>
      <c r="E771" s="21">
        <v>479</v>
      </c>
      <c r="F771" s="21">
        <v>482</v>
      </c>
      <c r="G771" s="65">
        <v>481</v>
      </c>
      <c r="H771" s="21">
        <v>485</v>
      </c>
      <c r="I771" s="22"/>
      <c r="J771" s="65"/>
      <c r="K771" s="65"/>
      <c r="L771" s="65">
        <v>3</v>
      </c>
      <c r="M771" s="21">
        <v>464</v>
      </c>
      <c r="N771" s="21">
        <v>491</v>
      </c>
      <c r="O771" s="21">
        <v>508</v>
      </c>
      <c r="P771" s="65">
        <v>503</v>
      </c>
      <c r="Q771" s="21">
        <v>512</v>
      </c>
      <c r="R771" s="18"/>
      <c r="S771" s="65"/>
      <c r="T771" s="65"/>
      <c r="U771" s="65">
        <v>3</v>
      </c>
      <c r="V771" s="21">
        <v>473</v>
      </c>
      <c r="W771" s="21">
        <v>490</v>
      </c>
      <c r="X771" s="21">
        <v>500</v>
      </c>
      <c r="Y771" s="65">
        <v>498</v>
      </c>
      <c r="Z771" s="21">
        <v>493</v>
      </c>
    </row>
    <row r="772" spans="1:26" x14ac:dyDescent="0.35">
      <c r="B772" s="65"/>
      <c r="C772" s="8" t="s">
        <v>7</v>
      </c>
      <c r="D772" s="24">
        <f>D766-D769+D758</f>
        <v>2743</v>
      </c>
      <c r="E772" s="24">
        <f t="shared" ref="E772:G772" si="951">E766-E769+E758</f>
        <v>2381</v>
      </c>
      <c r="F772" s="24">
        <f t="shared" si="951"/>
        <v>2273</v>
      </c>
      <c r="G772" s="24">
        <f t="shared" si="951"/>
        <v>1901</v>
      </c>
      <c r="H772" s="24">
        <f>H766-H769+H758</f>
        <v>1910</v>
      </c>
      <c r="I772" s="22"/>
      <c r="J772" s="65"/>
      <c r="K772" s="65"/>
      <c r="L772" s="8" t="s">
        <v>7</v>
      </c>
      <c r="M772" s="24">
        <f>M766-M769+M758</f>
        <v>1961</v>
      </c>
      <c r="N772" s="24">
        <f t="shared" ref="N772:P772" si="952">N766-N769+N758</f>
        <v>1710</v>
      </c>
      <c r="O772" s="24" t="e">
        <f t="shared" si="952"/>
        <v>#VALUE!</v>
      </c>
      <c r="P772" s="24">
        <f t="shared" si="952"/>
        <v>1353</v>
      </c>
      <c r="Q772" s="24">
        <f>Q766-Q769+Q758</f>
        <v>1567</v>
      </c>
      <c r="R772" s="18"/>
      <c r="S772" s="65"/>
      <c r="T772" s="65"/>
      <c r="U772" s="8" t="s">
        <v>7</v>
      </c>
      <c r="V772" s="24">
        <f>V766-V769+V758</f>
        <v>1612</v>
      </c>
      <c r="W772" s="24">
        <f t="shared" ref="W772:Y772" si="953">W766-W769+W758</f>
        <v>1788</v>
      </c>
      <c r="X772" s="24">
        <f t="shared" si="953"/>
        <v>1832</v>
      </c>
      <c r="Y772" s="24">
        <f t="shared" si="953"/>
        <v>1604</v>
      </c>
      <c r="Z772" s="24">
        <f>Z766-Z769+Z758</f>
        <v>1663</v>
      </c>
    </row>
    <row r="773" spans="1:26" x14ac:dyDescent="0.35">
      <c r="A773" s="70" t="s">
        <v>11</v>
      </c>
      <c r="B773" s="65"/>
      <c r="C773" s="8" t="s">
        <v>8</v>
      </c>
      <c r="D773" s="24">
        <f>D766-D770+D759</f>
        <v>2687</v>
      </c>
      <c r="E773" s="24">
        <f t="shared" ref="E773:H773" si="954">E766-E770+E759</f>
        <v>2543</v>
      </c>
      <c r="F773" s="24">
        <f t="shared" si="954"/>
        <v>2372</v>
      </c>
      <c r="G773" s="24">
        <f t="shared" si="954"/>
        <v>2068</v>
      </c>
      <c r="H773" s="24">
        <f t="shared" si="954"/>
        <v>1984</v>
      </c>
      <c r="I773" s="22"/>
      <c r="J773" s="65" t="s">
        <v>11</v>
      </c>
      <c r="K773" s="65"/>
      <c r="L773" s="8" t="s">
        <v>8</v>
      </c>
      <c r="M773" s="24">
        <f>M766-M770+M759</f>
        <v>2171</v>
      </c>
      <c r="N773" s="24">
        <f t="shared" ref="N773:Q773" si="955">N766-N770+N759</f>
        <v>1527</v>
      </c>
      <c r="O773" s="24">
        <f t="shared" si="955"/>
        <v>1657</v>
      </c>
      <c r="P773" s="24">
        <f t="shared" si="955"/>
        <v>1566</v>
      </c>
      <c r="Q773" s="24">
        <f t="shared" si="955"/>
        <v>1465</v>
      </c>
      <c r="R773" s="18"/>
      <c r="S773" s="65" t="s">
        <v>11</v>
      </c>
      <c r="T773" s="65"/>
      <c r="U773" s="8" t="s">
        <v>8</v>
      </c>
      <c r="V773" s="24">
        <f>V766-V770+V759</f>
        <v>1777</v>
      </c>
      <c r="W773" s="24">
        <f t="shared" ref="W773:Z773" si="956">W766-W770+W759</f>
        <v>1787</v>
      </c>
      <c r="X773" s="24">
        <f t="shared" si="956"/>
        <v>1643</v>
      </c>
      <c r="Y773" s="24">
        <f t="shared" si="956"/>
        <v>1634</v>
      </c>
      <c r="Z773" s="24">
        <f t="shared" si="956"/>
        <v>1612</v>
      </c>
    </row>
    <row r="774" spans="1:26" x14ac:dyDescent="0.35">
      <c r="A774" s="70" t="s">
        <v>85</v>
      </c>
      <c r="C774" s="8" t="s">
        <v>9</v>
      </c>
      <c r="D774" s="24">
        <f>D766-D771+D760</f>
        <v>3009</v>
      </c>
      <c r="E774" s="24">
        <f t="shared" ref="E774:H774" si="957">E766-E771+E760</f>
        <v>2302</v>
      </c>
      <c r="F774" s="24">
        <f t="shared" si="957"/>
        <v>2396</v>
      </c>
      <c r="G774" s="24">
        <f t="shared" si="957"/>
        <v>1953</v>
      </c>
      <c r="H774" s="24">
        <f t="shared" si="957"/>
        <v>2016</v>
      </c>
      <c r="I774" s="23"/>
      <c r="J774" s="1" t="s">
        <v>85</v>
      </c>
      <c r="L774" s="8" t="s">
        <v>9</v>
      </c>
      <c r="M774" s="24">
        <f>M766-M771+M760</f>
        <v>2442</v>
      </c>
      <c r="N774" s="24">
        <f t="shared" ref="N774:Q774" si="958">N766-N771+N760</f>
        <v>1902</v>
      </c>
      <c r="O774" s="24">
        <f t="shared" si="958"/>
        <v>1780</v>
      </c>
      <c r="P774" s="24">
        <f t="shared" si="958"/>
        <v>1522</v>
      </c>
      <c r="Q774" s="24">
        <f t="shared" si="958"/>
        <v>1318</v>
      </c>
      <c r="R774" s="19"/>
      <c r="S774" s="1" t="s">
        <v>85</v>
      </c>
      <c r="T774" s="1"/>
      <c r="U774" s="8" t="s">
        <v>9</v>
      </c>
      <c r="V774" s="24">
        <f>V766-V771+V760</f>
        <v>1915</v>
      </c>
      <c r="W774" s="24">
        <f t="shared" ref="W774:Z774" si="959">W766-W771+W760</f>
        <v>1862</v>
      </c>
      <c r="X774" s="24">
        <f t="shared" si="959"/>
        <v>1957</v>
      </c>
      <c r="Y774" s="24">
        <f t="shared" si="959"/>
        <v>1885</v>
      </c>
      <c r="Z774" s="24">
        <f t="shared" si="959"/>
        <v>1689</v>
      </c>
    </row>
    <row r="775" spans="1:26" x14ac:dyDescent="0.35">
      <c r="C775" s="6" t="s">
        <v>4</v>
      </c>
      <c r="D775" s="25">
        <f>AVERAGE(D772:D774)</f>
        <v>2813</v>
      </c>
      <c r="E775" s="25">
        <f>AVERAGE(E772:E774)</f>
        <v>2408.6666666666665</v>
      </c>
      <c r="F775" s="25">
        <f>AVERAGE(F772:F774)</f>
        <v>2347</v>
      </c>
      <c r="G775" s="25">
        <f t="shared" ref="G775:H775" si="960">AVERAGE(G772:G774)</f>
        <v>1974</v>
      </c>
      <c r="H775" s="25">
        <f t="shared" si="960"/>
        <v>1970</v>
      </c>
      <c r="I775" s="7"/>
      <c r="L775" s="6" t="s">
        <v>4</v>
      </c>
      <c r="M775" s="25">
        <f>AVERAGE(M772:M774)</f>
        <v>2191.3333333333335</v>
      </c>
      <c r="N775" s="25">
        <f>AVERAGE(N772:N774)</f>
        <v>1713</v>
      </c>
      <c r="O775" s="25">
        <f>AVERAGE(O773:O774)</f>
        <v>1718.5</v>
      </c>
      <c r="P775" s="25">
        <f t="shared" ref="P775:Q775" si="961">AVERAGE(P772:P774)</f>
        <v>1480.3333333333333</v>
      </c>
      <c r="Q775" s="25">
        <f t="shared" si="961"/>
        <v>1450</v>
      </c>
      <c r="R775" s="19"/>
      <c r="T775" s="1"/>
      <c r="U775" s="6" t="s">
        <v>4</v>
      </c>
      <c r="V775" s="25">
        <f>AVERAGE(V772:V774)</f>
        <v>1768</v>
      </c>
      <c r="W775" s="25">
        <f>AVERAGE(W772:W774)</f>
        <v>1812.3333333333333</v>
      </c>
      <c r="X775" s="25">
        <f>AVERAGE(X772:X774)</f>
        <v>1810.6666666666667</v>
      </c>
      <c r="Y775" s="25">
        <f t="shared" ref="Y775:Z775" si="962">AVERAGE(Y772:Y774)</f>
        <v>1707.6666666666667</v>
      </c>
      <c r="Z775" s="25">
        <f t="shared" si="962"/>
        <v>1654.6666666666667</v>
      </c>
    </row>
    <row r="776" spans="1:26" x14ac:dyDescent="0.35">
      <c r="C776" s="7" t="s">
        <v>5</v>
      </c>
      <c r="D776" s="26">
        <f>_xlfn.STDEV.S(D772:D774)</f>
        <v>172.03488018422311</v>
      </c>
      <c r="E776" s="26">
        <f>_xlfn.STDEV.S(E772:E774)</f>
        <v>122.8589977711577</v>
      </c>
      <c r="F776" s="26">
        <f>_xlfn.STDEV.S(F772:F774)</f>
        <v>65.19969325081216</v>
      </c>
      <c r="G776" s="26">
        <f t="shared" ref="G776:H776" si="963">_xlfn.STDEV.S(G772:G774)</f>
        <v>85.457591821908949</v>
      </c>
      <c r="H776" s="26">
        <f t="shared" si="963"/>
        <v>54.369108876272747</v>
      </c>
      <c r="I776" s="7"/>
      <c r="L776" s="7" t="s">
        <v>5</v>
      </c>
      <c r="M776" s="26">
        <f>_xlfn.STDEV.S(M772:M774)</f>
        <v>241.14380218727027</v>
      </c>
      <c r="N776" s="26">
        <f>_xlfn.STDEV.S(N772:N774)</f>
        <v>187.51799913608292</v>
      </c>
      <c r="O776" s="26">
        <f>_xlfn.STDEV.S(O773:O774)</f>
        <v>86.974134085945352</v>
      </c>
      <c r="P776" s="26">
        <f t="shared" ref="P776:Q776" si="964">_xlfn.STDEV.S(P772:P774)</f>
        <v>112.44702456416236</v>
      </c>
      <c r="Q776" s="26">
        <f t="shared" si="964"/>
        <v>125.1758762701504</v>
      </c>
      <c r="R776" s="19"/>
      <c r="T776" s="1"/>
      <c r="U776" s="7" t="s">
        <v>5</v>
      </c>
      <c r="V776" s="26">
        <f>_xlfn.STDEV.S(V772:V774)</f>
        <v>151.70036255724639</v>
      </c>
      <c r="W776" s="26">
        <f>_xlfn.STDEV.S(W772:W774)</f>
        <v>43.015501081974314</v>
      </c>
      <c r="X776" s="26">
        <f>_xlfn.STDEV.S(X772:X774)</f>
        <v>158.08331136882646</v>
      </c>
      <c r="Y776" s="26">
        <f t="shared" ref="Y776:Z776" si="965">_xlfn.STDEV.S(Y772:Y774)</f>
        <v>154.30597309674482</v>
      </c>
      <c r="Z776" s="26">
        <f t="shared" si="965"/>
        <v>39.170567181665028</v>
      </c>
    </row>
    <row r="777" spans="1:26" x14ac:dyDescent="0.35">
      <c r="C777" s="7" t="s">
        <v>6</v>
      </c>
      <c r="D777" s="26">
        <f>D776/D775*100</f>
        <v>6.1157085028163207</v>
      </c>
      <c r="E777" s="26">
        <f>E776/E775*100</f>
        <v>5.1007056921322045</v>
      </c>
      <c r="F777" s="26">
        <f>F776/F775*100</f>
        <v>2.7780014167367773</v>
      </c>
      <c r="G777" s="26">
        <f t="shared" ref="G777:H777" si="966">G776/G775*100</f>
        <v>4.3291586535921454</v>
      </c>
      <c r="H777" s="26">
        <f t="shared" si="966"/>
        <v>2.7598532424503932</v>
      </c>
      <c r="L777" s="7" t="s">
        <v>6</v>
      </c>
      <c r="M777" s="26">
        <f>M776/M775*100</f>
        <v>11.004432713139805</v>
      </c>
      <c r="N777" s="26">
        <f>N776/N775*100</f>
        <v>10.946760019619552</v>
      </c>
      <c r="O777" s="26">
        <f>O776/O775*100</f>
        <v>5.0610494085507911</v>
      </c>
      <c r="P777" s="26">
        <f t="shared" ref="P777:Q777" si="967">P776/P775*100</f>
        <v>7.5960611054376734</v>
      </c>
      <c r="Q777" s="26">
        <f t="shared" si="967"/>
        <v>8.6328190531138205</v>
      </c>
      <c r="R777" s="15"/>
      <c r="T777" s="1"/>
      <c r="U777" s="7" t="s">
        <v>6</v>
      </c>
      <c r="V777" s="26">
        <f>V776/V775*100</f>
        <v>8.5803372487130307</v>
      </c>
      <c r="W777" s="26">
        <f>W776/W775*100</f>
        <v>2.3734872769160003</v>
      </c>
      <c r="X777" s="26">
        <f>X776/X775*100</f>
        <v>8.7306688900309162</v>
      </c>
      <c r="Y777" s="26">
        <f t="shared" ref="Y777:Z777" si="968">Y776/Y775*100</f>
        <v>9.0360710382634082</v>
      </c>
      <c r="Z777" s="26">
        <f t="shared" si="968"/>
        <v>2.3672784356364844</v>
      </c>
    </row>
    <row r="778" spans="1:26" x14ac:dyDescent="0.35">
      <c r="G778" s="21"/>
      <c r="H778" s="21"/>
      <c r="J778" s="3"/>
      <c r="K778" s="3"/>
      <c r="L778" s="3"/>
      <c r="M778" s="3"/>
      <c r="N778" s="3"/>
      <c r="P778" s="65"/>
      <c r="Q778" s="65"/>
      <c r="Y778" s="65"/>
      <c r="Z778" s="65"/>
    </row>
    <row r="779" spans="1:26" x14ac:dyDescent="0.35">
      <c r="D779" s="4" t="s">
        <v>28</v>
      </c>
      <c r="E779" s="4"/>
      <c r="F779" s="4"/>
      <c r="G779" s="4"/>
      <c r="H779" s="4"/>
      <c r="M779" s="31" t="s">
        <v>29</v>
      </c>
      <c r="N779" s="31"/>
      <c r="O779" s="4"/>
      <c r="P779" s="4"/>
      <c r="Q779" s="4"/>
      <c r="R779" s="64"/>
      <c r="T779" s="1"/>
      <c r="U779" s="1"/>
      <c r="V779" s="31" t="s">
        <v>30</v>
      </c>
      <c r="W779" s="4"/>
      <c r="X779" s="4"/>
      <c r="Y779" s="4"/>
      <c r="Z779" s="4"/>
    </row>
    <row r="780" spans="1:26" x14ac:dyDescent="0.35">
      <c r="A780" s="69"/>
      <c r="B780" s="65"/>
      <c r="C780" s="65" t="s">
        <v>10</v>
      </c>
      <c r="D780" s="16">
        <v>518</v>
      </c>
      <c r="E780" s="16">
        <v>522</v>
      </c>
      <c r="F780" s="16">
        <v>521</v>
      </c>
      <c r="G780" s="16">
        <v>522</v>
      </c>
      <c r="H780" s="16">
        <v>522</v>
      </c>
      <c r="I780" s="21"/>
      <c r="K780" s="65"/>
      <c r="L780" s="65" t="s">
        <v>10</v>
      </c>
      <c r="M780" s="16">
        <v>533</v>
      </c>
      <c r="N780" s="16">
        <v>539</v>
      </c>
      <c r="O780" s="16">
        <v>546</v>
      </c>
      <c r="P780" s="16">
        <v>540</v>
      </c>
      <c r="Q780" s="16">
        <v>544</v>
      </c>
      <c r="R780" s="16"/>
      <c r="T780" s="65"/>
      <c r="U780" s="65" t="s">
        <v>10</v>
      </c>
      <c r="V780" s="16">
        <v>523</v>
      </c>
      <c r="W780" s="16">
        <v>541</v>
      </c>
      <c r="X780" s="16">
        <v>540</v>
      </c>
      <c r="Y780" s="16">
        <v>543</v>
      </c>
      <c r="Z780" s="16">
        <v>540</v>
      </c>
    </row>
    <row r="781" spans="1:26" x14ac:dyDescent="0.35">
      <c r="A781" s="70" t="s">
        <v>0</v>
      </c>
      <c r="B781" s="65" t="s">
        <v>1</v>
      </c>
      <c r="D781" s="21" t="s">
        <v>3</v>
      </c>
      <c r="E781" s="21"/>
      <c r="F781" s="21"/>
      <c r="G781" s="21"/>
      <c r="H781" s="21"/>
      <c r="I781" s="21"/>
      <c r="J781" s="65" t="s">
        <v>0</v>
      </c>
      <c r="K781" s="65" t="s">
        <v>1</v>
      </c>
      <c r="M781" s="21" t="s">
        <v>3</v>
      </c>
      <c r="N781" s="21"/>
      <c r="O781" s="21"/>
      <c r="P781" s="21"/>
      <c r="Q781" s="21"/>
      <c r="R781" s="64"/>
      <c r="S781" s="65" t="s">
        <v>0</v>
      </c>
      <c r="T781" s="65" t="s">
        <v>1</v>
      </c>
      <c r="U781" s="1"/>
      <c r="V781" s="21" t="s">
        <v>3</v>
      </c>
      <c r="W781" s="21"/>
      <c r="X781" s="21"/>
      <c r="Y781" s="21"/>
      <c r="Z781" s="21"/>
    </row>
    <row r="782" spans="1:26" x14ac:dyDescent="0.35">
      <c r="A782" s="71">
        <f>A768</f>
        <v>44374</v>
      </c>
      <c r="B782" s="57">
        <v>0.5625</v>
      </c>
      <c r="C782" s="65" t="s">
        <v>2</v>
      </c>
      <c r="D782" s="65">
        <v>1</v>
      </c>
      <c r="E782" s="65">
        <v>2</v>
      </c>
      <c r="F782" s="65">
        <v>3</v>
      </c>
      <c r="G782" s="65">
        <v>4</v>
      </c>
      <c r="H782" s="21">
        <v>5</v>
      </c>
      <c r="I782" s="21"/>
      <c r="J782" s="9">
        <f>J768</f>
        <v>44374</v>
      </c>
      <c r="K782" s="57">
        <v>0.5625</v>
      </c>
      <c r="L782" s="65" t="s">
        <v>2</v>
      </c>
      <c r="M782" s="65">
        <v>1</v>
      </c>
      <c r="N782" s="65">
        <v>2</v>
      </c>
      <c r="O782" s="65">
        <v>3</v>
      </c>
      <c r="P782" s="65">
        <v>4</v>
      </c>
      <c r="Q782" s="21">
        <v>5</v>
      </c>
      <c r="R782" s="64"/>
      <c r="S782" s="9">
        <f>S768</f>
        <v>44374</v>
      </c>
      <c r="T782" s="65" t="s">
        <v>66</v>
      </c>
      <c r="U782" s="65" t="s">
        <v>2</v>
      </c>
      <c r="V782" s="65">
        <v>1</v>
      </c>
      <c r="W782" s="65">
        <v>2</v>
      </c>
      <c r="X782" s="65">
        <v>3</v>
      </c>
      <c r="Y782" s="65">
        <v>4</v>
      </c>
      <c r="Z782" s="21">
        <v>5</v>
      </c>
    </row>
    <row r="783" spans="1:26" x14ac:dyDescent="0.35">
      <c r="A783" s="70" t="s">
        <v>63</v>
      </c>
      <c r="B783" s="65"/>
      <c r="C783" s="65">
        <v>1</v>
      </c>
      <c r="D783" s="21">
        <v>468</v>
      </c>
      <c r="E783" s="21">
        <v>473</v>
      </c>
      <c r="F783" s="21">
        <v>480</v>
      </c>
      <c r="G783" s="65">
        <v>492</v>
      </c>
      <c r="H783" s="21">
        <v>496</v>
      </c>
      <c r="I783" s="21"/>
      <c r="J783" s="65" t="s">
        <v>63</v>
      </c>
      <c r="K783" s="65"/>
      <c r="L783" s="65">
        <v>1</v>
      </c>
      <c r="M783" s="21">
        <v>490</v>
      </c>
      <c r="N783" s="21">
        <v>505</v>
      </c>
      <c r="P783" s="65">
        <v>515</v>
      </c>
      <c r="Q783" s="21">
        <v>523</v>
      </c>
      <c r="R783" s="64"/>
      <c r="S783" s="65" t="s">
        <v>63</v>
      </c>
      <c r="T783" s="65"/>
      <c r="U783" s="65">
        <v>1</v>
      </c>
      <c r="V783" s="21">
        <v>498</v>
      </c>
      <c r="W783" s="21">
        <v>510</v>
      </c>
      <c r="X783" s="21">
        <v>502</v>
      </c>
      <c r="Y783" s="65">
        <v>512</v>
      </c>
      <c r="Z783" s="21">
        <v>512</v>
      </c>
    </row>
    <row r="784" spans="1:26" x14ac:dyDescent="0.35">
      <c r="A784" s="70" t="s">
        <v>12</v>
      </c>
      <c r="B784" s="65"/>
      <c r="C784" s="65">
        <v>2</v>
      </c>
      <c r="D784" s="21">
        <v>478</v>
      </c>
      <c r="E784" s="21">
        <v>482</v>
      </c>
      <c r="F784" s="21">
        <v>474</v>
      </c>
      <c r="G784" s="65">
        <v>489</v>
      </c>
      <c r="H784" s="21">
        <v>493</v>
      </c>
      <c r="I784" s="21"/>
      <c r="J784" s="65" t="s">
        <v>12</v>
      </c>
      <c r="K784" s="65"/>
      <c r="L784" s="65">
        <v>2</v>
      </c>
      <c r="M784" s="21">
        <v>495</v>
      </c>
      <c r="N784" s="21">
        <v>517</v>
      </c>
      <c r="O784" s="21">
        <v>517</v>
      </c>
      <c r="P784" s="65">
        <v>518</v>
      </c>
      <c r="Q784" s="21">
        <v>522</v>
      </c>
      <c r="R784" s="64"/>
      <c r="S784" s="65" t="s">
        <v>12</v>
      </c>
      <c r="T784" s="65"/>
      <c r="U784" s="65">
        <v>2</v>
      </c>
      <c r="V784" s="21">
        <v>496</v>
      </c>
      <c r="W784" s="21">
        <v>510</v>
      </c>
      <c r="X784" s="21">
        <v>509</v>
      </c>
      <c r="Y784" s="65">
        <v>509</v>
      </c>
      <c r="Z784" s="21">
        <v>503</v>
      </c>
    </row>
    <row r="785" spans="1:26" x14ac:dyDescent="0.35">
      <c r="B785" s="65"/>
      <c r="C785" s="65">
        <v>3</v>
      </c>
      <c r="D785" s="21">
        <v>463</v>
      </c>
      <c r="E785" s="21">
        <v>482</v>
      </c>
      <c r="F785" s="21">
        <v>477</v>
      </c>
      <c r="G785" s="65">
        <v>486</v>
      </c>
      <c r="H785" s="21">
        <v>489</v>
      </c>
      <c r="I785" s="22"/>
      <c r="J785" s="65"/>
      <c r="K785" s="65"/>
      <c r="L785" s="65">
        <v>3</v>
      </c>
      <c r="M785" s="21">
        <v>485</v>
      </c>
      <c r="N785" s="21">
        <v>507</v>
      </c>
      <c r="O785" s="21">
        <v>518</v>
      </c>
      <c r="P785" s="65">
        <v>521</v>
      </c>
      <c r="Q785" s="21">
        <v>529</v>
      </c>
      <c r="R785" s="18"/>
      <c r="S785" s="65"/>
      <c r="T785" s="65"/>
      <c r="U785" s="65">
        <v>3</v>
      </c>
      <c r="V785" s="21">
        <v>484</v>
      </c>
      <c r="W785" s="21">
        <v>506</v>
      </c>
      <c r="X785" s="21">
        <v>504</v>
      </c>
      <c r="Y785" s="65">
        <v>502</v>
      </c>
      <c r="Z785" s="21">
        <v>507</v>
      </c>
    </row>
    <row r="786" spans="1:26" x14ac:dyDescent="0.35">
      <c r="B786" s="65"/>
      <c r="C786" s="8" t="s">
        <v>7</v>
      </c>
      <c r="D786" s="24">
        <f>D780-D783+D772</f>
        <v>2793</v>
      </c>
      <c r="E786" s="24">
        <f t="shared" ref="E786:G786" si="969">E780-E783+E772</f>
        <v>2430</v>
      </c>
      <c r="F786" s="24">
        <f t="shared" si="969"/>
        <v>2314</v>
      </c>
      <c r="G786" s="24">
        <f t="shared" si="969"/>
        <v>1931</v>
      </c>
      <c r="H786" s="24">
        <f>H780-H783+H772</f>
        <v>1936</v>
      </c>
      <c r="I786" s="22"/>
      <c r="J786" s="65"/>
      <c r="K786" s="65"/>
      <c r="L786" s="8" t="s">
        <v>7</v>
      </c>
      <c r="M786" s="24">
        <f>M780-M783+M772</f>
        <v>2004</v>
      </c>
      <c r="N786" s="24">
        <f t="shared" ref="N786:P786" si="970">N780-N783+N772</f>
        <v>1744</v>
      </c>
      <c r="O786" s="24" t="e">
        <f t="shared" si="970"/>
        <v>#VALUE!</v>
      </c>
      <c r="P786" s="24">
        <f t="shared" si="970"/>
        <v>1378</v>
      </c>
      <c r="Q786" s="24">
        <f>Q780-Q783+Q772</f>
        <v>1588</v>
      </c>
      <c r="R786" s="18"/>
      <c r="S786" s="65"/>
      <c r="T786" s="65"/>
      <c r="U786" s="8" t="s">
        <v>7</v>
      </c>
      <c r="V786" s="24">
        <f>V780-V783+V772</f>
        <v>1637</v>
      </c>
      <c r="W786" s="24">
        <f t="shared" ref="W786:Y786" si="971">W780-W783+W772</f>
        <v>1819</v>
      </c>
      <c r="X786" s="24">
        <f t="shared" si="971"/>
        <v>1870</v>
      </c>
      <c r="Y786" s="24">
        <f t="shared" si="971"/>
        <v>1635</v>
      </c>
      <c r="Z786" s="24">
        <f>Z780-Z783+Z772</f>
        <v>1691</v>
      </c>
    </row>
    <row r="787" spans="1:26" x14ac:dyDescent="0.35">
      <c r="A787" s="70" t="s">
        <v>11</v>
      </c>
      <c r="B787" s="65"/>
      <c r="C787" s="8" t="s">
        <v>8</v>
      </c>
      <c r="D787" s="24">
        <f>D780-D784+D773</f>
        <v>2727</v>
      </c>
      <c r="E787" s="24">
        <f t="shared" ref="E787:H787" si="972">E780-E784+E773</f>
        <v>2583</v>
      </c>
      <c r="F787" s="24">
        <f t="shared" si="972"/>
        <v>2419</v>
      </c>
      <c r="G787" s="24">
        <f t="shared" si="972"/>
        <v>2101</v>
      </c>
      <c r="H787" s="24">
        <f t="shared" si="972"/>
        <v>2013</v>
      </c>
      <c r="I787" s="22"/>
      <c r="J787" s="65" t="s">
        <v>11</v>
      </c>
      <c r="K787" s="65"/>
      <c r="L787" s="8" t="s">
        <v>8</v>
      </c>
      <c r="M787" s="24">
        <f>M780-M784+M773</f>
        <v>2209</v>
      </c>
      <c r="N787" s="24">
        <f t="shared" ref="N787:Q787" si="973">N780-N784+N773</f>
        <v>1549</v>
      </c>
      <c r="O787" s="24">
        <f t="shared" si="973"/>
        <v>1686</v>
      </c>
      <c r="P787" s="24">
        <f t="shared" si="973"/>
        <v>1588</v>
      </c>
      <c r="Q787" s="24">
        <f t="shared" si="973"/>
        <v>1487</v>
      </c>
      <c r="R787" s="18"/>
      <c r="S787" s="65" t="s">
        <v>11</v>
      </c>
      <c r="T787" s="65"/>
      <c r="U787" s="8" t="s">
        <v>8</v>
      </c>
      <c r="V787" s="24">
        <f>V780-V784+V773</f>
        <v>1804</v>
      </c>
      <c r="W787" s="24">
        <f t="shared" ref="W787:Z787" si="974">W780-W784+W773</f>
        <v>1818</v>
      </c>
      <c r="X787" s="24">
        <f t="shared" si="974"/>
        <v>1674</v>
      </c>
      <c r="Y787" s="24">
        <f t="shared" si="974"/>
        <v>1668</v>
      </c>
      <c r="Z787" s="24">
        <f t="shared" si="974"/>
        <v>1649</v>
      </c>
    </row>
    <row r="788" spans="1:26" x14ac:dyDescent="0.35">
      <c r="A788" s="70" t="s">
        <v>85</v>
      </c>
      <c r="C788" s="8" t="s">
        <v>9</v>
      </c>
      <c r="D788" s="24">
        <f>D780-D785+D774</f>
        <v>3064</v>
      </c>
      <c r="E788" s="24">
        <f t="shared" ref="E788:H788" si="975">E780-E785+E774</f>
        <v>2342</v>
      </c>
      <c r="F788" s="24">
        <f t="shared" si="975"/>
        <v>2440</v>
      </c>
      <c r="G788" s="24">
        <f t="shared" si="975"/>
        <v>1989</v>
      </c>
      <c r="H788" s="24">
        <f t="shared" si="975"/>
        <v>2049</v>
      </c>
      <c r="I788" s="23"/>
      <c r="J788" s="1" t="s">
        <v>85</v>
      </c>
      <c r="L788" s="8" t="s">
        <v>9</v>
      </c>
      <c r="M788" s="24">
        <f>M780-M785+M774</f>
        <v>2490</v>
      </c>
      <c r="N788" s="24">
        <f t="shared" ref="N788:Q788" si="976">N780-N785+N774</f>
        <v>1934</v>
      </c>
      <c r="O788" s="24">
        <f t="shared" si="976"/>
        <v>1808</v>
      </c>
      <c r="P788" s="24">
        <f t="shared" si="976"/>
        <v>1541</v>
      </c>
      <c r="Q788" s="24">
        <f t="shared" si="976"/>
        <v>1333</v>
      </c>
      <c r="R788" s="19"/>
      <c r="S788" s="1" t="s">
        <v>85</v>
      </c>
      <c r="T788" s="1"/>
      <c r="U788" s="8" t="s">
        <v>9</v>
      </c>
      <c r="V788" s="24">
        <f>V780-V785+V774</f>
        <v>1954</v>
      </c>
      <c r="W788" s="24">
        <f t="shared" ref="W788:Z788" si="977">W780-W785+W774</f>
        <v>1897</v>
      </c>
      <c r="X788" s="24">
        <f t="shared" si="977"/>
        <v>1993</v>
      </c>
      <c r="Y788" s="24">
        <f t="shared" si="977"/>
        <v>1926</v>
      </c>
      <c r="Z788" s="24">
        <f t="shared" si="977"/>
        <v>1722</v>
      </c>
    </row>
    <row r="789" spans="1:26" x14ac:dyDescent="0.35">
      <c r="C789" s="6" t="s">
        <v>4</v>
      </c>
      <c r="D789" s="25">
        <f>AVERAGE(D786:D788)</f>
        <v>2861.3333333333335</v>
      </c>
      <c r="E789" s="25">
        <f>AVERAGE(E786:E788)</f>
        <v>2451.6666666666665</v>
      </c>
      <c r="F789" s="25">
        <f>AVERAGE(F786:F788)</f>
        <v>2391</v>
      </c>
      <c r="G789" s="25">
        <f t="shared" ref="G789:H789" si="978">AVERAGE(G786:G788)</f>
        <v>2007</v>
      </c>
      <c r="H789" s="25">
        <f t="shared" si="978"/>
        <v>1999.3333333333333</v>
      </c>
      <c r="I789" s="7"/>
      <c r="L789" s="6" t="s">
        <v>4</v>
      </c>
      <c r="M789" s="25">
        <f>AVERAGE(M786:M788)</f>
        <v>2234.3333333333335</v>
      </c>
      <c r="N789" s="25">
        <f>AVERAGE(N786:N788)</f>
        <v>1742.3333333333333</v>
      </c>
      <c r="O789" s="25">
        <f>AVERAGE(O787:O788)</f>
        <v>1747</v>
      </c>
      <c r="P789" s="25">
        <f t="shared" ref="P789:Q789" si="979">AVERAGE(P786:P788)</f>
        <v>1502.3333333333333</v>
      </c>
      <c r="Q789" s="25">
        <f t="shared" si="979"/>
        <v>1469.3333333333333</v>
      </c>
      <c r="R789" s="19"/>
      <c r="T789" s="1"/>
      <c r="U789" s="6" t="s">
        <v>4</v>
      </c>
      <c r="V789" s="25">
        <f>AVERAGE(V786:V788)</f>
        <v>1798.3333333333333</v>
      </c>
      <c r="W789" s="25">
        <f>AVERAGE(W786:W788)</f>
        <v>1844.6666666666667</v>
      </c>
      <c r="X789" s="25">
        <f>AVERAGE(X786:X788)</f>
        <v>1845.6666666666667</v>
      </c>
      <c r="Y789" s="25">
        <f t="shared" ref="Y789:Z789" si="980">AVERAGE(Y786:Y788)</f>
        <v>1743</v>
      </c>
      <c r="Z789" s="25">
        <f t="shared" si="980"/>
        <v>1687.3333333333333</v>
      </c>
    </row>
    <row r="790" spans="1:26" x14ac:dyDescent="0.35">
      <c r="C790" s="7" t="s">
        <v>5</v>
      </c>
      <c r="D790" s="26">
        <f>_xlfn.STDEV.S(D786:D788)</f>
        <v>178.5898466692139</v>
      </c>
      <c r="E790" s="26">
        <f>_xlfn.STDEV.S(E786:E788)</f>
        <v>121.95217641900999</v>
      </c>
      <c r="F790" s="26">
        <f>_xlfn.STDEV.S(F786:F788)</f>
        <v>67.505555326950685</v>
      </c>
      <c r="G790" s="26">
        <f t="shared" ref="G790:H790" si="981">_xlfn.STDEV.S(G786:G788)</f>
        <v>86.417590801873203</v>
      </c>
      <c r="H790" s="26">
        <f t="shared" si="981"/>
        <v>57.72636601530823</v>
      </c>
      <c r="I790" s="7"/>
      <c r="L790" s="7" t="s">
        <v>5</v>
      </c>
      <c r="M790" s="26">
        <f>_xlfn.STDEV.S(M786:M788)</f>
        <v>243.98838770181939</v>
      </c>
      <c r="N790" s="26">
        <f>_xlfn.STDEV.S(N786:N788)</f>
        <v>192.50541117935708</v>
      </c>
      <c r="O790" s="26">
        <f>_xlfn.STDEV.S(O787:O788)</f>
        <v>86.267027304758798</v>
      </c>
      <c r="P790" s="26">
        <f t="shared" ref="P790:Q790" si="982">_xlfn.STDEV.S(P786:P788)</f>
        <v>110.2104048324537</v>
      </c>
      <c r="Q790" s="26">
        <f t="shared" si="982"/>
        <v>128.41469282497752</v>
      </c>
      <c r="R790" s="19"/>
      <c r="T790" s="1"/>
      <c r="U790" s="7" t="s">
        <v>5</v>
      </c>
      <c r="V790" s="26">
        <f>_xlfn.STDEV.S(V786:V788)</f>
        <v>158.57595446136636</v>
      </c>
      <c r="W790" s="26">
        <f>_xlfn.STDEV.S(W786:W788)</f>
        <v>45.324754090158429</v>
      </c>
      <c r="X790" s="26">
        <f>_xlfn.STDEV.S(X786:X788)</f>
        <v>160.88608806647431</v>
      </c>
      <c r="Y790" s="26">
        <f t="shared" ref="Y790:Z790" si="983">_xlfn.STDEV.S(Y786:Y788)</f>
        <v>159.339260698674</v>
      </c>
      <c r="Z790" s="26">
        <f t="shared" si="983"/>
        <v>36.637867477970566</v>
      </c>
    </row>
    <row r="791" spans="1:26" x14ac:dyDescent="0.35">
      <c r="C791" s="7" t="s">
        <v>6</v>
      </c>
      <c r="D791" s="26">
        <f>D790/D789*100</f>
        <v>6.241490447432918</v>
      </c>
      <c r="E791" s="26">
        <f>E790/E789*100</f>
        <v>4.9742560062138681</v>
      </c>
      <c r="F791" s="26">
        <f>F790/F789*100</f>
        <v>2.8233189178983977</v>
      </c>
      <c r="G791" s="26">
        <f t="shared" ref="G791:H791" si="984">G790/G789*100</f>
        <v>4.3058092078661288</v>
      </c>
      <c r="H791" s="26">
        <f t="shared" si="984"/>
        <v>2.8872807276746366</v>
      </c>
      <c r="L791" s="7" t="s">
        <v>6</v>
      </c>
      <c r="M791" s="26">
        <f>M790/M789*100</f>
        <v>10.919963644718157</v>
      </c>
      <c r="N791" s="26">
        <f>N790/N789*100</f>
        <v>11.048713096194209</v>
      </c>
      <c r="O791" s="26">
        <f>O790/O789*100</f>
        <v>4.9380095766891126</v>
      </c>
      <c r="P791" s="26">
        <f t="shared" ref="P791:Q791" si="985">P790/P789*100</f>
        <v>7.3359488461806333</v>
      </c>
      <c r="Q791" s="26">
        <f t="shared" si="985"/>
        <v>8.7396569526981072</v>
      </c>
      <c r="R791" s="15"/>
      <c r="T791" s="1"/>
      <c r="U791" s="7" t="s">
        <v>6</v>
      </c>
      <c r="V791" s="26">
        <f>V790/V789*100</f>
        <v>8.8179400071195388</v>
      </c>
      <c r="W791" s="26">
        <f>W790/W789*100</f>
        <v>2.4570701530624373</v>
      </c>
      <c r="X791" s="26">
        <f>X790/X789*100</f>
        <v>8.7169634133903369</v>
      </c>
      <c r="Y791" s="26">
        <f t="shared" ref="Y791:Z791" si="986">Y790/Y789*100</f>
        <v>9.1416672804746977</v>
      </c>
      <c r="Z791" s="26">
        <f t="shared" si="986"/>
        <v>2.1713473416418747</v>
      </c>
    </row>
    <row r="792" spans="1:26" x14ac:dyDescent="0.35">
      <c r="G792" s="1"/>
      <c r="H792" s="1"/>
      <c r="I792" s="1"/>
      <c r="N792" s="1"/>
      <c r="O792" s="1"/>
      <c r="P792" s="1"/>
      <c r="Q792" s="1"/>
      <c r="T792" s="1"/>
      <c r="U792" s="1"/>
      <c r="V792" s="1"/>
      <c r="Y792" s="1"/>
      <c r="Z792" s="1"/>
    </row>
    <row r="793" spans="1:26" x14ac:dyDescent="0.35">
      <c r="D793" s="4" t="s">
        <v>28</v>
      </c>
      <c r="E793" s="4"/>
      <c r="F793" s="4"/>
      <c r="G793" s="4"/>
      <c r="H793" s="4"/>
      <c r="M793" s="31" t="s">
        <v>29</v>
      </c>
      <c r="N793" s="31"/>
      <c r="O793" s="4"/>
      <c r="P793" s="4"/>
      <c r="Q793" s="4"/>
      <c r="R793" s="64"/>
      <c r="T793" s="1"/>
      <c r="U793" s="1"/>
      <c r="V793" s="31" t="s">
        <v>30</v>
      </c>
      <c r="W793" s="4"/>
      <c r="X793" s="4"/>
      <c r="Y793" s="4"/>
      <c r="Z793" s="4"/>
    </row>
    <row r="794" spans="1:26" x14ac:dyDescent="0.35">
      <c r="A794" s="69"/>
      <c r="B794" s="65"/>
      <c r="C794" s="65" t="s">
        <v>10</v>
      </c>
      <c r="D794" s="16">
        <v>518</v>
      </c>
      <c r="E794" s="16">
        <v>522</v>
      </c>
      <c r="F794" s="16">
        <v>521</v>
      </c>
      <c r="G794" s="16">
        <v>522</v>
      </c>
      <c r="H794" s="16">
        <v>522</v>
      </c>
      <c r="I794" s="21"/>
      <c r="K794" s="65"/>
      <c r="L794" s="65" t="s">
        <v>10</v>
      </c>
      <c r="M794" s="16">
        <v>533</v>
      </c>
      <c r="N794" s="16">
        <v>539</v>
      </c>
      <c r="O794" s="16">
        <v>546</v>
      </c>
      <c r="P794" s="16">
        <v>540</v>
      </c>
      <c r="Q794" s="16">
        <v>544</v>
      </c>
      <c r="R794" s="16"/>
      <c r="T794" s="65"/>
      <c r="U794" s="65" t="s">
        <v>10</v>
      </c>
      <c r="V794" s="16">
        <v>523</v>
      </c>
      <c r="W794" s="16">
        <v>541</v>
      </c>
      <c r="X794" s="16">
        <v>540</v>
      </c>
      <c r="Y794" s="16">
        <v>543</v>
      </c>
      <c r="Z794" s="16">
        <v>540</v>
      </c>
    </row>
    <row r="795" spans="1:26" x14ac:dyDescent="0.35">
      <c r="A795" s="70" t="s">
        <v>0</v>
      </c>
      <c r="B795" s="65" t="s">
        <v>1</v>
      </c>
      <c r="D795" s="21" t="s">
        <v>3</v>
      </c>
      <c r="E795" s="21"/>
      <c r="F795" s="21"/>
      <c r="G795" s="21"/>
      <c r="H795" s="21"/>
      <c r="I795" s="21"/>
      <c r="J795" s="65" t="s">
        <v>0</v>
      </c>
      <c r="K795" s="65" t="s">
        <v>1</v>
      </c>
      <c r="M795" s="21" t="s">
        <v>3</v>
      </c>
      <c r="N795" s="21"/>
      <c r="O795" s="21"/>
      <c r="P795" s="21"/>
      <c r="Q795" s="21"/>
      <c r="R795" s="64"/>
      <c r="S795" s="65" t="s">
        <v>0</v>
      </c>
      <c r="T795" s="65" t="s">
        <v>1</v>
      </c>
      <c r="U795" s="1"/>
      <c r="V795" s="21" t="s">
        <v>3</v>
      </c>
      <c r="W795" s="21"/>
      <c r="X795" s="21"/>
      <c r="Y795" s="21"/>
      <c r="Z795" s="21"/>
    </row>
    <row r="796" spans="1:26" x14ac:dyDescent="0.35">
      <c r="A796" s="71">
        <f>A782+1</f>
        <v>44375</v>
      </c>
      <c r="B796" s="57">
        <v>0.29166666666666669</v>
      </c>
      <c r="C796" s="65" t="s">
        <v>2</v>
      </c>
      <c r="D796" s="65">
        <v>1</v>
      </c>
      <c r="E796" s="65">
        <v>2</v>
      </c>
      <c r="F796" s="65">
        <v>3</v>
      </c>
      <c r="G796" s="65">
        <v>4</v>
      </c>
      <c r="H796" s="21">
        <v>5</v>
      </c>
      <c r="I796" s="21"/>
      <c r="J796" s="9">
        <f>J782+1</f>
        <v>44375</v>
      </c>
      <c r="K796" s="57">
        <v>0.29166666666666669</v>
      </c>
      <c r="L796" s="65" t="s">
        <v>2</v>
      </c>
      <c r="M796" s="65">
        <v>1</v>
      </c>
      <c r="N796" s="65">
        <v>2</v>
      </c>
      <c r="O796" s="65">
        <v>3</v>
      </c>
      <c r="P796" s="65">
        <v>4</v>
      </c>
      <c r="Q796" s="21">
        <v>5</v>
      </c>
      <c r="R796" s="64"/>
      <c r="S796" s="9">
        <f>S782+1</f>
        <v>44375</v>
      </c>
      <c r="T796" s="57">
        <v>0.29166666666666669</v>
      </c>
      <c r="U796" s="65" t="s">
        <v>2</v>
      </c>
      <c r="V796" s="65">
        <v>1</v>
      </c>
      <c r="W796" s="65">
        <v>2</v>
      </c>
      <c r="X796" s="65">
        <v>3</v>
      </c>
      <c r="Y796" s="65">
        <v>4</v>
      </c>
      <c r="Z796" s="21">
        <v>5</v>
      </c>
    </row>
    <row r="797" spans="1:26" x14ac:dyDescent="0.35">
      <c r="A797" s="70" t="s">
        <v>64</v>
      </c>
      <c r="B797" s="65"/>
      <c r="C797" s="65">
        <v>1</v>
      </c>
      <c r="D797" s="21">
        <v>496</v>
      </c>
      <c r="E797" s="21">
        <v>501</v>
      </c>
      <c r="F797" s="21">
        <v>504</v>
      </c>
      <c r="G797" s="65">
        <v>507</v>
      </c>
      <c r="H797" s="21">
        <v>509</v>
      </c>
      <c r="I797" s="21"/>
      <c r="J797" s="65" t="s">
        <v>64</v>
      </c>
      <c r="K797" s="65"/>
      <c r="L797" s="65">
        <v>1</v>
      </c>
      <c r="M797" s="21">
        <v>507</v>
      </c>
      <c r="N797" s="21">
        <v>520</v>
      </c>
      <c r="P797" s="65">
        <v>521</v>
      </c>
      <c r="Q797" s="21">
        <v>524</v>
      </c>
      <c r="R797" s="64"/>
      <c r="S797" s="65" t="s">
        <v>64</v>
      </c>
      <c r="T797" s="65"/>
      <c r="U797" s="65">
        <v>1</v>
      </c>
      <c r="V797" s="21">
        <v>499</v>
      </c>
      <c r="W797" s="21">
        <v>522</v>
      </c>
      <c r="X797" s="21">
        <v>519</v>
      </c>
      <c r="Y797" s="65">
        <v>523</v>
      </c>
      <c r="Z797" s="21">
        <v>522</v>
      </c>
    </row>
    <row r="798" spans="1:26" x14ac:dyDescent="0.35">
      <c r="A798" s="70" t="s">
        <v>12</v>
      </c>
      <c r="B798" s="65"/>
      <c r="C798" s="65">
        <v>2</v>
      </c>
      <c r="D798" s="21">
        <v>491</v>
      </c>
      <c r="E798" s="21">
        <v>500</v>
      </c>
      <c r="F798" s="67">
        <v>507</v>
      </c>
      <c r="G798" s="65">
        <v>511</v>
      </c>
      <c r="H798" s="21">
        <v>512</v>
      </c>
      <c r="I798" s="21"/>
      <c r="J798" s="65" t="s">
        <v>12</v>
      </c>
      <c r="K798" s="65"/>
      <c r="L798" s="65">
        <v>2</v>
      </c>
      <c r="M798" s="21">
        <v>507</v>
      </c>
      <c r="N798" s="21">
        <v>525</v>
      </c>
      <c r="O798" s="21">
        <v>529</v>
      </c>
      <c r="P798" s="65">
        <v>532</v>
      </c>
      <c r="Q798" s="21">
        <v>531</v>
      </c>
      <c r="R798" s="64"/>
      <c r="S798" s="65" t="s">
        <v>12</v>
      </c>
      <c r="T798" s="65"/>
      <c r="U798" s="65">
        <v>2</v>
      </c>
      <c r="V798" s="21">
        <v>506</v>
      </c>
      <c r="W798" s="21">
        <v>525</v>
      </c>
      <c r="X798" s="21">
        <v>526</v>
      </c>
      <c r="Y798" s="65">
        <v>532</v>
      </c>
      <c r="Z798" s="21">
        <v>527</v>
      </c>
    </row>
    <row r="799" spans="1:26" x14ac:dyDescent="0.35">
      <c r="A799" s="69" t="s">
        <v>81</v>
      </c>
      <c r="B799" s="65"/>
      <c r="C799" s="65">
        <v>3</v>
      </c>
      <c r="D799" s="21">
        <v>507</v>
      </c>
      <c r="E799" s="21">
        <v>510</v>
      </c>
      <c r="F799" s="21">
        <v>509</v>
      </c>
      <c r="G799" s="65">
        <v>506</v>
      </c>
      <c r="H799" s="21">
        <v>511</v>
      </c>
      <c r="I799" s="22"/>
      <c r="J799" s="33" t="s">
        <v>82</v>
      </c>
      <c r="K799" s="65"/>
      <c r="L799" s="65">
        <v>3</v>
      </c>
      <c r="M799" s="21">
        <v>502</v>
      </c>
      <c r="N799" s="21">
        <v>527</v>
      </c>
      <c r="O799" s="21">
        <v>536</v>
      </c>
      <c r="P799" s="65">
        <v>533</v>
      </c>
      <c r="Q799" s="21">
        <v>538</v>
      </c>
      <c r="R799" s="18"/>
      <c r="S799" s="33" t="s">
        <v>82</v>
      </c>
      <c r="T799" s="65"/>
      <c r="U799" s="65">
        <v>3</v>
      </c>
      <c r="V799" s="21">
        <v>502</v>
      </c>
      <c r="W799" s="21">
        <v>525</v>
      </c>
      <c r="X799" s="21">
        <v>530</v>
      </c>
      <c r="Y799" s="65">
        <v>519</v>
      </c>
      <c r="Z799" s="21">
        <v>528</v>
      </c>
    </row>
    <row r="800" spans="1:26" x14ac:dyDescent="0.35">
      <c r="B800" s="65"/>
      <c r="C800" s="8" t="s">
        <v>7</v>
      </c>
      <c r="D800" s="24">
        <f>D794-D797+D786</f>
        <v>2815</v>
      </c>
      <c r="E800" s="24">
        <f t="shared" ref="E800:G800" si="987">E794-E797+E786</f>
        <v>2451</v>
      </c>
      <c r="F800" s="24">
        <f t="shared" si="987"/>
        <v>2331</v>
      </c>
      <c r="G800" s="24">
        <f t="shared" si="987"/>
        <v>1946</v>
      </c>
      <c r="H800" s="24">
        <f>H794-H797+H786</f>
        <v>1949</v>
      </c>
      <c r="I800" s="22"/>
      <c r="J800" s="65"/>
      <c r="K800" s="65"/>
      <c r="L800" s="8" t="s">
        <v>7</v>
      </c>
      <c r="M800" s="24">
        <f>M794-M797+M786</f>
        <v>2030</v>
      </c>
      <c r="N800" s="24">
        <f t="shared" ref="N800:P800" si="988">N794-N797+N786</f>
        <v>1763</v>
      </c>
      <c r="O800" s="24" t="e">
        <f t="shared" si="988"/>
        <v>#VALUE!</v>
      </c>
      <c r="P800" s="24">
        <f t="shared" si="988"/>
        <v>1397</v>
      </c>
      <c r="Q800" s="24">
        <f>Q794-Q797+Q786</f>
        <v>1608</v>
      </c>
      <c r="R800" s="18"/>
      <c r="S800" s="65"/>
      <c r="T800" s="65"/>
      <c r="U800" s="8" t="s">
        <v>7</v>
      </c>
      <c r="V800" s="24">
        <f>V794-V797+V786</f>
        <v>1661</v>
      </c>
      <c r="W800" s="24">
        <f t="shared" ref="W800:Y800" si="989">W794-W797+W786</f>
        <v>1838</v>
      </c>
      <c r="X800" s="24">
        <f t="shared" si="989"/>
        <v>1891</v>
      </c>
      <c r="Y800" s="24">
        <f t="shared" si="989"/>
        <v>1655</v>
      </c>
      <c r="Z800" s="24">
        <f>Z794-Z797+Z786</f>
        <v>1709</v>
      </c>
    </row>
    <row r="801" spans="1:26" x14ac:dyDescent="0.35">
      <c r="A801" s="70" t="s">
        <v>11</v>
      </c>
      <c r="B801" s="65"/>
      <c r="C801" s="8" t="s">
        <v>8</v>
      </c>
      <c r="D801" s="24">
        <f>D794-D798+D787</f>
        <v>2754</v>
      </c>
      <c r="E801" s="24">
        <f t="shared" ref="E801:H801" si="990">E794-E798+E787</f>
        <v>2605</v>
      </c>
      <c r="F801" s="24">
        <f t="shared" si="990"/>
        <v>2433</v>
      </c>
      <c r="G801" s="24">
        <f t="shared" si="990"/>
        <v>2112</v>
      </c>
      <c r="H801" s="24">
        <f t="shared" si="990"/>
        <v>2023</v>
      </c>
      <c r="I801" s="22"/>
      <c r="J801" s="65" t="s">
        <v>11</v>
      </c>
      <c r="K801" s="65"/>
      <c r="L801" s="8" t="s">
        <v>8</v>
      </c>
      <c r="M801" s="24">
        <f>M794-M798+M787</f>
        <v>2235</v>
      </c>
      <c r="N801" s="24">
        <f t="shared" ref="N801:Q801" si="991">N794-N798+N787</f>
        <v>1563</v>
      </c>
      <c r="O801" s="24">
        <f t="shared" si="991"/>
        <v>1703</v>
      </c>
      <c r="P801" s="24">
        <f t="shared" si="991"/>
        <v>1596</v>
      </c>
      <c r="Q801" s="24">
        <f t="shared" si="991"/>
        <v>1500</v>
      </c>
      <c r="R801" s="18"/>
      <c r="S801" s="65" t="s">
        <v>11</v>
      </c>
      <c r="T801" s="65"/>
      <c r="U801" s="8" t="s">
        <v>8</v>
      </c>
      <c r="V801" s="24">
        <f>V794-V798+V787</f>
        <v>1821</v>
      </c>
      <c r="W801" s="24">
        <f t="shared" ref="W801:Z801" si="992">W794-W798+W787</f>
        <v>1834</v>
      </c>
      <c r="X801" s="24">
        <f t="shared" si="992"/>
        <v>1688</v>
      </c>
      <c r="Y801" s="24">
        <f t="shared" si="992"/>
        <v>1679</v>
      </c>
      <c r="Z801" s="24">
        <f t="shared" si="992"/>
        <v>1662</v>
      </c>
    </row>
    <row r="802" spans="1:26" x14ac:dyDescent="0.35">
      <c r="A802" s="70" t="s">
        <v>85</v>
      </c>
      <c r="C802" s="8" t="s">
        <v>9</v>
      </c>
      <c r="D802" s="24">
        <f>D794-D799+D788</f>
        <v>3075</v>
      </c>
      <c r="E802" s="24">
        <f t="shared" ref="E802:H802" si="993">E794-E799+E788</f>
        <v>2354</v>
      </c>
      <c r="F802" s="24">
        <f t="shared" si="993"/>
        <v>2452</v>
      </c>
      <c r="G802" s="24">
        <f t="shared" si="993"/>
        <v>2005</v>
      </c>
      <c r="H802" s="24">
        <f t="shared" si="993"/>
        <v>2060</v>
      </c>
      <c r="I802" s="23"/>
      <c r="J802" s="1" t="s">
        <v>85</v>
      </c>
      <c r="L802" s="8" t="s">
        <v>9</v>
      </c>
      <c r="M802" s="24">
        <f>M794-M799+M788</f>
        <v>2521</v>
      </c>
      <c r="N802" s="24">
        <f t="shared" ref="N802:Q802" si="994">N794-N799+N788</f>
        <v>1946</v>
      </c>
      <c r="O802" s="24">
        <f t="shared" si="994"/>
        <v>1818</v>
      </c>
      <c r="P802" s="24">
        <f t="shared" si="994"/>
        <v>1548</v>
      </c>
      <c r="Q802" s="24">
        <f t="shared" si="994"/>
        <v>1339</v>
      </c>
      <c r="R802" s="19"/>
      <c r="S802" s="1" t="s">
        <v>85</v>
      </c>
      <c r="T802" s="1"/>
      <c r="U802" s="8" t="s">
        <v>9</v>
      </c>
      <c r="V802" s="24">
        <f>V794-V799+V788</f>
        <v>1975</v>
      </c>
      <c r="W802" s="24">
        <f t="shared" ref="W802:Z802" si="995">W794-W799+W788</f>
        <v>1913</v>
      </c>
      <c r="X802" s="24">
        <f t="shared" si="995"/>
        <v>2003</v>
      </c>
      <c r="Y802" s="24">
        <f t="shared" si="995"/>
        <v>1950</v>
      </c>
      <c r="Z802" s="24">
        <f t="shared" si="995"/>
        <v>1734</v>
      </c>
    </row>
    <row r="803" spans="1:26" x14ac:dyDescent="0.35">
      <c r="C803" s="6" t="s">
        <v>4</v>
      </c>
      <c r="D803" s="25">
        <f>AVERAGE(D800:D802)</f>
        <v>2881.3333333333335</v>
      </c>
      <c r="E803" s="25">
        <f>AVERAGE(E800:E802)</f>
        <v>2470</v>
      </c>
      <c r="F803" s="25">
        <f>AVERAGE(F800:F802)</f>
        <v>2405.3333333333335</v>
      </c>
      <c r="G803" s="25">
        <f t="shared" ref="G803:H803" si="996">AVERAGE(G800:G802)</f>
        <v>2021</v>
      </c>
      <c r="H803" s="25">
        <f t="shared" si="996"/>
        <v>2010.6666666666667</v>
      </c>
      <c r="I803" s="7"/>
      <c r="L803" s="6" t="s">
        <v>4</v>
      </c>
      <c r="M803" s="25">
        <f>AVERAGE(M800:M802)</f>
        <v>2262</v>
      </c>
      <c r="N803" s="25">
        <f>AVERAGE(N800:N802)</f>
        <v>1757.3333333333333</v>
      </c>
      <c r="O803" s="25">
        <f>AVERAGE(O801:O802)</f>
        <v>1760.5</v>
      </c>
      <c r="P803" s="25">
        <f t="shared" ref="P803:Q803" si="997">AVERAGE(P800:P802)</f>
        <v>1513.6666666666667</v>
      </c>
      <c r="Q803" s="25">
        <f t="shared" si="997"/>
        <v>1482.3333333333333</v>
      </c>
      <c r="R803" s="19"/>
      <c r="T803" s="1"/>
      <c r="U803" s="6" t="s">
        <v>4</v>
      </c>
      <c r="V803" s="25">
        <f>AVERAGE(V800:V802)</f>
        <v>1819</v>
      </c>
      <c r="W803" s="25">
        <f>AVERAGE(W800:W802)</f>
        <v>1861.6666666666667</v>
      </c>
      <c r="X803" s="25">
        <f>AVERAGE(X800:X802)</f>
        <v>1860.6666666666667</v>
      </c>
      <c r="Y803" s="25">
        <f t="shared" ref="Y803:Z803" si="998">AVERAGE(Y800:Y802)</f>
        <v>1761.3333333333333</v>
      </c>
      <c r="Z803" s="25">
        <f t="shared" si="998"/>
        <v>1701.6666666666667</v>
      </c>
    </row>
    <row r="804" spans="1:26" x14ac:dyDescent="0.35">
      <c r="C804" s="7" t="s">
        <v>5</v>
      </c>
      <c r="D804" s="26">
        <f>_xlfn.STDEV.S(D800:D802)</f>
        <v>170.47091638556219</v>
      </c>
      <c r="E804" s="26">
        <f>_xlfn.STDEV.S(E800:E802)</f>
        <v>126.57408897558773</v>
      </c>
      <c r="F804" s="26">
        <f>_xlfn.STDEV.S(F800:F802)</f>
        <v>65.071755265501594</v>
      </c>
      <c r="G804" s="26">
        <f t="shared" ref="G804:H804" si="999">_xlfn.STDEV.S(G800:G802)</f>
        <v>84.148677945645701</v>
      </c>
      <c r="H804" s="26">
        <f t="shared" si="999"/>
        <v>56.518433571122024</v>
      </c>
      <c r="I804" s="7"/>
      <c r="L804" s="7" t="s">
        <v>5</v>
      </c>
      <c r="M804" s="26">
        <f>_xlfn.STDEV.S(M800:M802)</f>
        <v>246.61102976144437</v>
      </c>
      <c r="N804" s="26">
        <f>_xlfn.STDEV.S(N800:N802)</f>
        <v>191.5628704455363</v>
      </c>
      <c r="O804" s="26">
        <f>_xlfn.STDEV.S(O801:O802)</f>
        <v>81.317279836452968</v>
      </c>
      <c r="P804" s="26">
        <f t="shared" ref="P804:Q804" si="1000">_xlfn.STDEV.S(P800:P802)</f>
        <v>103.84764481360824</v>
      </c>
      <c r="Q804" s="26">
        <f t="shared" si="1000"/>
        <v>135.3674012948957</v>
      </c>
      <c r="R804" s="19"/>
      <c r="T804" s="1"/>
      <c r="U804" s="7" t="s">
        <v>5</v>
      </c>
      <c r="V804" s="26">
        <f>_xlfn.STDEV.S(V800:V802)</f>
        <v>157.00955384943936</v>
      </c>
      <c r="W804" s="26">
        <f>_xlfn.STDEV.S(W800:W802)</f>
        <v>44.500936319737512</v>
      </c>
      <c r="X804" s="26">
        <f>_xlfn.STDEV.S(X800:X802)</f>
        <v>159.67571303530582</v>
      </c>
      <c r="Y804" s="26">
        <f t="shared" ref="Y804:Z804" si="1001">_xlfn.STDEV.S(Y800:Y802)</f>
        <v>163.83019664681274</v>
      </c>
      <c r="Z804" s="26">
        <f t="shared" si="1001"/>
        <v>36.555893277737496</v>
      </c>
    </row>
    <row r="805" spans="1:26" x14ac:dyDescent="0.35">
      <c r="C805" s="7" t="s">
        <v>6</v>
      </c>
      <c r="D805" s="26">
        <f>D804/D803*100</f>
        <v>5.9163899717339952</v>
      </c>
      <c r="E805" s="26">
        <f>E804/E803*100</f>
        <v>5.1244570435460615</v>
      </c>
      <c r="F805" s="26">
        <f>F804/F803*100</f>
        <v>2.7053113331001217</v>
      </c>
      <c r="G805" s="26">
        <f t="shared" ref="G805:H805" si="1002">G804/G803*100</f>
        <v>4.1637148909275457</v>
      </c>
      <c r="H805" s="26">
        <f t="shared" si="1002"/>
        <v>2.8109300516141587</v>
      </c>
      <c r="L805" s="7" t="s">
        <v>6</v>
      </c>
      <c r="M805" s="26">
        <f>M804/M803*100</f>
        <v>10.902344374953332</v>
      </c>
      <c r="N805" s="26">
        <f>N804/N803*100</f>
        <v>10.900770321255859</v>
      </c>
      <c r="O805" s="26">
        <f>O804/O803*100</f>
        <v>4.6189877782705464</v>
      </c>
      <c r="P805" s="26">
        <f t="shared" ref="P805:Q805" si="1003">P804/P803*100</f>
        <v>6.8606680123502457</v>
      </c>
      <c r="Q805" s="26">
        <f t="shared" si="1003"/>
        <v>9.1320486594262889</v>
      </c>
      <c r="R805" s="15"/>
      <c r="T805" s="1"/>
      <c r="U805" s="7" t="s">
        <v>6</v>
      </c>
      <c r="V805" s="26">
        <f>V804/V803*100</f>
        <v>8.6316412231687387</v>
      </c>
      <c r="W805" s="26">
        <f>W804/W803*100</f>
        <v>2.3903815391085503</v>
      </c>
      <c r="X805" s="26">
        <f>X804/X803*100</f>
        <v>8.5816398979920709</v>
      </c>
      <c r="Y805" s="26">
        <f t="shared" ref="Y805:Z805" si="1004">Y804/Y803*100</f>
        <v>9.3014873190847496</v>
      </c>
      <c r="Z805" s="26">
        <f t="shared" si="1004"/>
        <v>2.1482405452147404</v>
      </c>
    </row>
    <row r="806" spans="1:26" x14ac:dyDescent="0.35">
      <c r="G806" s="21"/>
      <c r="H806" s="21"/>
      <c r="J806" s="3"/>
      <c r="K806" s="3"/>
      <c r="L806" s="3"/>
      <c r="M806" s="3"/>
      <c r="N806" s="3"/>
      <c r="P806" s="65"/>
      <c r="Q806" s="65"/>
      <c r="Y806" s="65"/>
      <c r="Z806" s="65"/>
    </row>
    <row r="807" spans="1:26" x14ac:dyDescent="0.35">
      <c r="D807" s="4" t="s">
        <v>28</v>
      </c>
      <c r="E807" s="4"/>
      <c r="F807" s="4"/>
      <c r="G807" s="4"/>
      <c r="H807" s="4"/>
      <c r="M807" s="31" t="s">
        <v>29</v>
      </c>
      <c r="N807" s="31"/>
      <c r="O807" s="4"/>
      <c r="P807" s="4"/>
      <c r="Q807" s="4"/>
      <c r="R807" s="64"/>
      <c r="T807" s="1"/>
      <c r="U807" s="1"/>
      <c r="V807" s="31" t="s">
        <v>30</v>
      </c>
      <c r="W807" s="4"/>
      <c r="X807" s="4"/>
      <c r="Y807" s="4"/>
      <c r="Z807" s="4"/>
    </row>
    <row r="808" spans="1:26" x14ac:dyDescent="0.35">
      <c r="A808" s="69"/>
      <c r="B808" s="65"/>
      <c r="C808" s="65" t="s">
        <v>10</v>
      </c>
      <c r="D808" s="16">
        <v>518</v>
      </c>
      <c r="E808" s="16">
        <v>522</v>
      </c>
      <c r="F808" s="16">
        <v>521</v>
      </c>
      <c r="G808" s="16">
        <v>522</v>
      </c>
      <c r="H808" s="16">
        <v>522</v>
      </c>
      <c r="I808" s="21"/>
      <c r="K808" s="65"/>
      <c r="L808" s="65" t="s">
        <v>10</v>
      </c>
      <c r="M808" s="16">
        <v>533</v>
      </c>
      <c r="N808" s="16">
        <v>539</v>
      </c>
      <c r="O808" s="16">
        <v>546</v>
      </c>
      <c r="P808" s="16">
        <v>540</v>
      </c>
      <c r="Q808" s="16">
        <v>544</v>
      </c>
      <c r="R808" s="16"/>
      <c r="T808" s="65"/>
      <c r="U808" s="65" t="s">
        <v>10</v>
      </c>
      <c r="V808" s="16">
        <v>523</v>
      </c>
      <c r="W808" s="16">
        <v>541</v>
      </c>
      <c r="X808" s="16">
        <v>540</v>
      </c>
      <c r="Y808" s="16">
        <v>543</v>
      </c>
      <c r="Z808" s="16">
        <v>540</v>
      </c>
    </row>
    <row r="809" spans="1:26" x14ac:dyDescent="0.35">
      <c r="A809" s="70" t="s">
        <v>0</v>
      </c>
      <c r="B809" s="65" t="s">
        <v>1</v>
      </c>
      <c r="D809" s="21" t="s">
        <v>3</v>
      </c>
      <c r="E809" s="21"/>
      <c r="F809" s="21"/>
      <c r="G809" s="21"/>
      <c r="H809" s="21"/>
      <c r="I809" s="21"/>
      <c r="J809" s="65" t="s">
        <v>0</v>
      </c>
      <c r="K809" s="65" t="s">
        <v>1</v>
      </c>
      <c r="M809" s="21" t="s">
        <v>3</v>
      </c>
      <c r="N809" s="21"/>
      <c r="O809" s="21"/>
      <c r="P809" s="21"/>
      <c r="Q809" s="21"/>
      <c r="R809" s="64"/>
      <c r="S809" s="65" t="s">
        <v>0</v>
      </c>
      <c r="T809" s="65" t="s">
        <v>1</v>
      </c>
      <c r="U809" s="1"/>
      <c r="V809" s="21" t="s">
        <v>3</v>
      </c>
      <c r="W809" s="21"/>
      <c r="X809" s="21"/>
      <c r="Y809" s="21"/>
      <c r="Z809" s="21"/>
    </row>
    <row r="810" spans="1:26" x14ac:dyDescent="0.35">
      <c r="A810" s="71">
        <f>A796</f>
        <v>44375</v>
      </c>
      <c r="B810" s="57">
        <v>0.5625</v>
      </c>
      <c r="C810" s="65" t="s">
        <v>2</v>
      </c>
      <c r="D810" s="65">
        <v>1</v>
      </c>
      <c r="E810" s="65">
        <v>2</v>
      </c>
      <c r="F810" s="65">
        <v>3</v>
      </c>
      <c r="G810" s="65">
        <v>4</v>
      </c>
      <c r="H810" s="21">
        <v>5</v>
      </c>
      <c r="I810" s="21"/>
      <c r="J810" s="9">
        <f>J796</f>
        <v>44375</v>
      </c>
      <c r="K810" s="57">
        <v>0.5625</v>
      </c>
      <c r="L810" s="65" t="s">
        <v>2</v>
      </c>
      <c r="M810" s="65">
        <v>1</v>
      </c>
      <c r="N810" s="65">
        <v>2</v>
      </c>
      <c r="O810" s="65">
        <v>3</v>
      </c>
      <c r="P810" s="65">
        <v>4</v>
      </c>
      <c r="Q810" s="21">
        <v>5</v>
      </c>
      <c r="R810" s="64"/>
      <c r="S810" s="9">
        <f>S796</f>
        <v>44375</v>
      </c>
      <c r="T810" s="65" t="s">
        <v>66</v>
      </c>
      <c r="U810" s="65" t="s">
        <v>2</v>
      </c>
      <c r="V810" s="65">
        <v>1</v>
      </c>
      <c r="W810" s="65">
        <v>2</v>
      </c>
      <c r="X810" s="65">
        <v>3</v>
      </c>
      <c r="Y810" s="65">
        <v>4</v>
      </c>
      <c r="Z810" s="21">
        <v>5</v>
      </c>
    </row>
    <row r="811" spans="1:26" x14ac:dyDescent="0.35">
      <c r="A811" s="70" t="s">
        <v>63</v>
      </c>
      <c r="B811" s="65"/>
      <c r="C811" s="65">
        <v>1</v>
      </c>
      <c r="D811" s="21">
        <v>477</v>
      </c>
      <c r="E811" s="21">
        <v>485</v>
      </c>
      <c r="F811" s="21">
        <v>488</v>
      </c>
      <c r="G811" s="65">
        <v>496</v>
      </c>
      <c r="H811" s="21">
        <v>496</v>
      </c>
      <c r="I811" s="21"/>
      <c r="J811" s="65" t="s">
        <v>63</v>
      </c>
      <c r="K811" s="65"/>
      <c r="L811" s="65">
        <v>1</v>
      </c>
      <c r="M811" s="21">
        <v>485</v>
      </c>
      <c r="N811" s="21">
        <v>499</v>
      </c>
      <c r="P811" s="65">
        <v>508</v>
      </c>
      <c r="Q811" s="21">
        <v>506</v>
      </c>
      <c r="R811" s="64"/>
      <c r="S811" s="65" t="s">
        <v>63</v>
      </c>
      <c r="T811" s="65"/>
      <c r="U811" s="65">
        <v>1</v>
      </c>
      <c r="V811" s="21">
        <v>483</v>
      </c>
      <c r="W811" s="21">
        <v>497</v>
      </c>
      <c r="X811" s="21">
        <v>496</v>
      </c>
      <c r="Y811" s="65">
        <v>503</v>
      </c>
      <c r="Z811" s="21">
        <v>503</v>
      </c>
    </row>
    <row r="812" spans="1:26" x14ac:dyDescent="0.35">
      <c r="A812" s="70" t="s">
        <v>12</v>
      </c>
      <c r="B812" s="65"/>
      <c r="C812" s="65">
        <v>2</v>
      </c>
      <c r="D812" s="21">
        <v>477</v>
      </c>
      <c r="E812" s="21">
        <v>479</v>
      </c>
      <c r="F812" s="21">
        <v>491</v>
      </c>
      <c r="G812" s="65">
        <v>498</v>
      </c>
      <c r="H812" s="21">
        <v>501</v>
      </c>
      <c r="I812" s="21"/>
      <c r="J812" s="65" t="s">
        <v>12</v>
      </c>
      <c r="K812" s="65"/>
      <c r="L812" s="65">
        <v>2</v>
      </c>
      <c r="M812" s="21">
        <v>479</v>
      </c>
      <c r="N812" s="21">
        <v>506</v>
      </c>
      <c r="O812" s="21">
        <v>511</v>
      </c>
      <c r="P812" s="65">
        <v>510</v>
      </c>
      <c r="Q812" s="21">
        <v>515</v>
      </c>
      <c r="R812" s="64"/>
      <c r="S812" s="65" t="s">
        <v>12</v>
      </c>
      <c r="T812" s="65"/>
      <c r="U812" s="65">
        <v>2</v>
      </c>
      <c r="V812" s="21">
        <v>486</v>
      </c>
      <c r="W812" s="21">
        <v>502</v>
      </c>
      <c r="X812" s="21">
        <v>505</v>
      </c>
      <c r="Y812" s="65">
        <v>509</v>
      </c>
      <c r="Z812" s="21">
        <v>507</v>
      </c>
    </row>
    <row r="813" spans="1:26" x14ac:dyDescent="0.35">
      <c r="A813" s="69" t="s">
        <v>69</v>
      </c>
      <c r="B813" s="65"/>
      <c r="C813" s="65">
        <v>3</v>
      </c>
      <c r="D813" s="21">
        <v>482</v>
      </c>
      <c r="E813" s="21">
        <v>473</v>
      </c>
      <c r="F813" s="21">
        <v>494</v>
      </c>
      <c r="G813" s="65">
        <v>492</v>
      </c>
      <c r="H813" s="21">
        <v>496</v>
      </c>
      <c r="I813" s="22"/>
      <c r="J813" s="33" t="s">
        <v>69</v>
      </c>
      <c r="K813" s="65"/>
      <c r="L813" s="65">
        <v>3</v>
      </c>
      <c r="M813" s="21">
        <v>473</v>
      </c>
      <c r="N813" s="21">
        <v>504</v>
      </c>
      <c r="O813" s="21">
        <v>518</v>
      </c>
      <c r="P813" s="65">
        <v>514</v>
      </c>
      <c r="Q813" s="21">
        <v>521</v>
      </c>
      <c r="R813" s="18"/>
      <c r="S813" s="33" t="s">
        <v>69</v>
      </c>
      <c r="T813" s="65"/>
      <c r="U813" s="65">
        <v>3</v>
      </c>
      <c r="V813" s="21">
        <v>480</v>
      </c>
      <c r="W813" s="21">
        <v>503</v>
      </c>
      <c r="X813" s="21">
        <v>510</v>
      </c>
      <c r="Y813" s="65">
        <v>499</v>
      </c>
      <c r="Z813" s="21">
        <v>505</v>
      </c>
    </row>
    <row r="814" spans="1:26" x14ac:dyDescent="0.35">
      <c r="B814" s="65"/>
      <c r="C814" s="8" t="s">
        <v>7</v>
      </c>
      <c r="D814" s="24">
        <f>ABS(D797-D811)+D800</f>
        <v>2834</v>
      </c>
      <c r="E814" s="24">
        <f t="shared" ref="E814:H814" si="1005">ABS(E797-E811)+E800</f>
        <v>2467</v>
      </c>
      <c r="F814" s="24">
        <f t="shared" si="1005"/>
        <v>2347</v>
      </c>
      <c r="G814" s="24">
        <f t="shared" si="1005"/>
        <v>1957</v>
      </c>
      <c r="H814" s="24">
        <f t="shared" si="1005"/>
        <v>1962</v>
      </c>
      <c r="I814" s="22"/>
      <c r="J814" s="65"/>
      <c r="K814" s="65"/>
      <c r="L814" s="8" t="s">
        <v>7</v>
      </c>
      <c r="M814" s="24">
        <f>ABS(M797-M811)+M800</f>
        <v>2052</v>
      </c>
      <c r="N814" s="24">
        <f t="shared" ref="N814:Q814" si="1006">ABS(N797-N811)+N800</f>
        <v>1784</v>
      </c>
      <c r="O814" s="24" t="e">
        <f t="shared" si="1006"/>
        <v>#VALUE!</v>
      </c>
      <c r="P814" s="24">
        <f t="shared" si="1006"/>
        <v>1410</v>
      </c>
      <c r="Q814" s="24">
        <f t="shared" si="1006"/>
        <v>1626</v>
      </c>
      <c r="R814" s="18"/>
      <c r="S814" s="65"/>
      <c r="T814" s="65"/>
      <c r="U814" s="8" t="s">
        <v>7</v>
      </c>
      <c r="V814" s="24">
        <f t="shared" ref="V814:Z814" si="1007">ABS(V797-V811)+V800</f>
        <v>1677</v>
      </c>
      <c r="W814" s="24">
        <f t="shared" si="1007"/>
        <v>1863</v>
      </c>
      <c r="X814" s="24">
        <f t="shared" si="1007"/>
        <v>1914</v>
      </c>
      <c r="Y814" s="24">
        <f t="shared" si="1007"/>
        <v>1675</v>
      </c>
      <c r="Z814" s="24">
        <f t="shared" si="1007"/>
        <v>1728</v>
      </c>
    </row>
    <row r="815" spans="1:26" x14ac:dyDescent="0.35">
      <c r="A815" s="70" t="s">
        <v>11</v>
      </c>
      <c r="B815" s="65"/>
      <c r="C815" s="8" t="s">
        <v>8</v>
      </c>
      <c r="D815" s="24">
        <f>ABS(D798-D812)+D801</f>
        <v>2768</v>
      </c>
      <c r="E815" s="24">
        <f t="shared" ref="E815:H815" si="1008">ABS(E798-E812)+E801</f>
        <v>2626</v>
      </c>
      <c r="F815" s="24">
        <f t="shared" si="1008"/>
        <v>2449</v>
      </c>
      <c r="G815" s="24">
        <f t="shared" si="1008"/>
        <v>2125</v>
      </c>
      <c r="H815" s="24">
        <f t="shared" si="1008"/>
        <v>2034</v>
      </c>
      <c r="I815" s="22"/>
      <c r="J815" s="65" t="s">
        <v>11</v>
      </c>
      <c r="K815" s="65"/>
      <c r="L815" s="8" t="s">
        <v>8</v>
      </c>
      <c r="M815" s="24">
        <f t="shared" ref="M815:Q815" si="1009">ABS(M798-M812)+M801</f>
        <v>2263</v>
      </c>
      <c r="N815" s="24">
        <f t="shared" si="1009"/>
        <v>1582</v>
      </c>
      <c r="O815" s="24">
        <f t="shared" si="1009"/>
        <v>1721</v>
      </c>
      <c r="P815" s="24">
        <f t="shared" si="1009"/>
        <v>1618</v>
      </c>
      <c r="Q815" s="24">
        <f t="shared" si="1009"/>
        <v>1516</v>
      </c>
      <c r="R815" s="18"/>
      <c r="S815" s="65" t="s">
        <v>11</v>
      </c>
      <c r="T815" s="65"/>
      <c r="U815" s="8" t="s">
        <v>8</v>
      </c>
      <c r="V815" s="24">
        <f t="shared" ref="V815:Z815" si="1010">ABS(V798-V812)+V801</f>
        <v>1841</v>
      </c>
      <c r="W815" s="24">
        <f t="shared" si="1010"/>
        <v>1857</v>
      </c>
      <c r="X815" s="24">
        <f t="shared" si="1010"/>
        <v>1709</v>
      </c>
      <c r="Y815" s="24">
        <f t="shared" si="1010"/>
        <v>1702</v>
      </c>
      <c r="Z815" s="24">
        <f t="shared" si="1010"/>
        <v>1682</v>
      </c>
    </row>
    <row r="816" spans="1:26" x14ac:dyDescent="0.35">
      <c r="A816" s="70" t="s">
        <v>85</v>
      </c>
      <c r="C816" s="8" t="s">
        <v>9</v>
      </c>
      <c r="D816" s="24">
        <f>ABS(D799-D813)+D802</f>
        <v>3100</v>
      </c>
      <c r="E816" s="24">
        <f t="shared" ref="E816:H816" si="1011">ABS(E799-E813)+E802</f>
        <v>2391</v>
      </c>
      <c r="F816" s="24">
        <f t="shared" si="1011"/>
        <v>2467</v>
      </c>
      <c r="G816" s="24">
        <f t="shared" si="1011"/>
        <v>2019</v>
      </c>
      <c r="H816" s="24">
        <f t="shared" si="1011"/>
        <v>2075</v>
      </c>
      <c r="I816" s="23"/>
      <c r="J816" s="1" t="s">
        <v>85</v>
      </c>
      <c r="L816" s="8" t="s">
        <v>9</v>
      </c>
      <c r="M816" s="24">
        <f t="shared" ref="M816:Q816" si="1012">ABS(M799-M813)+M802</f>
        <v>2550</v>
      </c>
      <c r="N816" s="24">
        <f t="shared" si="1012"/>
        <v>1969</v>
      </c>
      <c r="O816" s="24">
        <f t="shared" si="1012"/>
        <v>1836</v>
      </c>
      <c r="P816" s="24">
        <f t="shared" si="1012"/>
        <v>1567</v>
      </c>
      <c r="Q816" s="24">
        <f t="shared" si="1012"/>
        <v>1356</v>
      </c>
      <c r="R816" s="19"/>
      <c r="S816" s="1" t="s">
        <v>85</v>
      </c>
      <c r="T816" s="1"/>
      <c r="U816" s="8" t="s">
        <v>9</v>
      </c>
      <c r="V816" s="24">
        <f t="shared" ref="V816:Z816" si="1013">ABS(V799-V813)+V802</f>
        <v>1997</v>
      </c>
      <c r="W816" s="24">
        <f t="shared" si="1013"/>
        <v>1935</v>
      </c>
      <c r="X816" s="24">
        <f t="shared" si="1013"/>
        <v>2023</v>
      </c>
      <c r="Y816" s="24">
        <f t="shared" si="1013"/>
        <v>1970</v>
      </c>
      <c r="Z816" s="24">
        <f t="shared" si="1013"/>
        <v>1757</v>
      </c>
    </row>
    <row r="817" spans="1:26" x14ac:dyDescent="0.35">
      <c r="C817" s="6" t="s">
        <v>4</v>
      </c>
      <c r="D817" s="25">
        <f>AVERAGE(D814:D816)</f>
        <v>2900.6666666666665</v>
      </c>
      <c r="E817" s="25">
        <f>AVERAGE(E814:E816)</f>
        <v>2494.6666666666665</v>
      </c>
      <c r="F817" s="25">
        <f>AVERAGE(F814:F816)</f>
        <v>2421</v>
      </c>
      <c r="G817" s="25">
        <f t="shared" ref="G817:H817" si="1014">AVERAGE(G814:G816)</f>
        <v>2033.6666666666667</v>
      </c>
      <c r="H817" s="25">
        <f t="shared" si="1014"/>
        <v>2023.6666666666667</v>
      </c>
      <c r="I817" s="7"/>
      <c r="L817" s="6" t="s">
        <v>4</v>
      </c>
      <c r="M817" s="25">
        <f>AVERAGE(M814:M816)</f>
        <v>2288.3333333333335</v>
      </c>
      <c r="N817" s="25">
        <f>AVERAGE(N814:N816)</f>
        <v>1778.3333333333333</v>
      </c>
      <c r="O817" s="25">
        <f>AVERAGE(O815:O816)</f>
        <v>1778.5</v>
      </c>
      <c r="P817" s="25">
        <f t="shared" ref="P817:Q817" si="1015">AVERAGE(P814:P816)</f>
        <v>1531.6666666666667</v>
      </c>
      <c r="Q817" s="25">
        <f t="shared" si="1015"/>
        <v>1499.3333333333333</v>
      </c>
      <c r="R817" s="19"/>
      <c r="T817" s="1"/>
      <c r="U817" s="6" t="s">
        <v>4</v>
      </c>
      <c r="V817" s="25">
        <f>AVERAGE(V814:V816)</f>
        <v>1838.3333333333333</v>
      </c>
      <c r="W817" s="25">
        <f>AVERAGE(W814:W816)</f>
        <v>1885</v>
      </c>
      <c r="X817" s="25">
        <f>AVERAGE(X814:X816)</f>
        <v>1882</v>
      </c>
      <c r="Y817" s="25">
        <f t="shared" ref="Y817:Z817" si="1016">AVERAGE(Y814:Y816)</f>
        <v>1782.3333333333333</v>
      </c>
      <c r="Z817" s="25">
        <f t="shared" si="1016"/>
        <v>1722.3333333333333</v>
      </c>
    </row>
    <row r="818" spans="1:26" x14ac:dyDescent="0.35">
      <c r="C818" s="7" t="s">
        <v>5</v>
      </c>
      <c r="D818" s="26">
        <f>_xlfn.STDEV.S(D814:D816)</f>
        <v>175.75361542037572</v>
      </c>
      <c r="E818" s="26">
        <f>_xlfn.STDEV.S(E814:E816)</f>
        <v>119.91802755771683</v>
      </c>
      <c r="F818" s="26">
        <f>_xlfn.STDEV.S(F814:F816)</f>
        <v>64.71475874945375</v>
      </c>
      <c r="G818" s="26">
        <f t="shared" ref="G818:H818" si="1017">_xlfn.STDEV.S(G814:G816)</f>
        <v>84.95488999070821</v>
      </c>
      <c r="H818" s="26">
        <f t="shared" si="1017"/>
        <v>57.204312191768665</v>
      </c>
      <c r="I818" s="7"/>
      <c r="L818" s="7" t="s">
        <v>5</v>
      </c>
      <c r="M818" s="26">
        <f>_xlfn.STDEV.S(M814:M816)</f>
        <v>249.96466416942482</v>
      </c>
      <c r="N818" s="26">
        <f>_xlfn.STDEV.S(N814:N816)</f>
        <v>193.56222083178662</v>
      </c>
      <c r="O818" s="26">
        <f>_xlfn.STDEV.S(O815:O816)</f>
        <v>81.317279836452968</v>
      </c>
      <c r="P818" s="26">
        <f t="shared" ref="P818:Q818" si="1018">_xlfn.STDEV.S(P814:P816)</f>
        <v>108.40817927321412</v>
      </c>
      <c r="Q818" s="26">
        <f t="shared" si="1018"/>
        <v>135.76941236277534</v>
      </c>
      <c r="R818" s="19"/>
      <c r="T818" s="1"/>
      <c r="U818" s="7" t="s">
        <v>5</v>
      </c>
      <c r="V818" s="26">
        <f>_xlfn.STDEV.S(V814:V816)</f>
        <v>160.01666579870152</v>
      </c>
      <c r="W818" s="26">
        <f>_xlfn.STDEV.S(W814:W816)</f>
        <v>43.405068828421413</v>
      </c>
      <c r="X818" s="26">
        <f>_xlfn.STDEV.S(X814:X816)</f>
        <v>159.427099327561</v>
      </c>
      <c r="Y818" s="26">
        <f t="shared" ref="Y818:Z818" si="1019">_xlfn.STDEV.S(Y814:Y816)</f>
        <v>163.08382302770968</v>
      </c>
      <c r="Z818" s="26">
        <f t="shared" si="1019"/>
        <v>37.819747927945443</v>
      </c>
    </row>
    <row r="819" spans="1:26" x14ac:dyDescent="0.35">
      <c r="C819" s="7" t="s">
        <v>6</v>
      </c>
      <c r="D819" s="26">
        <f>D818/D817*100</f>
        <v>6.0590766060805237</v>
      </c>
      <c r="E819" s="26">
        <f>E818/E817*100</f>
        <v>4.8069759844087461</v>
      </c>
      <c r="F819" s="26">
        <f>F818/F817*100</f>
        <v>2.6730590148473254</v>
      </c>
      <c r="G819" s="26">
        <f t="shared" ref="G819:H819" si="1020">G818/G817*100</f>
        <v>4.1774245201135001</v>
      </c>
      <c r="H819" s="26">
        <f t="shared" si="1020"/>
        <v>2.8267655505733158</v>
      </c>
      <c r="L819" s="7" t="s">
        <v>6</v>
      </c>
      <c r="M819" s="26">
        <f>M818/M817*100</f>
        <v>10.9234376184745</v>
      </c>
      <c r="N819" s="26">
        <f>N818/N817*100</f>
        <v>10.884473523811806</v>
      </c>
      <c r="O819" s="26">
        <f>O818/O817*100</f>
        <v>4.5722395184960902</v>
      </c>
      <c r="P819" s="26">
        <f t="shared" ref="P819:Q819" si="1021">P818/P817*100</f>
        <v>7.0777919003186582</v>
      </c>
      <c r="Q819" s="26">
        <f t="shared" si="1021"/>
        <v>9.0553187436266356</v>
      </c>
      <c r="R819" s="15"/>
      <c r="T819" s="1"/>
      <c r="U819" s="7" t="s">
        <v>6</v>
      </c>
      <c r="V819" s="26">
        <f>V818/V817*100</f>
        <v>8.704442382522295</v>
      </c>
      <c r="W819" s="26">
        <f>W818/W817*100</f>
        <v>2.3026561712690405</v>
      </c>
      <c r="X819" s="26">
        <f>X818/X817*100</f>
        <v>8.4711529929628586</v>
      </c>
      <c r="Y819" s="26">
        <f t="shared" ref="Y819:Z819" si="1022">Y818/Y817*100</f>
        <v>9.1500181238662623</v>
      </c>
      <c r="Z819" s="26">
        <f t="shared" si="1022"/>
        <v>2.195843696222882</v>
      </c>
    </row>
    <row r="820" spans="1:26" x14ac:dyDescent="0.35">
      <c r="G820" s="21"/>
      <c r="H820" s="21"/>
      <c r="J820" s="3"/>
      <c r="K820" s="3"/>
      <c r="L820" s="3"/>
      <c r="M820" s="3"/>
      <c r="N820" s="3"/>
    </row>
    <row r="821" spans="1:26" x14ac:dyDescent="0.35">
      <c r="D821" s="4" t="s">
        <v>28</v>
      </c>
      <c r="E821" s="4"/>
      <c r="F821" s="4"/>
      <c r="G821" s="4"/>
      <c r="H821" s="4"/>
      <c r="M821" s="31" t="s">
        <v>29</v>
      </c>
      <c r="N821" s="31"/>
      <c r="O821" s="4"/>
      <c r="P821" s="4"/>
      <c r="Q821" s="4"/>
      <c r="R821" s="64"/>
      <c r="T821" s="1"/>
      <c r="U821" s="1"/>
      <c r="V821" s="31" t="s">
        <v>30</v>
      </c>
      <c r="W821" s="4"/>
      <c r="X821" s="4"/>
      <c r="Y821" s="4"/>
      <c r="Z821" s="4"/>
    </row>
    <row r="822" spans="1:26" x14ac:dyDescent="0.35">
      <c r="A822" s="69"/>
      <c r="B822" s="65"/>
      <c r="C822" s="65" t="s">
        <v>10</v>
      </c>
      <c r="D822" s="16">
        <v>518</v>
      </c>
      <c r="E822" s="16">
        <v>522</v>
      </c>
      <c r="F822" s="16">
        <v>521</v>
      </c>
      <c r="G822" s="16">
        <v>522</v>
      </c>
      <c r="H822" s="16">
        <v>522</v>
      </c>
      <c r="I822" s="21"/>
      <c r="K822" s="65"/>
      <c r="L822" s="65" t="s">
        <v>10</v>
      </c>
      <c r="M822" s="16">
        <v>533</v>
      </c>
      <c r="N822" s="16">
        <v>539</v>
      </c>
      <c r="O822" s="16">
        <v>546</v>
      </c>
      <c r="P822" s="16">
        <v>540</v>
      </c>
      <c r="Q822" s="16">
        <v>544</v>
      </c>
      <c r="R822" s="16"/>
      <c r="T822" s="65"/>
      <c r="U822" s="65" t="s">
        <v>10</v>
      </c>
      <c r="V822" s="16">
        <v>523</v>
      </c>
      <c r="W822" s="16">
        <v>541</v>
      </c>
      <c r="X822" s="16">
        <v>540</v>
      </c>
      <c r="Y822" s="16">
        <v>543</v>
      </c>
      <c r="Z822" s="16">
        <v>540</v>
      </c>
    </row>
    <row r="823" spans="1:26" x14ac:dyDescent="0.35">
      <c r="A823" s="70" t="s">
        <v>0</v>
      </c>
      <c r="B823" s="65" t="s">
        <v>1</v>
      </c>
      <c r="D823" s="21" t="s">
        <v>3</v>
      </c>
      <c r="E823" s="21"/>
      <c r="F823" s="21"/>
      <c r="G823" s="21"/>
      <c r="H823" s="21"/>
      <c r="I823" s="21"/>
      <c r="J823" s="65" t="s">
        <v>0</v>
      </c>
      <c r="K823" s="65" t="s">
        <v>1</v>
      </c>
      <c r="M823" s="21" t="s">
        <v>3</v>
      </c>
      <c r="N823" s="21"/>
      <c r="O823" s="21"/>
      <c r="P823" s="21"/>
      <c r="Q823" s="21"/>
      <c r="R823" s="64"/>
      <c r="S823" s="65" t="s">
        <v>0</v>
      </c>
      <c r="T823" s="65" t="s">
        <v>1</v>
      </c>
      <c r="U823" s="1"/>
      <c r="V823" s="21" t="s">
        <v>3</v>
      </c>
      <c r="W823" s="21"/>
      <c r="X823" s="21"/>
      <c r="Y823" s="21"/>
      <c r="Z823" s="21"/>
    </row>
    <row r="824" spans="1:26" x14ac:dyDescent="0.35">
      <c r="A824" s="71">
        <f>A810+1</f>
        <v>44376</v>
      </c>
      <c r="B824" s="57">
        <v>0.29166666666666669</v>
      </c>
      <c r="C824" s="65" t="s">
        <v>2</v>
      </c>
      <c r="D824" s="65">
        <v>1</v>
      </c>
      <c r="E824" s="65">
        <v>2</v>
      </c>
      <c r="F824" s="65">
        <v>3</v>
      </c>
      <c r="G824" s="65">
        <v>4</v>
      </c>
      <c r="H824" s="21">
        <v>5</v>
      </c>
      <c r="I824" s="21"/>
      <c r="J824" s="9">
        <f>J810+1</f>
        <v>44376</v>
      </c>
      <c r="K824" s="57">
        <v>0.29166666666666669</v>
      </c>
      <c r="L824" s="65" t="s">
        <v>2</v>
      </c>
      <c r="M824" s="65">
        <v>1</v>
      </c>
      <c r="N824" s="65">
        <v>2</v>
      </c>
      <c r="O824" s="65">
        <v>3</v>
      </c>
      <c r="P824" s="65">
        <v>4</v>
      </c>
      <c r="Q824" s="21">
        <v>5</v>
      </c>
      <c r="R824" s="64"/>
      <c r="S824" s="9">
        <f>S810+1</f>
        <v>44376</v>
      </c>
      <c r="T824" s="57">
        <v>0.29166666666666669</v>
      </c>
      <c r="U824" s="65" t="s">
        <v>2</v>
      </c>
      <c r="V824" s="65">
        <v>1</v>
      </c>
      <c r="W824" s="65">
        <v>2</v>
      </c>
      <c r="X824" s="65">
        <v>3</v>
      </c>
      <c r="Y824" s="65">
        <v>4</v>
      </c>
      <c r="Z824" s="21">
        <v>5</v>
      </c>
    </row>
    <row r="825" spans="1:26" x14ac:dyDescent="0.35">
      <c r="A825" s="70" t="s">
        <v>64</v>
      </c>
      <c r="B825" s="65"/>
      <c r="C825" s="65">
        <v>1</v>
      </c>
      <c r="D825" s="21">
        <v>495</v>
      </c>
      <c r="E825" s="21">
        <v>451</v>
      </c>
      <c r="F825" s="21">
        <v>479</v>
      </c>
      <c r="G825" s="65">
        <v>476</v>
      </c>
      <c r="H825" s="21">
        <v>478</v>
      </c>
      <c r="I825" s="21"/>
      <c r="J825" s="65" t="s">
        <v>64</v>
      </c>
      <c r="K825" s="65"/>
      <c r="L825" s="65">
        <v>1</v>
      </c>
      <c r="M825" s="21">
        <v>508</v>
      </c>
      <c r="N825" s="21">
        <v>468</v>
      </c>
      <c r="P825" s="65">
        <v>486</v>
      </c>
      <c r="Q825" s="21">
        <v>481</v>
      </c>
      <c r="R825" s="64"/>
      <c r="S825" s="65" t="s">
        <v>64</v>
      </c>
      <c r="T825" s="65"/>
      <c r="U825" s="65">
        <v>1</v>
      </c>
      <c r="V825" s="21">
        <v>502</v>
      </c>
      <c r="W825" s="21">
        <v>466</v>
      </c>
      <c r="X825" s="21">
        <v>464</v>
      </c>
      <c r="Y825" s="65">
        <v>475</v>
      </c>
      <c r="Z825" s="21">
        <v>476</v>
      </c>
    </row>
    <row r="826" spans="1:26" x14ac:dyDescent="0.35">
      <c r="A826" s="70" t="s">
        <v>12</v>
      </c>
      <c r="B826" s="65"/>
      <c r="C826" s="65">
        <v>2</v>
      </c>
      <c r="D826" s="21">
        <v>492</v>
      </c>
      <c r="E826" s="21">
        <v>456</v>
      </c>
      <c r="F826" s="21">
        <v>469</v>
      </c>
      <c r="G826" s="65">
        <v>480</v>
      </c>
      <c r="H826" s="21">
        <v>487</v>
      </c>
      <c r="I826" s="21"/>
      <c r="J826" s="65" t="s">
        <v>12</v>
      </c>
      <c r="K826" s="65"/>
      <c r="L826" s="65">
        <v>2</v>
      </c>
      <c r="M826" s="21">
        <v>507</v>
      </c>
      <c r="N826" s="21">
        <v>476</v>
      </c>
      <c r="O826" s="21">
        <v>484</v>
      </c>
      <c r="P826" s="65">
        <v>480</v>
      </c>
      <c r="Q826" s="21">
        <v>491</v>
      </c>
      <c r="R826" s="64"/>
      <c r="S826" s="65" t="s">
        <v>12</v>
      </c>
      <c r="T826" s="65"/>
      <c r="U826" s="65">
        <v>2</v>
      </c>
      <c r="V826" s="21">
        <v>507</v>
      </c>
      <c r="W826" s="21">
        <v>472</v>
      </c>
      <c r="X826" s="21">
        <v>475</v>
      </c>
      <c r="Y826" s="65">
        <v>481</v>
      </c>
      <c r="Z826" s="21">
        <v>480</v>
      </c>
    </row>
    <row r="827" spans="1:26" x14ac:dyDescent="0.35">
      <c r="A827" s="69" t="s">
        <v>70</v>
      </c>
      <c r="B827" s="65"/>
      <c r="C827" s="65">
        <v>3</v>
      </c>
      <c r="D827" s="21">
        <v>501</v>
      </c>
      <c r="E827" s="21">
        <v>471</v>
      </c>
      <c r="F827" s="21">
        <v>475</v>
      </c>
      <c r="G827" s="65">
        <v>473</v>
      </c>
      <c r="H827" s="21">
        <v>479</v>
      </c>
      <c r="I827" s="22"/>
      <c r="J827" s="33" t="s">
        <v>70</v>
      </c>
      <c r="K827" s="65"/>
      <c r="L827" s="65">
        <v>3</v>
      </c>
      <c r="M827" s="21">
        <v>500</v>
      </c>
      <c r="N827" s="21">
        <v>473</v>
      </c>
      <c r="O827" s="21">
        <v>489</v>
      </c>
      <c r="P827" s="65">
        <v>488</v>
      </c>
      <c r="Q827" s="21">
        <v>497</v>
      </c>
      <c r="R827" s="18"/>
      <c r="S827" s="33" t="s">
        <v>70</v>
      </c>
      <c r="T827" s="65"/>
      <c r="U827" s="65">
        <v>3</v>
      </c>
      <c r="V827" s="21">
        <v>507</v>
      </c>
      <c r="W827" s="21">
        <v>472</v>
      </c>
      <c r="X827" s="21">
        <v>484</v>
      </c>
      <c r="Y827" s="65">
        <v>477</v>
      </c>
      <c r="Z827" s="21">
        <v>478</v>
      </c>
    </row>
    <row r="828" spans="1:26" x14ac:dyDescent="0.35">
      <c r="B828" s="65"/>
      <c r="C828" s="8" t="s">
        <v>7</v>
      </c>
      <c r="D828" s="24">
        <f>D822-D825+D814</f>
        <v>2857</v>
      </c>
      <c r="E828" s="24">
        <f t="shared" ref="E828:H828" si="1023">ABS(E811-E825)+E814</f>
        <v>2501</v>
      </c>
      <c r="F828" s="24">
        <f t="shared" si="1023"/>
        <v>2356</v>
      </c>
      <c r="G828" s="24">
        <f t="shared" si="1023"/>
        <v>1977</v>
      </c>
      <c r="H828" s="24">
        <f t="shared" si="1023"/>
        <v>1980</v>
      </c>
      <c r="I828" s="22"/>
      <c r="J828" s="65"/>
      <c r="K828" s="65"/>
      <c r="L828" s="8" t="s">
        <v>7</v>
      </c>
      <c r="M828" s="24">
        <f>M822-M825+M814</f>
        <v>2077</v>
      </c>
      <c r="N828" s="24">
        <f t="shared" ref="N828:Q828" si="1024">ABS(N811-N825)+N814</f>
        <v>1815</v>
      </c>
      <c r="O828" s="24" t="e">
        <f t="shared" si="1024"/>
        <v>#VALUE!</v>
      </c>
      <c r="P828" s="24">
        <f t="shared" si="1024"/>
        <v>1432</v>
      </c>
      <c r="Q828" s="24">
        <f t="shared" si="1024"/>
        <v>1651</v>
      </c>
      <c r="R828" s="18"/>
      <c r="S828" s="65"/>
      <c r="T828" s="65"/>
      <c r="U828" s="8" t="s">
        <v>7</v>
      </c>
      <c r="V828" s="24">
        <f>V822-V825+V814</f>
        <v>1698</v>
      </c>
      <c r="W828" s="24">
        <f t="shared" ref="W828:Z828" si="1025">ABS(W811-W825)+W814</f>
        <v>1894</v>
      </c>
      <c r="X828" s="24">
        <f t="shared" si="1025"/>
        <v>1946</v>
      </c>
      <c r="Y828" s="24">
        <f t="shared" si="1025"/>
        <v>1703</v>
      </c>
      <c r="Z828" s="24">
        <f t="shared" si="1025"/>
        <v>1755</v>
      </c>
    </row>
    <row r="829" spans="1:26" x14ac:dyDescent="0.35">
      <c r="A829" s="70" t="s">
        <v>11</v>
      </c>
      <c r="B829" s="65"/>
      <c r="C829" s="8" t="s">
        <v>8</v>
      </c>
      <c r="D829" s="24">
        <f>D822-D826+D815</f>
        <v>2794</v>
      </c>
      <c r="E829" s="24">
        <f t="shared" ref="E829:H829" si="1026">ABS(E812-E826)+E815</f>
        <v>2649</v>
      </c>
      <c r="F829" s="24">
        <f t="shared" si="1026"/>
        <v>2471</v>
      </c>
      <c r="G829" s="24">
        <f t="shared" si="1026"/>
        <v>2143</v>
      </c>
      <c r="H829" s="24">
        <f t="shared" si="1026"/>
        <v>2048</v>
      </c>
      <c r="I829" s="22"/>
      <c r="J829" s="65" t="s">
        <v>11</v>
      </c>
      <c r="K829" s="65"/>
      <c r="L829" s="8" t="s">
        <v>8</v>
      </c>
      <c r="M829" s="24">
        <f>M822-M826+M815</f>
        <v>2289</v>
      </c>
      <c r="N829" s="24">
        <f t="shared" ref="N829:Q829" si="1027">ABS(N812-N826)+N815</f>
        <v>1612</v>
      </c>
      <c r="O829" s="24">
        <f t="shared" si="1027"/>
        <v>1748</v>
      </c>
      <c r="P829" s="24">
        <f t="shared" si="1027"/>
        <v>1648</v>
      </c>
      <c r="Q829" s="24">
        <f t="shared" si="1027"/>
        <v>1540</v>
      </c>
      <c r="R829" s="18"/>
      <c r="S829" s="65" t="s">
        <v>11</v>
      </c>
      <c r="T829" s="65"/>
      <c r="U829" s="8" t="s">
        <v>8</v>
      </c>
      <c r="V829" s="24">
        <f>V822-V826+V815</f>
        <v>1857</v>
      </c>
      <c r="W829" s="24">
        <f t="shared" ref="W829:Z829" si="1028">ABS(W812-W826)+W815</f>
        <v>1887</v>
      </c>
      <c r="X829" s="24">
        <f t="shared" si="1028"/>
        <v>1739</v>
      </c>
      <c r="Y829" s="24">
        <f t="shared" si="1028"/>
        <v>1730</v>
      </c>
      <c r="Z829" s="24">
        <f t="shared" si="1028"/>
        <v>1709</v>
      </c>
    </row>
    <row r="830" spans="1:26" x14ac:dyDescent="0.35">
      <c r="A830" s="70" t="s">
        <v>85</v>
      </c>
      <c r="C830" s="8" t="s">
        <v>9</v>
      </c>
      <c r="D830" s="24">
        <f>D822-D827+D816</f>
        <v>3117</v>
      </c>
      <c r="E830" s="24">
        <f t="shared" ref="E830:H830" si="1029">ABS(E813-E827)+E816</f>
        <v>2393</v>
      </c>
      <c r="F830" s="24">
        <f t="shared" si="1029"/>
        <v>2486</v>
      </c>
      <c r="G830" s="24">
        <f t="shared" si="1029"/>
        <v>2038</v>
      </c>
      <c r="H830" s="24">
        <f t="shared" si="1029"/>
        <v>2092</v>
      </c>
      <c r="I830" s="23"/>
      <c r="J830" s="1" t="s">
        <v>85</v>
      </c>
      <c r="L830" s="8" t="s">
        <v>9</v>
      </c>
      <c r="M830" s="24">
        <f>M822-M827+M816</f>
        <v>2583</v>
      </c>
      <c r="N830" s="24">
        <f t="shared" ref="N830:Q830" si="1030">ABS(N813-N827)+N816</f>
        <v>2000</v>
      </c>
      <c r="O830" s="24">
        <f t="shared" si="1030"/>
        <v>1865</v>
      </c>
      <c r="P830" s="24">
        <f t="shared" si="1030"/>
        <v>1593</v>
      </c>
      <c r="Q830" s="24">
        <f t="shared" si="1030"/>
        <v>1380</v>
      </c>
      <c r="R830" s="19"/>
      <c r="S830" s="1" t="s">
        <v>85</v>
      </c>
      <c r="T830" s="1"/>
      <c r="U830" s="8" t="s">
        <v>9</v>
      </c>
      <c r="V830" s="24">
        <f>V822-V827+V816</f>
        <v>2013</v>
      </c>
      <c r="W830" s="24">
        <f t="shared" ref="W830:Z830" si="1031">ABS(W813-W827)+W816</f>
        <v>1966</v>
      </c>
      <c r="X830" s="24">
        <f t="shared" si="1031"/>
        <v>2049</v>
      </c>
      <c r="Y830" s="24">
        <f t="shared" si="1031"/>
        <v>1992</v>
      </c>
      <c r="Z830" s="24">
        <f t="shared" si="1031"/>
        <v>1784</v>
      </c>
    </row>
    <row r="831" spans="1:26" x14ac:dyDescent="0.35">
      <c r="C831" s="6" t="s">
        <v>4</v>
      </c>
      <c r="D831" s="25">
        <f>AVERAGE(D828:D830)</f>
        <v>2922.6666666666665</v>
      </c>
      <c r="E831" s="25">
        <f>AVERAGE(E828:E830)</f>
        <v>2514.3333333333335</v>
      </c>
      <c r="F831" s="25">
        <f>AVERAGE(F828:F830)</f>
        <v>2437.6666666666665</v>
      </c>
      <c r="G831" s="25">
        <f t="shared" ref="G831:H831" si="1032">AVERAGE(G828:G830)</f>
        <v>2052.6666666666665</v>
      </c>
      <c r="H831" s="25">
        <f t="shared" si="1032"/>
        <v>2040</v>
      </c>
      <c r="I831" s="7"/>
      <c r="L831" s="6" t="s">
        <v>4</v>
      </c>
      <c r="M831" s="25">
        <f>AVERAGE(M828:M830)</f>
        <v>2316.3333333333335</v>
      </c>
      <c r="N831" s="25">
        <f>AVERAGE(N828:N830)</f>
        <v>1809</v>
      </c>
      <c r="O831" s="25">
        <f>AVERAGE(O829:O830)</f>
        <v>1806.5</v>
      </c>
      <c r="P831" s="25">
        <f t="shared" ref="P831:Q831" si="1033">AVERAGE(P828:P830)</f>
        <v>1557.6666666666667</v>
      </c>
      <c r="Q831" s="25">
        <f t="shared" si="1033"/>
        <v>1523.6666666666667</v>
      </c>
      <c r="R831" s="19"/>
      <c r="T831" s="1"/>
      <c r="U831" s="6" t="s">
        <v>4</v>
      </c>
      <c r="V831" s="25">
        <f>AVERAGE(V828:V830)</f>
        <v>1856</v>
      </c>
      <c r="W831" s="25">
        <f>AVERAGE(W828:W830)</f>
        <v>1915.6666666666667</v>
      </c>
      <c r="X831" s="25">
        <f>AVERAGE(X828:X830)</f>
        <v>1911.3333333333333</v>
      </c>
      <c r="Y831" s="25">
        <f t="shared" ref="Y831:Z831" si="1034">AVERAGE(Y828:Y830)</f>
        <v>1808.3333333333333</v>
      </c>
      <c r="Z831" s="25">
        <f t="shared" si="1034"/>
        <v>1749.3333333333333</v>
      </c>
    </row>
    <row r="832" spans="1:26" x14ac:dyDescent="0.35">
      <c r="C832" s="7" t="s">
        <v>5</v>
      </c>
      <c r="D832" s="26">
        <f>_xlfn.STDEV.S(D828:D830)</f>
        <v>171.22013121515045</v>
      </c>
      <c r="E832" s="26">
        <f>_xlfn.STDEV.S(E828:E830)</f>
        <v>128.51977798507642</v>
      </c>
      <c r="F832" s="26">
        <f>_xlfn.STDEV.S(F828:F830)</f>
        <v>71.121960977839564</v>
      </c>
      <c r="G832" s="26">
        <f t="shared" ref="G832:H832" si="1035">_xlfn.STDEV.S(G828:G830)</f>
        <v>83.966263066384784</v>
      </c>
      <c r="H832" s="26">
        <f t="shared" si="1035"/>
        <v>56.42694391866354</v>
      </c>
      <c r="I832" s="7"/>
      <c r="L832" s="7" t="s">
        <v>5</v>
      </c>
      <c r="M832" s="26">
        <f>_xlfn.STDEV.S(M828:M830)</f>
        <v>254.10496518827281</v>
      </c>
      <c r="N832" s="26">
        <f>_xlfn.STDEV.S(N828:N830)</f>
        <v>194.06957515283017</v>
      </c>
      <c r="O832" s="26">
        <f>_xlfn.STDEV.S(O829:O830)</f>
        <v>82.731493398826061</v>
      </c>
      <c r="P832" s="26">
        <f t="shared" ref="P832:Q832" si="1036">_xlfn.STDEV.S(P828:P830)</f>
        <v>112.25120637807565</v>
      </c>
      <c r="Q832" s="26">
        <f t="shared" si="1036"/>
        <v>136.23631429737569</v>
      </c>
      <c r="R832" s="19"/>
      <c r="T832" s="1"/>
      <c r="U832" s="7" t="s">
        <v>5</v>
      </c>
      <c r="V832" s="26">
        <f>_xlfn.STDEV.S(V828:V830)</f>
        <v>157.5023809343846</v>
      </c>
      <c r="W832" s="26">
        <f>_xlfn.STDEV.S(W828:W830)</f>
        <v>43.730233629988</v>
      </c>
      <c r="X832" s="26">
        <f>_xlfn.STDEV.S(X828:X830)</f>
        <v>157.88075669103355</v>
      </c>
      <c r="Y832" s="26">
        <f t="shared" ref="Y832:Z832" si="1037">_xlfn.STDEV.S(Y828:Y830)</f>
        <v>159.63186816338816</v>
      </c>
      <c r="Z832" s="26">
        <f t="shared" si="1037"/>
        <v>37.819747927945443</v>
      </c>
    </row>
    <row r="833" spans="1:26" x14ac:dyDescent="0.35">
      <c r="C833" s="7" t="s">
        <v>6</v>
      </c>
      <c r="D833" s="26">
        <f>D832/D831*100</f>
        <v>5.8583530297154578</v>
      </c>
      <c r="E833" s="26">
        <f>E832/E831*100</f>
        <v>5.1114852705187488</v>
      </c>
      <c r="F833" s="26">
        <f>F832/F831*100</f>
        <v>2.9176245444211499</v>
      </c>
      <c r="G833" s="26">
        <f t="shared" ref="G833:H833" si="1038">G832/G831*100</f>
        <v>4.0905941734192011</v>
      </c>
      <c r="H833" s="26">
        <f t="shared" si="1038"/>
        <v>2.7660266626795855</v>
      </c>
      <c r="L833" s="7" t="s">
        <v>6</v>
      </c>
      <c r="M833" s="26">
        <f>M832/M831*100</f>
        <v>10.970138085549266</v>
      </c>
      <c r="N833" s="26">
        <f>N832/N831*100</f>
        <v>10.72800304880211</v>
      </c>
      <c r="O833" s="26">
        <f>O832/O831*100</f>
        <v>4.5796564294949382</v>
      </c>
      <c r="P833" s="26">
        <f t="shared" ref="P833:Q833" si="1039">P832/P831*100</f>
        <v>7.20636890935645</v>
      </c>
      <c r="Q833" s="26">
        <f t="shared" si="1039"/>
        <v>8.9413463769881218</v>
      </c>
      <c r="R833" s="15"/>
      <c r="T833" s="1"/>
      <c r="U833" s="7" t="s">
        <v>6</v>
      </c>
      <c r="V833" s="26">
        <f>V832/V831*100</f>
        <v>8.486119662412964</v>
      </c>
      <c r="W833" s="26">
        <f>W832/W831*100</f>
        <v>2.282768416390534</v>
      </c>
      <c r="X833" s="26">
        <f>X832/X831*100</f>
        <v>8.2602418917527149</v>
      </c>
      <c r="Y833" s="26">
        <f t="shared" ref="Y833:Z833" si="1040">Y832/Y831*100</f>
        <v>8.8275687463624806</v>
      </c>
      <c r="Z833" s="26">
        <f t="shared" si="1040"/>
        <v>2.1619520538078572</v>
      </c>
    </row>
    <row r="834" spans="1:26" x14ac:dyDescent="0.35">
      <c r="G834" s="21"/>
      <c r="H834" s="21"/>
      <c r="J834" s="3"/>
      <c r="K834" s="3"/>
      <c r="L834" s="3"/>
      <c r="M834" s="3"/>
      <c r="N834" s="3"/>
      <c r="P834" s="65"/>
      <c r="Q834" s="65"/>
      <c r="Y834" s="65"/>
      <c r="Z834" s="65"/>
    </row>
    <row r="835" spans="1:26" x14ac:dyDescent="0.35">
      <c r="D835" s="4" t="s">
        <v>28</v>
      </c>
      <c r="E835" s="4"/>
      <c r="F835" s="4"/>
      <c r="G835" s="4"/>
      <c r="H835" s="4"/>
      <c r="M835" s="31" t="s">
        <v>29</v>
      </c>
      <c r="N835" s="31"/>
      <c r="O835" s="4"/>
      <c r="P835" s="4"/>
      <c r="Q835" s="4"/>
      <c r="R835" s="64"/>
      <c r="T835" s="1"/>
      <c r="U835" s="1"/>
      <c r="V835" s="31" t="s">
        <v>30</v>
      </c>
      <c r="W835" s="4"/>
      <c r="X835" s="4"/>
      <c r="Y835" s="4"/>
      <c r="Z835" s="4"/>
    </row>
    <row r="836" spans="1:26" x14ac:dyDescent="0.35">
      <c r="A836" s="69"/>
      <c r="B836" s="65"/>
      <c r="C836" s="65" t="s">
        <v>10</v>
      </c>
      <c r="D836" s="16">
        <v>518</v>
      </c>
      <c r="E836" s="16">
        <v>522</v>
      </c>
      <c r="F836" s="16">
        <v>521</v>
      </c>
      <c r="G836" s="16">
        <v>522</v>
      </c>
      <c r="H836" s="16">
        <v>522</v>
      </c>
      <c r="I836" s="21"/>
      <c r="K836" s="65"/>
      <c r="L836" s="65" t="s">
        <v>10</v>
      </c>
      <c r="M836" s="16">
        <v>533</v>
      </c>
      <c r="N836" s="16">
        <v>539</v>
      </c>
      <c r="O836" s="16">
        <v>546</v>
      </c>
      <c r="P836" s="16">
        <v>540</v>
      </c>
      <c r="Q836" s="16">
        <v>544</v>
      </c>
      <c r="R836" s="16"/>
      <c r="T836" s="65"/>
      <c r="U836" s="65" t="s">
        <v>10</v>
      </c>
      <c r="V836" s="16">
        <v>523</v>
      </c>
      <c r="W836" s="16">
        <v>541</v>
      </c>
      <c r="X836" s="16">
        <v>540</v>
      </c>
      <c r="Y836" s="16">
        <v>543</v>
      </c>
      <c r="Z836" s="16">
        <v>540</v>
      </c>
    </row>
    <row r="837" spans="1:26" x14ac:dyDescent="0.35">
      <c r="A837" s="70" t="s">
        <v>0</v>
      </c>
      <c r="B837" s="65" t="s">
        <v>1</v>
      </c>
      <c r="D837" s="21" t="s">
        <v>3</v>
      </c>
      <c r="E837" s="21"/>
      <c r="F837" s="21"/>
      <c r="G837" s="21"/>
      <c r="H837" s="21"/>
      <c r="I837" s="21"/>
      <c r="J837" s="65" t="s">
        <v>0</v>
      </c>
      <c r="K837" s="65" t="s">
        <v>1</v>
      </c>
      <c r="M837" s="21" t="s">
        <v>3</v>
      </c>
      <c r="N837" s="21"/>
      <c r="O837" s="21"/>
      <c r="P837" s="21"/>
      <c r="Q837" s="21"/>
      <c r="R837" s="64"/>
      <c r="S837" s="65" t="s">
        <v>0</v>
      </c>
      <c r="T837" s="65" t="s">
        <v>1</v>
      </c>
      <c r="U837" s="1"/>
      <c r="V837" s="21" t="s">
        <v>3</v>
      </c>
      <c r="W837" s="21"/>
      <c r="X837" s="21"/>
      <c r="Y837" s="21"/>
      <c r="Z837" s="21"/>
    </row>
    <row r="838" spans="1:26" x14ac:dyDescent="0.35">
      <c r="A838" s="71">
        <f>A824</f>
        <v>44376</v>
      </c>
      <c r="B838" s="57">
        <v>0.5625</v>
      </c>
      <c r="C838" s="65" t="s">
        <v>2</v>
      </c>
      <c r="D838" s="65">
        <v>1</v>
      </c>
      <c r="E838" s="65">
        <v>2</v>
      </c>
      <c r="F838" s="65">
        <v>3</v>
      </c>
      <c r="G838" s="65">
        <v>4</v>
      </c>
      <c r="H838" s="21">
        <v>5</v>
      </c>
      <c r="I838" s="21"/>
      <c r="J838" s="9">
        <f>J824</f>
        <v>44376</v>
      </c>
      <c r="K838" s="57">
        <v>0.5625</v>
      </c>
      <c r="L838" s="65" t="s">
        <v>2</v>
      </c>
      <c r="M838" s="65">
        <v>1</v>
      </c>
      <c r="N838" s="65">
        <v>2</v>
      </c>
      <c r="O838" s="65">
        <v>3</v>
      </c>
      <c r="P838" s="65">
        <v>4</v>
      </c>
      <c r="Q838" s="21">
        <v>5</v>
      </c>
      <c r="R838" s="64"/>
      <c r="S838" s="9">
        <f>S824</f>
        <v>44376</v>
      </c>
      <c r="T838" s="65" t="s">
        <v>66</v>
      </c>
      <c r="U838" s="65" t="s">
        <v>2</v>
      </c>
      <c r="V838" s="65">
        <v>1</v>
      </c>
      <c r="W838" s="65">
        <v>2</v>
      </c>
      <c r="X838" s="65">
        <v>3</v>
      </c>
      <c r="Y838" s="65">
        <v>4</v>
      </c>
      <c r="Z838" s="21">
        <v>5</v>
      </c>
    </row>
    <row r="839" spans="1:26" x14ac:dyDescent="0.35">
      <c r="A839" s="70" t="s">
        <v>63</v>
      </c>
      <c r="B839" s="65"/>
      <c r="C839" s="65">
        <v>1</v>
      </c>
      <c r="D839" s="21">
        <v>487</v>
      </c>
      <c r="E839" s="21">
        <v>494</v>
      </c>
      <c r="F839" s="21">
        <v>500</v>
      </c>
      <c r="G839" s="65">
        <v>502</v>
      </c>
      <c r="H839" s="21">
        <v>504</v>
      </c>
      <c r="I839" s="21"/>
      <c r="J839" s="65" t="s">
        <v>63</v>
      </c>
      <c r="K839" s="65"/>
      <c r="L839" s="65">
        <v>1</v>
      </c>
      <c r="M839" s="21">
        <v>516</v>
      </c>
      <c r="N839" s="21">
        <v>530</v>
      </c>
      <c r="P839" s="65">
        <v>526</v>
      </c>
      <c r="Q839" s="21">
        <v>534</v>
      </c>
      <c r="R839" s="64"/>
      <c r="S839" s="65" t="s">
        <v>63</v>
      </c>
      <c r="T839" s="65"/>
      <c r="U839" s="65">
        <v>1</v>
      </c>
      <c r="V839" s="21">
        <v>505</v>
      </c>
      <c r="W839" s="21">
        <v>527</v>
      </c>
      <c r="X839" s="21">
        <v>527</v>
      </c>
      <c r="Y839" s="65">
        <v>523</v>
      </c>
      <c r="Z839" s="21">
        <v>527</v>
      </c>
    </row>
    <row r="840" spans="1:26" x14ac:dyDescent="0.35">
      <c r="A840" s="70" t="s">
        <v>12</v>
      </c>
      <c r="B840" s="65"/>
      <c r="C840" s="65">
        <v>2</v>
      </c>
      <c r="D840" s="21">
        <v>489</v>
      </c>
      <c r="E840" s="21">
        <v>493</v>
      </c>
      <c r="F840" s="21">
        <v>494</v>
      </c>
      <c r="G840" s="65">
        <v>507</v>
      </c>
      <c r="H840" s="21">
        <v>506</v>
      </c>
      <c r="I840" s="21"/>
      <c r="J840" s="65" t="s">
        <v>12</v>
      </c>
      <c r="K840" s="65"/>
      <c r="L840" s="65">
        <v>2</v>
      </c>
      <c r="M840" s="21">
        <v>517</v>
      </c>
      <c r="N840" s="21">
        <v>529</v>
      </c>
      <c r="O840" s="21">
        <v>533</v>
      </c>
      <c r="P840" s="65">
        <v>543</v>
      </c>
      <c r="Q840" s="21">
        <v>537</v>
      </c>
      <c r="R840" s="64"/>
      <c r="S840" s="65" t="s">
        <v>12</v>
      </c>
      <c r="T840" s="65"/>
      <c r="U840" s="65">
        <v>2</v>
      </c>
      <c r="V840" s="21">
        <v>506</v>
      </c>
      <c r="W840" s="21">
        <v>526</v>
      </c>
      <c r="X840" s="21">
        <v>527</v>
      </c>
      <c r="Y840" s="65">
        <v>534</v>
      </c>
      <c r="Z840" s="21">
        <v>530</v>
      </c>
    </row>
    <row r="841" spans="1:26" x14ac:dyDescent="0.35">
      <c r="A841" s="69" t="s">
        <v>81</v>
      </c>
      <c r="B841" s="65"/>
      <c r="C841" s="65">
        <v>3</v>
      </c>
      <c r="D841" s="21">
        <v>488</v>
      </c>
      <c r="E841" s="21">
        <v>497</v>
      </c>
      <c r="F841" s="21">
        <v>498</v>
      </c>
      <c r="G841" s="65">
        <v>496</v>
      </c>
      <c r="H841" s="21">
        <v>499</v>
      </c>
      <c r="I841" s="22"/>
      <c r="J841" s="33" t="s">
        <v>71</v>
      </c>
      <c r="K841" s="65"/>
      <c r="L841" s="65">
        <v>3</v>
      </c>
      <c r="M841" s="21">
        <v>508</v>
      </c>
      <c r="N841" s="21">
        <v>527</v>
      </c>
      <c r="O841" s="21">
        <v>538</v>
      </c>
      <c r="P841" s="65">
        <v>535</v>
      </c>
      <c r="Q841" s="21">
        <v>541</v>
      </c>
      <c r="R841" s="18"/>
      <c r="S841" s="33" t="s">
        <v>71</v>
      </c>
      <c r="T841" s="65"/>
      <c r="U841" s="65">
        <v>3</v>
      </c>
      <c r="V841" s="21">
        <v>508</v>
      </c>
      <c r="W841" s="21">
        <v>526</v>
      </c>
      <c r="X841" s="21">
        <v>528</v>
      </c>
      <c r="Y841" s="65">
        <v>534</v>
      </c>
      <c r="Z841" s="21">
        <v>527</v>
      </c>
    </row>
    <row r="842" spans="1:26" x14ac:dyDescent="0.35">
      <c r="B842" s="65"/>
      <c r="C842" s="8" t="s">
        <v>7</v>
      </c>
      <c r="D842" s="24">
        <f>D836-D839+D828</f>
        <v>2888</v>
      </c>
      <c r="E842" s="24">
        <f t="shared" ref="E842:G842" si="1041">E836-E839+E828</f>
        <v>2529</v>
      </c>
      <c r="F842" s="24">
        <f t="shared" si="1041"/>
        <v>2377</v>
      </c>
      <c r="G842" s="24">
        <f t="shared" si="1041"/>
        <v>1997</v>
      </c>
      <c r="H842" s="24">
        <f>H836-H839+H828</f>
        <v>1998</v>
      </c>
      <c r="I842" s="22"/>
      <c r="J842" s="65"/>
      <c r="K842" s="65"/>
      <c r="L842" s="8" t="s">
        <v>7</v>
      </c>
      <c r="M842" s="24">
        <f>M836-M839+M828</f>
        <v>2094</v>
      </c>
      <c r="N842" s="24">
        <f t="shared" ref="N842:P842" si="1042">N836-N839+N828</f>
        <v>1824</v>
      </c>
      <c r="O842" s="24" t="e">
        <f t="shared" si="1042"/>
        <v>#VALUE!</v>
      </c>
      <c r="P842" s="24">
        <f t="shared" si="1042"/>
        <v>1446</v>
      </c>
      <c r="Q842" s="24">
        <f>Q836-Q839+Q828</f>
        <v>1661</v>
      </c>
      <c r="R842" s="18"/>
      <c r="S842" s="65"/>
      <c r="T842" s="65"/>
      <c r="U842" s="8" t="s">
        <v>7</v>
      </c>
      <c r="V842" s="24">
        <f>V836-V839+V828</f>
        <v>1716</v>
      </c>
      <c r="W842" s="24">
        <f t="shared" ref="W842:Y842" si="1043">W836-W839+W828</f>
        <v>1908</v>
      </c>
      <c r="X842" s="24">
        <f t="shared" si="1043"/>
        <v>1959</v>
      </c>
      <c r="Y842" s="24">
        <f t="shared" si="1043"/>
        <v>1723</v>
      </c>
      <c r="Z842" s="24">
        <f>Z836-Z839+Z828</f>
        <v>1768</v>
      </c>
    </row>
    <row r="843" spans="1:26" x14ac:dyDescent="0.35">
      <c r="A843" s="70" t="s">
        <v>11</v>
      </c>
      <c r="B843" s="65"/>
      <c r="C843" s="8" t="s">
        <v>8</v>
      </c>
      <c r="D843" s="24">
        <f>D836-D840+D829</f>
        <v>2823</v>
      </c>
      <c r="E843" s="24">
        <f t="shared" ref="E843:H843" si="1044">E836-E840+E829</f>
        <v>2678</v>
      </c>
      <c r="F843" s="24">
        <f t="shared" si="1044"/>
        <v>2498</v>
      </c>
      <c r="G843" s="24">
        <f t="shared" si="1044"/>
        <v>2158</v>
      </c>
      <c r="H843" s="24">
        <f t="shared" si="1044"/>
        <v>2064</v>
      </c>
      <c r="I843" s="22"/>
      <c r="J843" s="65" t="s">
        <v>11</v>
      </c>
      <c r="K843" s="65"/>
      <c r="L843" s="8" t="s">
        <v>8</v>
      </c>
      <c r="M843" s="24">
        <f>M836-M840+M829</f>
        <v>2305</v>
      </c>
      <c r="N843" s="24">
        <f t="shared" ref="N843:Q843" si="1045">N836-N840+N829</f>
        <v>1622</v>
      </c>
      <c r="O843" s="24">
        <f t="shared" si="1045"/>
        <v>1761</v>
      </c>
      <c r="P843" s="24">
        <f t="shared" si="1045"/>
        <v>1645</v>
      </c>
      <c r="Q843" s="24">
        <f t="shared" si="1045"/>
        <v>1547</v>
      </c>
      <c r="R843" s="18"/>
      <c r="S843" s="65" t="s">
        <v>11</v>
      </c>
      <c r="T843" s="65"/>
      <c r="U843" s="8" t="s">
        <v>8</v>
      </c>
      <c r="V843" s="24">
        <f>V836-V840+V829</f>
        <v>1874</v>
      </c>
      <c r="W843" s="24">
        <f t="shared" ref="W843:Z843" si="1046">W836-W840+W829</f>
        <v>1902</v>
      </c>
      <c r="X843" s="24">
        <f t="shared" si="1046"/>
        <v>1752</v>
      </c>
      <c r="Y843" s="24">
        <f t="shared" si="1046"/>
        <v>1739</v>
      </c>
      <c r="Z843" s="24">
        <f t="shared" si="1046"/>
        <v>1719</v>
      </c>
    </row>
    <row r="844" spans="1:26" x14ac:dyDescent="0.35">
      <c r="A844" s="70" t="s">
        <v>85</v>
      </c>
      <c r="C844" s="8" t="s">
        <v>9</v>
      </c>
      <c r="D844" s="24">
        <f>D836-D841+D830</f>
        <v>3147</v>
      </c>
      <c r="E844" s="24">
        <f t="shared" ref="E844:H844" si="1047">E836-E841+E830</f>
        <v>2418</v>
      </c>
      <c r="F844" s="24">
        <f t="shared" si="1047"/>
        <v>2509</v>
      </c>
      <c r="G844" s="24">
        <f t="shared" si="1047"/>
        <v>2064</v>
      </c>
      <c r="H844" s="24">
        <f t="shared" si="1047"/>
        <v>2115</v>
      </c>
      <c r="I844" s="23"/>
      <c r="J844" s="1" t="s">
        <v>85</v>
      </c>
      <c r="L844" s="8" t="s">
        <v>9</v>
      </c>
      <c r="M844" s="24">
        <f>M836-M841+M830</f>
        <v>2608</v>
      </c>
      <c r="N844" s="24">
        <f t="shared" ref="N844:Q844" si="1048">N836-N841+N830</f>
        <v>2012</v>
      </c>
      <c r="O844" s="24">
        <f t="shared" si="1048"/>
        <v>1873</v>
      </c>
      <c r="P844" s="24">
        <f t="shared" si="1048"/>
        <v>1598</v>
      </c>
      <c r="Q844" s="24">
        <f t="shared" si="1048"/>
        <v>1383</v>
      </c>
      <c r="R844" s="19"/>
      <c r="S844" s="1" t="s">
        <v>85</v>
      </c>
      <c r="T844" s="1"/>
      <c r="U844" s="8" t="s">
        <v>9</v>
      </c>
      <c r="V844" s="24">
        <f>V836-V841+V830</f>
        <v>2028</v>
      </c>
      <c r="W844" s="24">
        <f t="shared" ref="W844:Z844" si="1049">W836-W841+W830</f>
        <v>1981</v>
      </c>
      <c r="X844" s="24">
        <f t="shared" si="1049"/>
        <v>2061</v>
      </c>
      <c r="Y844" s="24">
        <f t="shared" si="1049"/>
        <v>2001</v>
      </c>
      <c r="Z844" s="24">
        <f t="shared" si="1049"/>
        <v>1797</v>
      </c>
    </row>
    <row r="845" spans="1:26" x14ac:dyDescent="0.35">
      <c r="C845" s="6" t="s">
        <v>4</v>
      </c>
      <c r="D845" s="25">
        <f>AVERAGE(D842:D844)</f>
        <v>2952.6666666666665</v>
      </c>
      <c r="E845" s="25">
        <f>AVERAGE(E842:E844)</f>
        <v>2541.6666666666665</v>
      </c>
      <c r="F845" s="25">
        <f>AVERAGE(F842:F844)</f>
        <v>2461.3333333333335</v>
      </c>
      <c r="G845" s="25">
        <f t="shared" ref="G845:H845" si="1050">AVERAGE(G842:G844)</f>
        <v>2073</v>
      </c>
      <c r="H845" s="25">
        <f t="shared" si="1050"/>
        <v>2059</v>
      </c>
      <c r="I845" s="7"/>
      <c r="L845" s="6" t="s">
        <v>4</v>
      </c>
      <c r="M845" s="25">
        <f>AVERAGE(M842:M844)</f>
        <v>2335.6666666666665</v>
      </c>
      <c r="N845" s="25">
        <f>AVERAGE(N842:N844)</f>
        <v>1819.3333333333333</v>
      </c>
      <c r="O845" s="25">
        <f>AVERAGE(O843:O844)</f>
        <v>1817</v>
      </c>
      <c r="P845" s="25">
        <f t="shared" ref="P845:Q845" si="1051">AVERAGE(P842:P844)</f>
        <v>1563</v>
      </c>
      <c r="Q845" s="25">
        <f t="shared" si="1051"/>
        <v>1530.3333333333333</v>
      </c>
      <c r="R845" s="19"/>
      <c r="T845" s="1"/>
      <c r="U845" s="6" t="s">
        <v>4</v>
      </c>
      <c r="V845" s="25">
        <f>AVERAGE(V842:V844)</f>
        <v>1872.6666666666667</v>
      </c>
      <c r="W845" s="25">
        <f>AVERAGE(W842:W844)</f>
        <v>1930.3333333333333</v>
      </c>
      <c r="X845" s="25">
        <f>AVERAGE(X842:X844)</f>
        <v>1924</v>
      </c>
      <c r="Y845" s="25">
        <f t="shared" ref="Y845:Z845" si="1052">AVERAGE(Y842:Y844)</f>
        <v>1821</v>
      </c>
      <c r="Z845" s="25">
        <f t="shared" si="1052"/>
        <v>1761.3333333333333</v>
      </c>
    </row>
    <row r="846" spans="1:26" x14ac:dyDescent="0.35">
      <c r="C846" s="7" t="s">
        <v>5</v>
      </c>
      <c r="D846" s="26">
        <f>_xlfn.STDEV.S(D842:D844)</f>
        <v>171.4069232362956</v>
      </c>
      <c r="E846" s="26">
        <f>_xlfn.STDEV.S(E842:E844)</f>
        <v>130.46199957586629</v>
      </c>
      <c r="F846" s="26">
        <f>_xlfn.STDEV.S(F842:F844)</f>
        <v>73.241609303273322</v>
      </c>
      <c r="G846" s="26">
        <f t="shared" ref="G846:H846" si="1053">_xlfn.STDEV.S(G842:G844)</f>
        <v>80.876448982382996</v>
      </c>
      <c r="H846" s="26">
        <f t="shared" si="1053"/>
        <v>58.660037504249857</v>
      </c>
      <c r="I846" s="7"/>
      <c r="L846" s="7" t="s">
        <v>5</v>
      </c>
      <c r="M846" s="26">
        <f>_xlfn.STDEV.S(M842:M844)</f>
        <v>258.36859974333828</v>
      </c>
      <c r="N846" s="26">
        <f>_xlfn.STDEV.S(N842:N844)</f>
        <v>195.04187584550488</v>
      </c>
      <c r="O846" s="26">
        <f>_xlfn.STDEV.S(O843:O844)</f>
        <v>79.195959492893323</v>
      </c>
      <c r="P846" s="26">
        <f t="shared" ref="P846:Q846" si="1054">_xlfn.STDEV.S(P842:P844)</f>
        <v>104.01442207694085</v>
      </c>
      <c r="Q846" s="26">
        <f t="shared" si="1054"/>
        <v>139.74739115036579</v>
      </c>
      <c r="R846" s="19"/>
      <c r="T846" s="1"/>
      <c r="U846" s="7" t="s">
        <v>5</v>
      </c>
      <c r="V846" s="26">
        <f>_xlfn.STDEV.S(V842:V844)</f>
        <v>156.00427344574035</v>
      </c>
      <c r="W846" s="26">
        <f>_xlfn.STDEV.S(W842:W844)</f>
        <v>43.981056528161453</v>
      </c>
      <c r="X846" s="26">
        <f>_xlfn.STDEV.S(X842:X844)</f>
        <v>157.44522857171634</v>
      </c>
      <c r="Y846" s="26">
        <f t="shared" ref="Y846:Z846" si="1055">_xlfn.STDEV.S(Y842:Y844)</f>
        <v>156.08971779076288</v>
      </c>
      <c r="Z846" s="26">
        <f t="shared" si="1055"/>
        <v>39.425034347903029</v>
      </c>
    </row>
    <row r="847" spans="1:26" x14ac:dyDescent="0.35">
      <c r="C847" s="7" t="s">
        <v>6</v>
      </c>
      <c r="D847" s="26">
        <f>D846/D845*100</f>
        <v>5.8051565783346897</v>
      </c>
      <c r="E847" s="26">
        <f>E846/E845*100</f>
        <v>5.1329311308537555</v>
      </c>
      <c r="F847" s="26">
        <f>F846/F845*100</f>
        <v>2.9756883519748096</v>
      </c>
      <c r="G847" s="26">
        <f t="shared" ref="G847:H847" si="1056">G846/G845*100</f>
        <v>3.9014205973170761</v>
      </c>
      <c r="H847" s="26">
        <f t="shared" si="1056"/>
        <v>2.8489576252671132</v>
      </c>
      <c r="L847" s="7" t="s">
        <v>6</v>
      </c>
      <c r="M847" s="26">
        <f>M846/M845*100</f>
        <v>11.061878110889323</v>
      </c>
      <c r="N847" s="26">
        <f>N846/N845*100</f>
        <v>10.720513512944569</v>
      </c>
      <c r="O847" s="26">
        <f>O846/O845*100</f>
        <v>4.3586108691740959</v>
      </c>
      <c r="P847" s="26">
        <f t="shared" ref="P847:Q847" si="1057">P846/P845*100</f>
        <v>6.6547934790109302</v>
      </c>
      <c r="Q847" s="26">
        <f t="shared" si="1057"/>
        <v>9.131826910283106</v>
      </c>
      <c r="R847" s="15"/>
      <c r="T847" s="1"/>
      <c r="U847" s="7" t="s">
        <v>6</v>
      </c>
      <c r="V847" s="26">
        <f>V846/V845*100</f>
        <v>8.3305948796230158</v>
      </c>
      <c r="W847" s="26">
        <f>W846/W845*100</f>
        <v>2.2784177099721008</v>
      </c>
      <c r="X847" s="26">
        <f>X846/X845*100</f>
        <v>8.1832239382388963</v>
      </c>
      <c r="Y847" s="26">
        <f t="shared" ref="Y847:Z847" si="1058">Y846/Y845*100</f>
        <v>8.5716484234356329</v>
      </c>
      <c r="Z847" s="26">
        <f t="shared" si="1058"/>
        <v>2.2383630401913148</v>
      </c>
    </row>
    <row r="848" spans="1:26" x14ac:dyDescent="0.35">
      <c r="G848" s="21"/>
      <c r="H848" s="21"/>
      <c r="J848" s="3"/>
      <c r="K848" s="3"/>
      <c r="L848" s="3"/>
      <c r="M848" s="3"/>
      <c r="N848" s="3"/>
    </row>
    <row r="849" spans="1:26" x14ac:dyDescent="0.35">
      <c r="D849" s="4" t="s">
        <v>28</v>
      </c>
      <c r="E849" s="4"/>
      <c r="F849" s="4"/>
      <c r="G849" s="4"/>
      <c r="H849" s="4"/>
      <c r="M849" s="31" t="s">
        <v>29</v>
      </c>
      <c r="N849" s="31"/>
      <c r="O849" s="4"/>
      <c r="P849" s="4"/>
      <c r="Q849" s="4"/>
      <c r="R849" s="64"/>
      <c r="T849" s="1"/>
      <c r="U849" s="1"/>
      <c r="V849" s="31" t="s">
        <v>30</v>
      </c>
      <c r="W849" s="4"/>
      <c r="X849" s="4"/>
      <c r="Y849" s="4"/>
      <c r="Z849" s="4"/>
    </row>
    <row r="850" spans="1:26" x14ac:dyDescent="0.35">
      <c r="A850" s="69"/>
      <c r="B850" s="65"/>
      <c r="C850" s="65" t="s">
        <v>10</v>
      </c>
      <c r="D850" s="16">
        <v>518</v>
      </c>
      <c r="E850" s="16">
        <v>522</v>
      </c>
      <c r="F850" s="16">
        <v>521</v>
      </c>
      <c r="G850" s="16">
        <v>522</v>
      </c>
      <c r="H850" s="16">
        <v>522</v>
      </c>
      <c r="I850" s="21"/>
      <c r="K850" s="65"/>
      <c r="L850" s="65" t="s">
        <v>10</v>
      </c>
      <c r="M850" s="16">
        <v>533</v>
      </c>
      <c r="N850" s="16">
        <v>539</v>
      </c>
      <c r="O850" s="16">
        <v>546</v>
      </c>
      <c r="P850" s="16">
        <v>540</v>
      </c>
      <c r="Q850" s="16">
        <v>544</v>
      </c>
      <c r="R850" s="16"/>
      <c r="T850" s="65"/>
      <c r="U850" s="65" t="s">
        <v>10</v>
      </c>
      <c r="V850" s="16">
        <v>523</v>
      </c>
      <c r="W850" s="16">
        <v>541</v>
      </c>
      <c r="X850" s="16">
        <v>540</v>
      </c>
      <c r="Y850" s="16">
        <v>543</v>
      </c>
      <c r="Z850" s="16">
        <v>540</v>
      </c>
    </row>
    <row r="851" spans="1:26" x14ac:dyDescent="0.35">
      <c r="A851" s="70" t="s">
        <v>0</v>
      </c>
      <c r="B851" s="65" t="s">
        <v>1</v>
      </c>
      <c r="D851" s="21" t="s">
        <v>3</v>
      </c>
      <c r="E851" s="21"/>
      <c r="F851" s="21"/>
      <c r="G851" s="21"/>
      <c r="H851" s="21"/>
      <c r="I851" s="21"/>
      <c r="J851" s="65" t="s">
        <v>0</v>
      </c>
      <c r="K851" s="65" t="s">
        <v>1</v>
      </c>
      <c r="M851" s="21" t="s">
        <v>3</v>
      </c>
      <c r="N851" s="21"/>
      <c r="O851" s="21"/>
      <c r="P851" s="21"/>
      <c r="Q851" s="21"/>
      <c r="R851" s="64"/>
      <c r="S851" s="65" t="s">
        <v>0</v>
      </c>
      <c r="T851" s="65" t="s">
        <v>1</v>
      </c>
      <c r="U851" s="1"/>
      <c r="V851" s="21" t="s">
        <v>3</v>
      </c>
      <c r="W851" s="21"/>
      <c r="X851" s="21"/>
      <c r="Y851" s="21"/>
      <c r="Z851" s="21"/>
    </row>
    <row r="852" spans="1:26" x14ac:dyDescent="0.35">
      <c r="A852" s="71">
        <f>A838+1</f>
        <v>44377</v>
      </c>
      <c r="B852" s="57">
        <v>0.29166666666666669</v>
      </c>
      <c r="C852" s="65" t="s">
        <v>2</v>
      </c>
      <c r="D852" s="65">
        <v>1</v>
      </c>
      <c r="E852" s="65">
        <v>2</v>
      </c>
      <c r="F852" s="65">
        <v>3</v>
      </c>
      <c r="G852" s="65">
        <v>4</v>
      </c>
      <c r="H852" s="21">
        <v>5</v>
      </c>
      <c r="I852" s="21"/>
      <c r="J852" s="9">
        <f>J838+1</f>
        <v>44377</v>
      </c>
      <c r="K852" s="57">
        <v>0.29166666666666669</v>
      </c>
      <c r="L852" s="65" t="s">
        <v>2</v>
      </c>
      <c r="M852" s="65">
        <v>1</v>
      </c>
      <c r="N852" s="65">
        <v>2</v>
      </c>
      <c r="O852" s="65">
        <v>3</v>
      </c>
      <c r="P852" s="65">
        <v>4</v>
      </c>
      <c r="Q852" s="21">
        <v>5</v>
      </c>
      <c r="R852" s="64"/>
      <c r="S852" s="9">
        <f>S838+1</f>
        <v>44377</v>
      </c>
      <c r="T852" s="57">
        <v>0.29166666666666669</v>
      </c>
      <c r="U852" s="65" t="s">
        <v>2</v>
      </c>
      <c r="V852" s="65">
        <v>1</v>
      </c>
      <c r="W852" s="65">
        <v>2</v>
      </c>
      <c r="X852" s="65">
        <v>3</v>
      </c>
      <c r="Y852" s="65">
        <v>4</v>
      </c>
      <c r="Z852" s="21">
        <v>5</v>
      </c>
    </row>
    <row r="853" spans="1:26" x14ac:dyDescent="0.35">
      <c r="A853" s="70" t="s">
        <v>64</v>
      </c>
      <c r="B853" s="65"/>
      <c r="C853" s="65">
        <v>1</v>
      </c>
      <c r="D853" s="21">
        <v>464</v>
      </c>
      <c r="E853" s="21">
        <v>470</v>
      </c>
      <c r="F853" s="21">
        <v>482</v>
      </c>
      <c r="G853" s="65">
        <v>489</v>
      </c>
      <c r="H853" s="21">
        <v>489</v>
      </c>
      <c r="I853" s="21"/>
      <c r="J853" s="65" t="s">
        <v>64</v>
      </c>
      <c r="K853" s="65"/>
      <c r="L853" s="65">
        <v>1</v>
      </c>
      <c r="M853" s="21">
        <v>489</v>
      </c>
      <c r="N853" s="21">
        <v>510</v>
      </c>
      <c r="P853" s="65">
        <v>510</v>
      </c>
      <c r="Q853" s="21">
        <v>516</v>
      </c>
      <c r="R853" s="64"/>
      <c r="S853" s="65" t="s">
        <v>64</v>
      </c>
      <c r="T853" s="65"/>
      <c r="U853" s="65">
        <v>1</v>
      </c>
      <c r="V853" s="21">
        <v>485</v>
      </c>
      <c r="W853" s="21">
        <v>501</v>
      </c>
      <c r="X853" s="21">
        <v>500</v>
      </c>
      <c r="Y853" s="65">
        <v>500</v>
      </c>
      <c r="Z853" s="21">
        <v>506</v>
      </c>
    </row>
    <row r="854" spans="1:26" x14ac:dyDescent="0.35">
      <c r="A854" s="70" t="s">
        <v>12</v>
      </c>
      <c r="B854" s="65"/>
      <c r="C854" s="65">
        <v>2</v>
      </c>
      <c r="D854" s="21">
        <v>473</v>
      </c>
      <c r="E854" s="21">
        <v>470</v>
      </c>
      <c r="F854" s="21">
        <v>477</v>
      </c>
      <c r="G854" s="65">
        <v>492</v>
      </c>
      <c r="H854" s="21">
        <v>494</v>
      </c>
      <c r="I854" s="21"/>
      <c r="J854" s="65" t="s">
        <v>12</v>
      </c>
      <c r="K854" s="65"/>
      <c r="L854" s="65">
        <v>2</v>
      </c>
      <c r="M854" s="21">
        <v>485</v>
      </c>
      <c r="N854" s="21">
        <v>508</v>
      </c>
      <c r="O854" s="21">
        <v>513</v>
      </c>
      <c r="P854" s="65">
        <v>521</v>
      </c>
      <c r="Q854" s="21">
        <v>520</v>
      </c>
      <c r="R854" s="64"/>
      <c r="S854" s="65" t="s">
        <v>12</v>
      </c>
      <c r="T854" s="65"/>
      <c r="U854" s="65">
        <v>2</v>
      </c>
      <c r="V854" s="21">
        <v>483</v>
      </c>
      <c r="W854" s="21">
        <v>501</v>
      </c>
      <c r="X854" s="21">
        <v>503</v>
      </c>
      <c r="Y854" s="65">
        <v>509</v>
      </c>
      <c r="Z854" s="21">
        <v>508</v>
      </c>
    </row>
    <row r="855" spans="1:26" x14ac:dyDescent="0.35">
      <c r="A855" s="69" t="s">
        <v>72</v>
      </c>
      <c r="B855" s="65"/>
      <c r="C855" s="65">
        <v>3</v>
      </c>
      <c r="D855" s="21">
        <v>464</v>
      </c>
      <c r="E855" s="21">
        <v>478</v>
      </c>
      <c r="F855" s="21">
        <v>483</v>
      </c>
      <c r="G855" s="65">
        <v>480</v>
      </c>
      <c r="H855" s="21">
        <v>485</v>
      </c>
      <c r="I855" s="22"/>
      <c r="J855" s="33" t="s">
        <v>72</v>
      </c>
      <c r="K855" s="65"/>
      <c r="L855" s="65">
        <v>3</v>
      </c>
      <c r="M855" s="21">
        <v>471</v>
      </c>
      <c r="N855" s="21">
        <v>506</v>
      </c>
      <c r="O855" s="21">
        <v>516</v>
      </c>
      <c r="P855" s="65">
        <v>515</v>
      </c>
      <c r="Q855" s="21">
        <v>525</v>
      </c>
      <c r="R855" s="18"/>
      <c r="S855" s="33" t="s">
        <v>72</v>
      </c>
      <c r="T855" s="65"/>
      <c r="U855" s="65">
        <v>3</v>
      </c>
      <c r="V855" s="21">
        <v>481</v>
      </c>
      <c r="W855" s="21">
        <v>502</v>
      </c>
      <c r="X855" s="21">
        <v>506</v>
      </c>
      <c r="Y855" s="65">
        <v>514</v>
      </c>
      <c r="Z855" s="21">
        <v>506</v>
      </c>
    </row>
    <row r="856" spans="1:26" x14ac:dyDescent="0.35">
      <c r="B856" s="65"/>
      <c r="C856" s="8" t="s">
        <v>7</v>
      </c>
      <c r="D856" s="24">
        <f t="shared" ref="D856:H856" si="1059">ABS(D839-D853)+D842</f>
        <v>2911</v>
      </c>
      <c r="E856" s="24">
        <f t="shared" si="1059"/>
        <v>2553</v>
      </c>
      <c r="F856" s="24">
        <f t="shared" si="1059"/>
        <v>2395</v>
      </c>
      <c r="G856" s="24">
        <f t="shared" si="1059"/>
        <v>2010</v>
      </c>
      <c r="H856" s="24">
        <f t="shared" si="1059"/>
        <v>2013</v>
      </c>
      <c r="I856" s="22"/>
      <c r="J856" s="65"/>
      <c r="K856" s="65"/>
      <c r="L856" s="8" t="s">
        <v>7</v>
      </c>
      <c r="M856" s="24">
        <f t="shared" ref="M856:Q856" si="1060">ABS(M839-M853)+M842</f>
        <v>2121</v>
      </c>
      <c r="N856" s="24">
        <f t="shared" si="1060"/>
        <v>1844</v>
      </c>
      <c r="O856" s="24" t="e">
        <f t="shared" si="1060"/>
        <v>#VALUE!</v>
      </c>
      <c r="P856" s="24">
        <f t="shared" si="1060"/>
        <v>1462</v>
      </c>
      <c r="Q856" s="24">
        <f t="shared" si="1060"/>
        <v>1679</v>
      </c>
      <c r="R856" s="18"/>
      <c r="S856" s="65"/>
      <c r="T856" s="65"/>
      <c r="U856" s="8" t="s">
        <v>7</v>
      </c>
      <c r="V856" s="24">
        <f t="shared" ref="V856:Z856" si="1061">ABS(V839-V853)+V842</f>
        <v>1736</v>
      </c>
      <c r="W856" s="24">
        <f t="shared" si="1061"/>
        <v>1934</v>
      </c>
      <c r="X856" s="24">
        <f t="shared" si="1061"/>
        <v>1986</v>
      </c>
      <c r="Y856" s="24">
        <f t="shared" si="1061"/>
        <v>1746</v>
      </c>
      <c r="Z856" s="24">
        <f t="shared" si="1061"/>
        <v>1789</v>
      </c>
    </row>
    <row r="857" spans="1:26" x14ac:dyDescent="0.35">
      <c r="A857" s="70" t="s">
        <v>11</v>
      </c>
      <c r="B857" s="65"/>
      <c r="C857" s="8" t="s">
        <v>8</v>
      </c>
      <c r="D857" s="24">
        <f t="shared" ref="D857:H857" si="1062">ABS(D840-D854)+D843</f>
        <v>2839</v>
      </c>
      <c r="E857" s="24">
        <f t="shared" si="1062"/>
        <v>2701</v>
      </c>
      <c r="F857" s="24">
        <f t="shared" si="1062"/>
        <v>2515</v>
      </c>
      <c r="G857" s="24">
        <f t="shared" si="1062"/>
        <v>2173</v>
      </c>
      <c r="H857" s="24">
        <f t="shared" si="1062"/>
        <v>2076</v>
      </c>
      <c r="I857" s="22"/>
      <c r="J857" s="65" t="s">
        <v>11</v>
      </c>
      <c r="K857" s="65"/>
      <c r="L857" s="8" t="s">
        <v>8</v>
      </c>
      <c r="M857" s="24">
        <f t="shared" ref="M857:Q857" si="1063">ABS(M840-M854)+M843</f>
        <v>2337</v>
      </c>
      <c r="N857" s="24">
        <f t="shared" si="1063"/>
        <v>1643</v>
      </c>
      <c r="O857" s="24">
        <f t="shared" si="1063"/>
        <v>1781</v>
      </c>
      <c r="P857" s="24">
        <f t="shared" si="1063"/>
        <v>1667</v>
      </c>
      <c r="Q857" s="24">
        <f t="shared" si="1063"/>
        <v>1564</v>
      </c>
      <c r="R857" s="18"/>
      <c r="S857" s="65" t="s">
        <v>11</v>
      </c>
      <c r="T857" s="65"/>
      <c r="U857" s="8" t="s">
        <v>8</v>
      </c>
      <c r="V857" s="24">
        <f t="shared" ref="V857:Z857" si="1064">ABS(V840-V854)+V843</f>
        <v>1897</v>
      </c>
      <c r="W857" s="24">
        <f t="shared" si="1064"/>
        <v>1927</v>
      </c>
      <c r="X857" s="24">
        <f t="shared" si="1064"/>
        <v>1776</v>
      </c>
      <c r="Y857" s="24">
        <f t="shared" si="1064"/>
        <v>1764</v>
      </c>
      <c r="Z857" s="24">
        <f t="shared" si="1064"/>
        <v>1741</v>
      </c>
    </row>
    <row r="858" spans="1:26" x14ac:dyDescent="0.35">
      <c r="A858" s="70" t="s">
        <v>85</v>
      </c>
      <c r="C858" s="8" t="s">
        <v>9</v>
      </c>
      <c r="D858" s="24">
        <f t="shared" ref="D858:H858" si="1065">ABS(D841-D855)+D844</f>
        <v>3171</v>
      </c>
      <c r="E858" s="24">
        <f t="shared" si="1065"/>
        <v>2437</v>
      </c>
      <c r="F858" s="24">
        <f t="shared" si="1065"/>
        <v>2524</v>
      </c>
      <c r="G858" s="24">
        <f t="shared" si="1065"/>
        <v>2080</v>
      </c>
      <c r="H858" s="24">
        <f t="shared" si="1065"/>
        <v>2129</v>
      </c>
      <c r="I858" s="23"/>
      <c r="J858" s="1" t="s">
        <v>85</v>
      </c>
      <c r="L858" s="8" t="s">
        <v>9</v>
      </c>
      <c r="M858" s="24">
        <f t="shared" ref="M858:Q858" si="1066">ABS(M841-M855)+M844</f>
        <v>2645</v>
      </c>
      <c r="N858" s="24">
        <f t="shared" si="1066"/>
        <v>2033</v>
      </c>
      <c r="O858" s="24">
        <f t="shared" si="1066"/>
        <v>1895</v>
      </c>
      <c r="P858" s="24">
        <f t="shared" si="1066"/>
        <v>1618</v>
      </c>
      <c r="Q858" s="24">
        <f t="shared" si="1066"/>
        <v>1399</v>
      </c>
      <c r="R858" s="19"/>
      <c r="S858" s="1" t="s">
        <v>85</v>
      </c>
      <c r="T858" s="1"/>
      <c r="U858" s="8" t="s">
        <v>9</v>
      </c>
      <c r="V858" s="24">
        <f t="shared" ref="V858:Z858" si="1067">ABS(V841-V855)+V844</f>
        <v>2055</v>
      </c>
      <c r="W858" s="24">
        <f t="shared" si="1067"/>
        <v>2005</v>
      </c>
      <c r="X858" s="24">
        <f t="shared" si="1067"/>
        <v>2083</v>
      </c>
      <c r="Y858" s="24">
        <f t="shared" si="1067"/>
        <v>2021</v>
      </c>
      <c r="Z858" s="24">
        <f t="shared" si="1067"/>
        <v>1818</v>
      </c>
    </row>
    <row r="859" spans="1:26" x14ac:dyDescent="0.35">
      <c r="C859" s="6" t="s">
        <v>4</v>
      </c>
      <c r="D859" s="25">
        <f>AVERAGE(D856:D858)</f>
        <v>2973.6666666666665</v>
      </c>
      <c r="E859" s="25">
        <f>AVERAGE(E856:E858)</f>
        <v>2563.6666666666665</v>
      </c>
      <c r="F859" s="25">
        <f>AVERAGE(F856:F858)</f>
        <v>2478</v>
      </c>
      <c r="G859" s="25">
        <f t="shared" ref="G859:H859" si="1068">AVERAGE(G856:G858)</f>
        <v>2087.6666666666665</v>
      </c>
      <c r="H859" s="25">
        <f t="shared" si="1068"/>
        <v>2072.6666666666665</v>
      </c>
      <c r="I859" s="7"/>
      <c r="L859" s="6" t="s">
        <v>4</v>
      </c>
      <c r="M859" s="25">
        <f>AVERAGE(M856:M858)</f>
        <v>2367.6666666666665</v>
      </c>
      <c r="N859" s="25">
        <f>AVERAGE(N856:N858)</f>
        <v>1840</v>
      </c>
      <c r="O859" s="25">
        <f>AVERAGE(O857:O858)</f>
        <v>1838</v>
      </c>
      <c r="P859" s="25">
        <f t="shared" ref="P859:Q859" si="1069">AVERAGE(P856:P858)</f>
        <v>1582.3333333333333</v>
      </c>
      <c r="Q859" s="25">
        <f t="shared" si="1069"/>
        <v>1547.3333333333333</v>
      </c>
      <c r="R859" s="19"/>
      <c r="T859" s="1"/>
      <c r="U859" s="6" t="s">
        <v>4</v>
      </c>
      <c r="V859" s="25">
        <f>AVERAGE(V856:V858)</f>
        <v>1896</v>
      </c>
      <c r="W859" s="25">
        <f>AVERAGE(W856:W858)</f>
        <v>1955.3333333333333</v>
      </c>
      <c r="X859" s="25">
        <f>AVERAGE(X856:X858)</f>
        <v>1948.3333333333333</v>
      </c>
      <c r="Y859" s="25">
        <f t="shared" ref="Y859:Z859" si="1070">AVERAGE(Y856:Y858)</f>
        <v>1843.6666666666667</v>
      </c>
      <c r="Z859" s="25">
        <f t="shared" si="1070"/>
        <v>1782.6666666666667</v>
      </c>
    </row>
    <row r="860" spans="1:26" x14ac:dyDescent="0.35">
      <c r="C860" s="7" t="s">
        <v>5</v>
      </c>
      <c r="D860" s="26">
        <f>_xlfn.STDEV.S(D856:D858)</f>
        <v>174.64630924624009</v>
      </c>
      <c r="E860" s="26">
        <f>_xlfn.STDEV.S(E856:E858)</f>
        <v>132.32283753507303</v>
      </c>
      <c r="F860" s="26">
        <f>_xlfn.STDEV.S(F856:F858)</f>
        <v>72.020830320123352</v>
      </c>
      <c r="G860" s="26">
        <f t="shared" ref="G860:H860" si="1071">_xlfn.STDEV.S(G856:G858)</f>
        <v>81.770002649708488</v>
      </c>
      <c r="H860" s="26">
        <f t="shared" si="1071"/>
        <v>58.071794645364058</v>
      </c>
      <c r="I860" s="7"/>
      <c r="L860" s="7" t="s">
        <v>5</v>
      </c>
      <c r="M860" s="26">
        <f>_xlfn.STDEV.S(M856:M858)</f>
        <v>263.34261587014993</v>
      </c>
      <c r="N860" s="26">
        <f>_xlfn.STDEV.S(N856:N858)</f>
        <v>195.03076680359948</v>
      </c>
      <c r="O860" s="26">
        <f>_xlfn.STDEV.S(O857:O858)</f>
        <v>80.610173055266415</v>
      </c>
      <c r="P860" s="26">
        <f t="shared" ref="P860:Q860" si="1072">_xlfn.STDEV.S(P856:P858)</f>
        <v>107.05294640192457</v>
      </c>
      <c r="Q860" s="26">
        <f t="shared" si="1072"/>
        <v>140.74208089030563</v>
      </c>
      <c r="R860" s="19"/>
      <c r="T860" s="1"/>
      <c r="U860" s="7" t="s">
        <v>5</v>
      </c>
      <c r="V860" s="26">
        <f>_xlfn.STDEV.S(V856:V858)</f>
        <v>159.50235107985085</v>
      </c>
      <c r="W860" s="26">
        <f>_xlfn.STDEV.S(W856:W858)</f>
        <v>43.154760262725745</v>
      </c>
      <c r="X860" s="26">
        <f>_xlfn.STDEV.S(X856:X858)</f>
        <v>156.9277965604989</v>
      </c>
      <c r="Y860" s="26">
        <f t="shared" ref="Y860:Z860" si="1073">_xlfn.STDEV.S(Y856:Y858)</f>
        <v>153.83866007390122</v>
      </c>
      <c r="Z860" s="26">
        <f t="shared" si="1073"/>
        <v>38.888730158406219</v>
      </c>
    </row>
    <row r="861" spans="1:26" x14ac:dyDescent="0.35">
      <c r="C861" s="7" t="s">
        <v>6</v>
      </c>
      <c r="D861" s="26">
        <f>D860/D859*100</f>
        <v>5.8730963764008557</v>
      </c>
      <c r="E861" s="26">
        <f>E860/E859*100</f>
        <v>5.1614681134471345</v>
      </c>
      <c r="F861" s="26">
        <f>F860/F859*100</f>
        <v>2.906409617438392</v>
      </c>
      <c r="G861" s="26">
        <f t="shared" ref="G861:H861" si="1074">G860/G859*100</f>
        <v>3.9168131558218979</v>
      </c>
      <c r="H861" s="26">
        <f t="shared" si="1074"/>
        <v>2.8017913145077546</v>
      </c>
      <c r="L861" s="7" t="s">
        <v>6</v>
      </c>
      <c r="M861" s="26">
        <f>M860/M859*100</f>
        <v>11.122453155152046</v>
      </c>
      <c r="N861" s="26">
        <f>N860/N859*100</f>
        <v>10.599498195847797</v>
      </c>
      <c r="O861" s="26">
        <f>O860/O859*100</f>
        <v>4.3857547908197176</v>
      </c>
      <c r="P861" s="26">
        <f t="shared" ref="P861:Q861" si="1075">P860/P859*100</f>
        <v>6.7655116748635713</v>
      </c>
      <c r="Q861" s="26">
        <f t="shared" si="1075"/>
        <v>9.0957829097569345</v>
      </c>
      <c r="R861" s="15"/>
      <c r="T861" s="1"/>
      <c r="U861" s="7" t="s">
        <v>6</v>
      </c>
      <c r="V861" s="26">
        <f>V860/V859*100</f>
        <v>8.4125712594858051</v>
      </c>
      <c r="W861" s="26">
        <f>W860/W859*100</f>
        <v>2.2070283121066696</v>
      </c>
      <c r="X861" s="26">
        <f>X860/X859*100</f>
        <v>8.0544634676047355</v>
      </c>
      <c r="Y861" s="26">
        <f t="shared" ref="Y861:Z861" si="1076">Y860/Y859*100</f>
        <v>8.344168870397823</v>
      </c>
      <c r="Z861" s="26">
        <f t="shared" si="1076"/>
        <v>2.1814919684969829</v>
      </c>
    </row>
    <row r="862" spans="1:26" x14ac:dyDescent="0.35">
      <c r="G862" s="21"/>
      <c r="H862" s="21"/>
      <c r="J862" s="3"/>
      <c r="K862" s="3"/>
      <c r="L862" s="3"/>
      <c r="M862" s="3"/>
      <c r="N862" s="3"/>
      <c r="P862" s="65"/>
      <c r="Q862" s="65"/>
      <c r="Y862" s="65"/>
      <c r="Z862" s="65"/>
    </row>
    <row r="863" spans="1:26" x14ac:dyDescent="0.35">
      <c r="D863" s="4" t="s">
        <v>28</v>
      </c>
      <c r="E863" s="4"/>
      <c r="F863" s="4"/>
      <c r="G863" s="4"/>
      <c r="H863" s="4"/>
      <c r="M863" s="31" t="s">
        <v>29</v>
      </c>
      <c r="N863" s="31"/>
      <c r="O863" s="4"/>
      <c r="P863" s="4"/>
      <c r="Q863" s="4"/>
      <c r="R863" s="64"/>
      <c r="T863" s="1"/>
      <c r="U863" s="1"/>
      <c r="V863" s="31" t="s">
        <v>30</v>
      </c>
      <c r="W863" s="4"/>
      <c r="X863" s="4"/>
      <c r="Y863" s="4"/>
      <c r="Z863" s="4"/>
    </row>
    <row r="864" spans="1:26" x14ac:dyDescent="0.35">
      <c r="A864" s="69"/>
      <c r="B864" s="65"/>
      <c r="C864" s="65" t="s">
        <v>10</v>
      </c>
      <c r="D864" s="16">
        <v>518</v>
      </c>
      <c r="E864" s="16">
        <v>522</v>
      </c>
      <c r="F864" s="16">
        <v>521</v>
      </c>
      <c r="G864" s="16">
        <v>522</v>
      </c>
      <c r="H864" s="16">
        <v>522</v>
      </c>
      <c r="I864" s="21"/>
      <c r="K864" s="65"/>
      <c r="L864" s="65" t="s">
        <v>10</v>
      </c>
      <c r="M864" s="16">
        <v>533</v>
      </c>
      <c r="N864" s="16">
        <v>539</v>
      </c>
      <c r="O864" s="16">
        <v>546</v>
      </c>
      <c r="P864" s="16">
        <v>540</v>
      </c>
      <c r="Q864" s="16">
        <v>544</v>
      </c>
      <c r="R864" s="16"/>
      <c r="T864" s="65"/>
      <c r="U864" s="65" t="s">
        <v>10</v>
      </c>
      <c r="V864" s="16">
        <v>523</v>
      </c>
      <c r="W864" s="16">
        <v>541</v>
      </c>
      <c r="X864" s="16">
        <v>540</v>
      </c>
      <c r="Y864" s="16">
        <v>543</v>
      </c>
      <c r="Z864" s="16">
        <v>540</v>
      </c>
    </row>
    <row r="865" spans="1:26" x14ac:dyDescent="0.35">
      <c r="A865" s="70" t="s">
        <v>0</v>
      </c>
      <c r="B865" s="65" t="s">
        <v>1</v>
      </c>
      <c r="D865" s="21" t="s">
        <v>3</v>
      </c>
      <c r="E865" s="21"/>
      <c r="F865" s="21"/>
      <c r="G865" s="21"/>
      <c r="H865" s="21"/>
      <c r="I865" s="21"/>
      <c r="J865" s="65" t="s">
        <v>0</v>
      </c>
      <c r="K865" s="65" t="s">
        <v>1</v>
      </c>
      <c r="M865" s="21" t="s">
        <v>3</v>
      </c>
      <c r="N865" s="21"/>
      <c r="O865" s="21"/>
      <c r="P865" s="21"/>
      <c r="Q865" s="21"/>
      <c r="R865" s="64"/>
      <c r="S865" s="65" t="s">
        <v>0</v>
      </c>
      <c r="T865" s="65" t="s">
        <v>1</v>
      </c>
      <c r="U865" s="1"/>
      <c r="V865" s="21" t="s">
        <v>3</v>
      </c>
      <c r="W865" s="21"/>
      <c r="X865" s="21"/>
      <c r="Y865" s="21"/>
      <c r="Z865" s="21"/>
    </row>
    <row r="866" spans="1:26" x14ac:dyDescent="0.35">
      <c r="A866" s="71">
        <f>A852</f>
        <v>44377</v>
      </c>
      <c r="B866" s="57">
        <v>0.5625</v>
      </c>
      <c r="C866" s="65" t="s">
        <v>2</v>
      </c>
      <c r="D866" s="65">
        <v>1</v>
      </c>
      <c r="E866" s="65">
        <v>2</v>
      </c>
      <c r="F866" s="65">
        <v>3</v>
      </c>
      <c r="G866" s="65">
        <v>4</v>
      </c>
      <c r="H866" s="21">
        <v>5</v>
      </c>
      <c r="I866" s="21"/>
      <c r="J866" s="9">
        <f>J852</f>
        <v>44377</v>
      </c>
      <c r="K866" s="57">
        <v>0.5625</v>
      </c>
      <c r="L866" s="65" t="s">
        <v>2</v>
      </c>
      <c r="M866" s="65">
        <v>1</v>
      </c>
      <c r="N866" s="65">
        <v>2</v>
      </c>
      <c r="O866" s="65">
        <v>3</v>
      </c>
      <c r="P866" s="65">
        <v>4</v>
      </c>
      <c r="Q866" s="21">
        <v>5</v>
      </c>
      <c r="R866" s="64"/>
      <c r="S866" s="9">
        <f>S852</f>
        <v>44377</v>
      </c>
      <c r="T866" s="65" t="s">
        <v>66</v>
      </c>
      <c r="U866" s="65" t="s">
        <v>2</v>
      </c>
      <c r="V866" s="65">
        <v>1</v>
      </c>
      <c r="W866" s="65">
        <v>2</v>
      </c>
      <c r="X866" s="65">
        <v>3</v>
      </c>
      <c r="Y866" s="65">
        <v>4</v>
      </c>
      <c r="Z866" s="21">
        <v>5</v>
      </c>
    </row>
    <row r="867" spans="1:26" x14ac:dyDescent="0.35">
      <c r="A867" s="70" t="s">
        <v>63</v>
      </c>
      <c r="B867" s="65"/>
      <c r="C867" s="65">
        <v>1</v>
      </c>
      <c r="D867" s="21">
        <v>499</v>
      </c>
      <c r="E867" s="21">
        <v>502</v>
      </c>
      <c r="F867" s="21">
        <v>505</v>
      </c>
      <c r="G867" s="65">
        <v>507</v>
      </c>
      <c r="H867" s="21">
        <v>508</v>
      </c>
      <c r="I867" s="21"/>
      <c r="J867" s="65" t="s">
        <v>63</v>
      </c>
      <c r="K867" s="65"/>
      <c r="L867" s="65">
        <v>1</v>
      </c>
      <c r="M867" s="21">
        <v>510</v>
      </c>
      <c r="N867" s="21">
        <v>532</v>
      </c>
      <c r="P867" s="65">
        <v>527</v>
      </c>
      <c r="Q867" s="21">
        <v>537</v>
      </c>
      <c r="R867" s="64"/>
      <c r="S867" s="65" t="s">
        <v>63</v>
      </c>
      <c r="T867" s="65"/>
      <c r="U867" s="65">
        <v>1</v>
      </c>
      <c r="V867" s="21">
        <v>524</v>
      </c>
      <c r="W867" s="21">
        <v>531</v>
      </c>
      <c r="X867" s="21">
        <v>531</v>
      </c>
      <c r="Y867" s="65">
        <v>528</v>
      </c>
      <c r="Z867" s="21">
        <v>530</v>
      </c>
    </row>
    <row r="868" spans="1:26" x14ac:dyDescent="0.35">
      <c r="A868" s="70" t="s">
        <v>12</v>
      </c>
      <c r="B868" s="65"/>
      <c r="C868" s="65">
        <v>2</v>
      </c>
      <c r="D868" s="21">
        <v>493</v>
      </c>
      <c r="E868" s="21">
        <v>503</v>
      </c>
      <c r="F868" s="21">
        <v>502</v>
      </c>
      <c r="G868" s="65">
        <v>509</v>
      </c>
      <c r="H868" s="21">
        <v>511</v>
      </c>
      <c r="I868" s="21"/>
      <c r="J868" s="65" t="s">
        <v>12</v>
      </c>
      <c r="K868" s="65"/>
      <c r="L868" s="65">
        <v>2</v>
      </c>
      <c r="M868" s="21">
        <v>524</v>
      </c>
      <c r="N868" s="21">
        <v>537</v>
      </c>
      <c r="O868" s="21">
        <v>539</v>
      </c>
      <c r="P868" s="65">
        <v>546</v>
      </c>
      <c r="Q868" s="21">
        <v>543</v>
      </c>
      <c r="R868" s="64"/>
      <c r="S868" s="65" t="s">
        <v>12</v>
      </c>
      <c r="T868" s="65"/>
      <c r="U868" s="65">
        <v>2</v>
      </c>
      <c r="V868" s="21">
        <v>512</v>
      </c>
      <c r="W868" s="21">
        <v>533</v>
      </c>
      <c r="X868" s="21">
        <v>534</v>
      </c>
      <c r="Y868" s="65">
        <v>537</v>
      </c>
      <c r="Z868" s="21">
        <v>536</v>
      </c>
    </row>
    <row r="869" spans="1:26" x14ac:dyDescent="0.35">
      <c r="A869" s="69" t="s">
        <v>83</v>
      </c>
      <c r="B869" s="65"/>
      <c r="C869" s="65">
        <v>3</v>
      </c>
      <c r="D869" s="21">
        <v>495</v>
      </c>
      <c r="E869" s="21">
        <v>507</v>
      </c>
      <c r="F869" s="21">
        <v>505</v>
      </c>
      <c r="G869" s="65">
        <v>502</v>
      </c>
      <c r="H869" s="21">
        <v>506</v>
      </c>
      <c r="I869" s="22"/>
      <c r="J869" s="33" t="s">
        <v>71</v>
      </c>
      <c r="K869" s="65"/>
      <c r="L869" s="65">
        <v>3</v>
      </c>
      <c r="M869" s="21">
        <v>518</v>
      </c>
      <c r="N869" s="21">
        <v>536</v>
      </c>
      <c r="O869" s="21">
        <v>544</v>
      </c>
      <c r="P869" s="65">
        <v>540</v>
      </c>
      <c r="Q869" s="21">
        <v>549</v>
      </c>
      <c r="R869" s="18"/>
      <c r="S869" s="33" t="s">
        <v>71</v>
      </c>
      <c r="T869" s="65"/>
      <c r="U869" s="65">
        <v>3</v>
      </c>
      <c r="V869" s="21">
        <v>516</v>
      </c>
      <c r="W869" s="21">
        <v>534</v>
      </c>
      <c r="X869" s="21">
        <v>535</v>
      </c>
      <c r="Y869" s="65">
        <v>523</v>
      </c>
      <c r="Z869" s="21">
        <v>535</v>
      </c>
    </row>
    <row r="870" spans="1:26" x14ac:dyDescent="0.35">
      <c r="B870" s="65"/>
      <c r="C870" s="8" t="s">
        <v>7</v>
      </c>
      <c r="D870" s="24">
        <f>D864-D867+D856</f>
        <v>2930</v>
      </c>
      <c r="E870" s="24">
        <f t="shared" ref="E870:G870" si="1077">E864-E867+E856</f>
        <v>2573</v>
      </c>
      <c r="F870" s="24">
        <f t="shared" si="1077"/>
        <v>2411</v>
      </c>
      <c r="G870" s="24">
        <f t="shared" si="1077"/>
        <v>2025</v>
      </c>
      <c r="H870" s="24">
        <f>H864-H867+H856</f>
        <v>2027</v>
      </c>
      <c r="I870" s="22"/>
      <c r="J870" s="65"/>
      <c r="K870" s="65"/>
      <c r="L870" s="8" t="s">
        <v>7</v>
      </c>
      <c r="M870" s="24">
        <f>M864-M867+M856</f>
        <v>2144</v>
      </c>
      <c r="N870" s="24">
        <f t="shared" ref="N870:P870" si="1078">N864-N867+N856</f>
        <v>1851</v>
      </c>
      <c r="O870" s="24" t="e">
        <f t="shared" si="1078"/>
        <v>#VALUE!</v>
      </c>
      <c r="P870" s="24">
        <f t="shared" si="1078"/>
        <v>1475</v>
      </c>
      <c r="Q870" s="24">
        <f>Q864-Q867+Q856</f>
        <v>1686</v>
      </c>
      <c r="R870" s="18"/>
      <c r="S870" s="65"/>
      <c r="T870" s="65"/>
      <c r="U870" s="8" t="s">
        <v>7</v>
      </c>
      <c r="V870" s="24">
        <f>V864-V867+V856</f>
        <v>1735</v>
      </c>
      <c r="W870" s="24">
        <f t="shared" ref="W870:Y870" si="1079">W864-W867+W856</f>
        <v>1944</v>
      </c>
      <c r="X870" s="24">
        <f t="shared" si="1079"/>
        <v>1995</v>
      </c>
      <c r="Y870" s="24">
        <f t="shared" si="1079"/>
        <v>1761</v>
      </c>
      <c r="Z870" s="24">
        <f>Z864-Z867+Z856</f>
        <v>1799</v>
      </c>
    </row>
    <row r="871" spans="1:26" x14ac:dyDescent="0.35">
      <c r="A871" s="70" t="s">
        <v>11</v>
      </c>
      <c r="B871" s="65"/>
      <c r="C871" s="8" t="s">
        <v>8</v>
      </c>
      <c r="D871" s="24">
        <f>D864-D868+D857</f>
        <v>2864</v>
      </c>
      <c r="E871" s="24">
        <f t="shared" ref="E871:H871" si="1080">E864-E868+E857</f>
        <v>2720</v>
      </c>
      <c r="F871" s="24">
        <f t="shared" si="1080"/>
        <v>2534</v>
      </c>
      <c r="G871" s="24">
        <f t="shared" si="1080"/>
        <v>2186</v>
      </c>
      <c r="H871" s="24">
        <f t="shared" si="1080"/>
        <v>2087</v>
      </c>
      <c r="I871" s="22"/>
      <c r="J871" s="65" t="s">
        <v>11</v>
      </c>
      <c r="K871" s="65"/>
      <c r="L871" s="8" t="s">
        <v>8</v>
      </c>
      <c r="M871" s="24">
        <f>M864-M868+M857</f>
        <v>2346</v>
      </c>
      <c r="N871" s="24">
        <f t="shared" ref="N871:Q871" si="1081">N864-N868+N857</f>
        <v>1645</v>
      </c>
      <c r="O871" s="24">
        <f t="shared" si="1081"/>
        <v>1788</v>
      </c>
      <c r="P871" s="24">
        <f t="shared" si="1081"/>
        <v>1661</v>
      </c>
      <c r="Q871" s="24">
        <f t="shared" si="1081"/>
        <v>1565</v>
      </c>
      <c r="R871" s="18"/>
      <c r="S871" s="65" t="s">
        <v>11</v>
      </c>
      <c r="T871" s="65"/>
      <c r="U871" s="8" t="s">
        <v>8</v>
      </c>
      <c r="V871" s="24">
        <f>V864-V868+V857</f>
        <v>1908</v>
      </c>
      <c r="W871" s="24">
        <f t="shared" ref="W871:Z871" si="1082">W864-W868+W857</f>
        <v>1935</v>
      </c>
      <c r="X871" s="24">
        <f t="shared" si="1082"/>
        <v>1782</v>
      </c>
      <c r="Y871" s="24">
        <f t="shared" si="1082"/>
        <v>1770</v>
      </c>
      <c r="Z871" s="24">
        <f t="shared" si="1082"/>
        <v>1745</v>
      </c>
    </row>
    <row r="872" spans="1:26" x14ac:dyDescent="0.35">
      <c r="A872" s="70" t="s">
        <v>85</v>
      </c>
      <c r="C872" s="8" t="s">
        <v>9</v>
      </c>
      <c r="D872" s="24">
        <f>D864-D869+D858</f>
        <v>3194</v>
      </c>
      <c r="E872" s="24">
        <f t="shared" ref="E872:H872" si="1083">E864-E869+E858</f>
        <v>2452</v>
      </c>
      <c r="F872" s="24">
        <f t="shared" si="1083"/>
        <v>2540</v>
      </c>
      <c r="G872" s="24">
        <f t="shared" si="1083"/>
        <v>2100</v>
      </c>
      <c r="H872" s="24">
        <f t="shared" si="1083"/>
        <v>2145</v>
      </c>
      <c r="I872" s="23"/>
      <c r="J872" s="1" t="s">
        <v>85</v>
      </c>
      <c r="L872" s="8" t="s">
        <v>9</v>
      </c>
      <c r="M872" s="24">
        <f>M864-M869+M858</f>
        <v>2660</v>
      </c>
      <c r="N872" s="24">
        <f t="shared" ref="N872:Q872" si="1084">N864-N869+N858</f>
        <v>2036</v>
      </c>
      <c r="O872" s="24">
        <f t="shared" si="1084"/>
        <v>1897</v>
      </c>
      <c r="P872" s="24">
        <f t="shared" si="1084"/>
        <v>1618</v>
      </c>
      <c r="Q872" s="24">
        <f t="shared" si="1084"/>
        <v>1394</v>
      </c>
      <c r="R872" s="19"/>
      <c r="S872" s="1" t="s">
        <v>85</v>
      </c>
      <c r="T872" s="1"/>
      <c r="U872" s="8" t="s">
        <v>9</v>
      </c>
      <c r="V872" s="24">
        <f>V864-V869+V858</f>
        <v>2062</v>
      </c>
      <c r="W872" s="24">
        <f t="shared" ref="W872:Z872" si="1085">W864-W869+W858</f>
        <v>2012</v>
      </c>
      <c r="X872" s="24">
        <f t="shared" si="1085"/>
        <v>2088</v>
      </c>
      <c r="Y872" s="24">
        <f t="shared" si="1085"/>
        <v>2041</v>
      </c>
      <c r="Z872" s="24">
        <f t="shared" si="1085"/>
        <v>1823</v>
      </c>
    </row>
    <row r="873" spans="1:26" x14ac:dyDescent="0.35">
      <c r="C873" s="6" t="s">
        <v>4</v>
      </c>
      <c r="D873" s="25">
        <f>AVERAGE(D870:D872)</f>
        <v>2996</v>
      </c>
      <c r="E873" s="25">
        <f>AVERAGE(E870:E872)</f>
        <v>2581.6666666666665</v>
      </c>
      <c r="F873" s="25">
        <f>AVERAGE(F870:F872)</f>
        <v>2495</v>
      </c>
      <c r="G873" s="25">
        <f t="shared" ref="G873:H873" si="1086">AVERAGE(G870:G872)</f>
        <v>2103.6666666666665</v>
      </c>
      <c r="H873" s="25">
        <f t="shared" si="1086"/>
        <v>2086.3333333333335</v>
      </c>
      <c r="I873" s="7"/>
      <c r="L873" s="6" t="s">
        <v>4</v>
      </c>
      <c r="M873" s="25">
        <f>AVERAGE(M870:M872)</f>
        <v>2383.3333333333335</v>
      </c>
      <c r="N873" s="25">
        <f>AVERAGE(N870:N872)</f>
        <v>1844</v>
      </c>
      <c r="O873" s="25">
        <f>AVERAGE(O871:O872)</f>
        <v>1842.5</v>
      </c>
      <c r="P873" s="25">
        <f t="shared" ref="P873:Q873" si="1087">AVERAGE(P870:P872)</f>
        <v>1584.6666666666667</v>
      </c>
      <c r="Q873" s="25">
        <f t="shared" si="1087"/>
        <v>1548.3333333333333</v>
      </c>
      <c r="R873" s="19"/>
      <c r="T873" s="1"/>
      <c r="U873" s="6" t="s">
        <v>4</v>
      </c>
      <c r="V873" s="25">
        <f>AVERAGE(V870:V872)</f>
        <v>1901.6666666666667</v>
      </c>
      <c r="W873" s="25">
        <f>AVERAGE(W870:W872)</f>
        <v>1963.6666666666667</v>
      </c>
      <c r="X873" s="25">
        <f>AVERAGE(X870:X872)</f>
        <v>1955</v>
      </c>
      <c r="Y873" s="25">
        <f t="shared" ref="Y873:Z873" si="1088">AVERAGE(Y870:Y872)</f>
        <v>1857.3333333333333</v>
      </c>
      <c r="Z873" s="25">
        <f t="shared" si="1088"/>
        <v>1789</v>
      </c>
    </row>
    <row r="874" spans="1:26" x14ac:dyDescent="0.35">
      <c r="C874" s="7" t="s">
        <v>5</v>
      </c>
      <c r="D874" s="26">
        <f>_xlfn.STDEV.S(D870:D872)</f>
        <v>174.61958653026298</v>
      </c>
      <c r="E874" s="26">
        <f>_xlfn.STDEV.S(E870:E872)</f>
        <v>134.2100343988233</v>
      </c>
      <c r="F874" s="26">
        <f>_xlfn.STDEV.S(F870:F872)</f>
        <v>72.80796659706958</v>
      </c>
      <c r="G874" s="26">
        <f t="shared" ref="G874:H874" si="1089">_xlfn.STDEV.S(G870:G872)</f>
        <v>80.562605055530156</v>
      </c>
      <c r="H874" s="26">
        <f t="shared" si="1089"/>
        <v>59.00282479113465</v>
      </c>
      <c r="I874" s="7"/>
      <c r="L874" s="7" t="s">
        <v>5</v>
      </c>
      <c r="M874" s="26">
        <f>_xlfn.STDEV.S(M870:M872)</f>
        <v>260.01794809845984</v>
      </c>
      <c r="N874" s="26">
        <f>_xlfn.STDEV.S(N870:N872)</f>
        <v>195.59396718712978</v>
      </c>
      <c r="O874" s="26">
        <f>_xlfn.STDEV.S(O871:O872)</f>
        <v>77.074639149333677</v>
      </c>
      <c r="P874" s="26">
        <f t="shared" ref="P874:Q874" si="1090">_xlfn.STDEV.S(P870:P872)</f>
        <v>97.377273186988219</v>
      </c>
      <c r="Q874" s="26">
        <f t="shared" si="1090"/>
        <v>146.71173549969797</v>
      </c>
      <c r="R874" s="19"/>
      <c r="T874" s="1"/>
      <c r="U874" s="7" t="s">
        <v>5</v>
      </c>
      <c r="V874" s="26">
        <f>_xlfn.STDEV.S(V870:V872)</f>
        <v>163.5919720931725</v>
      </c>
      <c r="W874" s="26">
        <f>_xlfn.STDEV.S(W870:W872)</f>
        <v>42.099089459670424</v>
      </c>
      <c r="X874" s="26">
        <f>_xlfn.STDEV.S(X870:X872)</f>
        <v>156.87255974197654</v>
      </c>
      <c r="Y874" s="26">
        <f t="shared" ref="Y874:Z874" si="1091">_xlfn.STDEV.S(Y870:Y872)</f>
        <v>159.1236416543228</v>
      </c>
      <c r="Z874" s="26">
        <f t="shared" si="1091"/>
        <v>39.949968710876355</v>
      </c>
    </row>
    <row r="875" spans="1:26" x14ac:dyDescent="0.35">
      <c r="C875" s="7" t="s">
        <v>6</v>
      </c>
      <c r="D875" s="26">
        <f>D874/D873*100</f>
        <v>5.8284241164974295</v>
      </c>
      <c r="E875" s="26">
        <f>E874/E873*100</f>
        <v>5.1985810612843109</v>
      </c>
      <c r="F875" s="26">
        <f>F874/F873*100</f>
        <v>2.9181549738304438</v>
      </c>
      <c r="G875" s="26">
        <f t="shared" ref="G875:H875" si="1092">G874/G873*100</f>
        <v>3.8296278746092614</v>
      </c>
      <c r="H875" s="26">
        <f t="shared" si="1092"/>
        <v>2.8280631789967079</v>
      </c>
      <c r="L875" s="7" t="s">
        <v>6</v>
      </c>
      <c r="M875" s="26">
        <f>M874/M873*100</f>
        <v>10.909843976159154</v>
      </c>
      <c r="N875" s="26">
        <f>N874/N873*100</f>
        <v>10.607048112100314</v>
      </c>
      <c r="O875" s="26">
        <f>O874/O873*100</f>
        <v>4.1831554490818821</v>
      </c>
      <c r="P875" s="26">
        <f t="shared" ref="P875:Q875" si="1093">P874/P873*100</f>
        <v>6.1449688590863412</v>
      </c>
      <c r="Q875" s="26">
        <f t="shared" si="1093"/>
        <v>9.4754619267835078</v>
      </c>
      <c r="R875" s="15"/>
      <c r="T875" s="1"/>
      <c r="U875" s="7" t="s">
        <v>6</v>
      </c>
      <c r="V875" s="26">
        <f>V874/V873*100</f>
        <v>8.6025576911396584</v>
      </c>
      <c r="W875" s="26">
        <f>W874/W873*100</f>
        <v>2.1439020264642892</v>
      </c>
      <c r="X875" s="26">
        <f>X874/X873*100</f>
        <v>8.0241718538095412</v>
      </c>
      <c r="Y875" s="26">
        <f t="shared" ref="Y875:Z875" si="1094">Y874/Y873*100</f>
        <v>8.567317389859447</v>
      </c>
      <c r="Z875" s="26">
        <f t="shared" si="1094"/>
        <v>2.233089363380456</v>
      </c>
    </row>
    <row r="876" spans="1:26" x14ac:dyDescent="0.35">
      <c r="G876" s="21"/>
      <c r="H876" s="21"/>
      <c r="J876" s="3"/>
      <c r="K876" s="3"/>
      <c r="L876" s="3"/>
      <c r="M876" s="3"/>
      <c r="N876" s="3"/>
    </row>
    <row r="877" spans="1:26" x14ac:dyDescent="0.35">
      <c r="D877" s="4" t="s">
        <v>28</v>
      </c>
      <c r="E877" s="4"/>
      <c r="F877" s="4"/>
      <c r="G877" s="4"/>
      <c r="H877" s="4"/>
      <c r="M877" s="31" t="s">
        <v>29</v>
      </c>
      <c r="N877" s="31"/>
      <c r="O877" s="4"/>
      <c r="P877" s="4"/>
      <c r="Q877" s="4"/>
      <c r="R877" s="64"/>
      <c r="T877" s="1"/>
      <c r="U877" s="1"/>
      <c r="V877" s="31" t="s">
        <v>30</v>
      </c>
      <c r="W877" s="4"/>
      <c r="X877" s="4"/>
      <c r="Y877" s="4"/>
      <c r="Z877" s="4"/>
    </row>
    <row r="878" spans="1:26" x14ac:dyDescent="0.35">
      <c r="A878" s="69"/>
      <c r="B878" s="65"/>
      <c r="C878" s="65" t="s">
        <v>10</v>
      </c>
      <c r="D878" s="16">
        <v>518</v>
      </c>
      <c r="E878" s="16">
        <v>522</v>
      </c>
      <c r="F878" s="16">
        <v>521</v>
      </c>
      <c r="G878" s="16">
        <v>522</v>
      </c>
      <c r="H878" s="16">
        <v>522</v>
      </c>
      <c r="I878" s="21"/>
      <c r="K878" s="65"/>
      <c r="L878" s="65" t="s">
        <v>10</v>
      </c>
      <c r="M878" s="16">
        <v>533</v>
      </c>
      <c r="N878" s="16">
        <v>539</v>
      </c>
      <c r="O878" s="16">
        <v>546</v>
      </c>
      <c r="P878" s="16">
        <v>540</v>
      </c>
      <c r="Q878" s="16">
        <v>544</v>
      </c>
      <c r="R878" s="16"/>
      <c r="T878" s="65"/>
      <c r="U878" s="65" t="s">
        <v>10</v>
      </c>
      <c r="V878" s="16">
        <v>523</v>
      </c>
      <c r="W878" s="16">
        <v>541</v>
      </c>
      <c r="X878" s="16">
        <v>540</v>
      </c>
      <c r="Y878" s="16">
        <v>543</v>
      </c>
      <c r="Z878" s="16">
        <v>540</v>
      </c>
    </row>
    <row r="879" spans="1:26" x14ac:dyDescent="0.35">
      <c r="A879" s="70" t="s">
        <v>0</v>
      </c>
      <c r="B879" s="65" t="s">
        <v>1</v>
      </c>
      <c r="D879" s="21" t="s">
        <v>3</v>
      </c>
      <c r="E879" s="21"/>
      <c r="F879" s="21"/>
      <c r="G879" s="21"/>
      <c r="H879" s="21"/>
      <c r="I879" s="21"/>
      <c r="J879" s="65" t="s">
        <v>0</v>
      </c>
      <c r="K879" s="65" t="s">
        <v>1</v>
      </c>
      <c r="M879" s="21" t="s">
        <v>3</v>
      </c>
      <c r="N879" s="21"/>
      <c r="O879" s="21"/>
      <c r="P879" s="21"/>
      <c r="Q879" s="21"/>
      <c r="R879" s="64"/>
      <c r="S879" s="65" t="s">
        <v>0</v>
      </c>
      <c r="T879" s="65" t="s">
        <v>1</v>
      </c>
      <c r="U879" s="1"/>
      <c r="V879" s="21" t="s">
        <v>3</v>
      </c>
      <c r="W879" s="21"/>
      <c r="X879" s="21"/>
      <c r="Y879" s="21"/>
      <c r="Z879" s="21"/>
    </row>
    <row r="880" spans="1:26" x14ac:dyDescent="0.35">
      <c r="A880" s="71">
        <f>A866+1</f>
        <v>44378</v>
      </c>
      <c r="B880" s="57">
        <v>0.29166666666666669</v>
      </c>
      <c r="C880" s="65" t="s">
        <v>2</v>
      </c>
      <c r="D880" s="65">
        <v>1</v>
      </c>
      <c r="E880" s="65">
        <v>2</v>
      </c>
      <c r="F880" s="65">
        <v>3</v>
      </c>
      <c r="G880" s="65">
        <v>4</v>
      </c>
      <c r="H880" s="21">
        <v>5</v>
      </c>
      <c r="I880" s="21"/>
      <c r="J880" s="9">
        <f>J866+1</f>
        <v>44378</v>
      </c>
      <c r="K880" s="57">
        <v>0.29166666666666669</v>
      </c>
      <c r="L880" s="65" t="s">
        <v>2</v>
      </c>
      <c r="M880" s="65">
        <v>1</v>
      </c>
      <c r="N880" s="65">
        <v>2</v>
      </c>
      <c r="O880" s="65">
        <v>3</v>
      </c>
      <c r="P880" s="65">
        <v>4</v>
      </c>
      <c r="Q880" s="21">
        <v>5</v>
      </c>
      <c r="R880" s="64"/>
      <c r="S880" s="9">
        <f>S866+1</f>
        <v>44378</v>
      </c>
      <c r="T880" s="57">
        <v>0.29166666666666669</v>
      </c>
      <c r="U880" s="65" t="s">
        <v>2</v>
      </c>
      <c r="V880" s="65">
        <v>1</v>
      </c>
      <c r="W880" s="65">
        <v>2</v>
      </c>
      <c r="X880" s="65">
        <v>3</v>
      </c>
      <c r="Y880" s="65">
        <v>4</v>
      </c>
      <c r="Z880" s="21">
        <v>5</v>
      </c>
    </row>
    <row r="881" spans="1:26" x14ac:dyDescent="0.35">
      <c r="A881" s="70" t="s">
        <v>64</v>
      </c>
      <c r="B881" s="65"/>
      <c r="C881" s="65">
        <v>1</v>
      </c>
      <c r="D881" s="21">
        <v>446</v>
      </c>
      <c r="E881" s="21">
        <v>451</v>
      </c>
      <c r="F881" s="21">
        <v>464</v>
      </c>
      <c r="G881" s="65">
        <v>477</v>
      </c>
      <c r="H881" s="21">
        <v>474</v>
      </c>
      <c r="I881" s="21"/>
      <c r="J881" s="65" t="s">
        <v>64</v>
      </c>
      <c r="K881" s="65"/>
      <c r="L881" s="65">
        <v>1</v>
      </c>
      <c r="M881" s="21">
        <v>472</v>
      </c>
      <c r="N881" s="21">
        <v>493</v>
      </c>
      <c r="P881" s="65">
        <v>497</v>
      </c>
      <c r="Q881" s="21">
        <v>499</v>
      </c>
      <c r="R881" s="64"/>
      <c r="S881" s="65" t="s">
        <v>64</v>
      </c>
      <c r="T881" s="65"/>
      <c r="U881" s="65">
        <v>1</v>
      </c>
      <c r="V881" s="21">
        <v>466</v>
      </c>
      <c r="W881" s="21">
        <v>475</v>
      </c>
      <c r="X881" s="21">
        <v>476</v>
      </c>
      <c r="Y881" s="65">
        <v>481</v>
      </c>
      <c r="Z881" s="21">
        <v>479</v>
      </c>
    </row>
    <row r="882" spans="1:26" x14ac:dyDescent="0.35">
      <c r="A882" s="70" t="s">
        <v>12</v>
      </c>
      <c r="B882" s="65"/>
      <c r="C882" s="65">
        <v>2</v>
      </c>
      <c r="D882" s="21">
        <v>455</v>
      </c>
      <c r="E882" s="21">
        <v>455</v>
      </c>
      <c r="F882" s="21">
        <v>457</v>
      </c>
      <c r="G882" s="65">
        <v>469</v>
      </c>
      <c r="H882" s="21">
        <v>478</v>
      </c>
      <c r="I882" s="21"/>
      <c r="J882" s="65" t="s">
        <v>12</v>
      </c>
      <c r="K882" s="65"/>
      <c r="L882" s="65">
        <v>2</v>
      </c>
      <c r="M882" s="21">
        <v>466</v>
      </c>
      <c r="N882" s="21">
        <v>497</v>
      </c>
      <c r="O882" s="21">
        <v>495</v>
      </c>
      <c r="P882" s="65">
        <v>503</v>
      </c>
      <c r="Q882" s="21">
        <v>504</v>
      </c>
      <c r="R882" s="64"/>
      <c r="S882" s="65" t="s">
        <v>12</v>
      </c>
      <c r="T882" s="65"/>
      <c r="U882" s="65">
        <v>2</v>
      </c>
      <c r="V882" s="21">
        <v>458</v>
      </c>
      <c r="W882" s="21">
        <v>476</v>
      </c>
      <c r="X882" s="21">
        <v>481</v>
      </c>
      <c r="Y882" s="65">
        <v>483</v>
      </c>
      <c r="Z882" s="21">
        <v>485</v>
      </c>
    </row>
    <row r="883" spans="1:26" x14ac:dyDescent="0.35">
      <c r="A883" s="69" t="s">
        <v>73</v>
      </c>
      <c r="B883" s="65"/>
      <c r="C883" s="65">
        <v>3</v>
      </c>
      <c r="D883" s="21">
        <v>539</v>
      </c>
      <c r="E883" s="21">
        <v>465</v>
      </c>
      <c r="F883" s="21">
        <v>458</v>
      </c>
      <c r="G883" s="65">
        <v>463</v>
      </c>
      <c r="H883" s="21">
        <v>470</v>
      </c>
      <c r="I883" s="22"/>
      <c r="J883" s="33" t="s">
        <v>73</v>
      </c>
      <c r="K883" s="65"/>
      <c r="L883" s="65">
        <v>3</v>
      </c>
      <c r="M883" s="21">
        <v>453</v>
      </c>
      <c r="N883" s="21">
        <v>489</v>
      </c>
      <c r="O883" s="21">
        <v>497</v>
      </c>
      <c r="P883" s="65">
        <v>496</v>
      </c>
      <c r="Q883" s="21">
        <v>511</v>
      </c>
      <c r="R883" s="18"/>
      <c r="S883" s="33" t="s">
        <v>73</v>
      </c>
      <c r="T883" s="65"/>
      <c r="U883" s="65">
        <v>3</v>
      </c>
      <c r="V883" s="21">
        <v>458</v>
      </c>
      <c r="W883" s="21">
        <v>480</v>
      </c>
      <c r="X883" s="21">
        <v>479</v>
      </c>
      <c r="Y883" s="65">
        <v>479</v>
      </c>
      <c r="Z883" s="21">
        <v>483</v>
      </c>
    </row>
    <row r="884" spans="1:26" x14ac:dyDescent="0.35">
      <c r="B884" s="65"/>
      <c r="C884" s="8" t="s">
        <v>7</v>
      </c>
      <c r="D884" s="24">
        <f t="shared" ref="D884:H884" si="1095">ABS(D867-D881)+D870</f>
        <v>2983</v>
      </c>
      <c r="E884" s="24">
        <f t="shared" si="1095"/>
        <v>2624</v>
      </c>
      <c r="F884" s="24">
        <f t="shared" si="1095"/>
        <v>2452</v>
      </c>
      <c r="G884" s="24">
        <f t="shared" si="1095"/>
        <v>2055</v>
      </c>
      <c r="H884" s="24">
        <f t="shared" si="1095"/>
        <v>2061</v>
      </c>
      <c r="I884" s="22"/>
      <c r="J884" s="65"/>
      <c r="K884" s="65"/>
      <c r="L884" s="8" t="s">
        <v>7</v>
      </c>
      <c r="M884" s="24">
        <f t="shared" ref="M884:Q884" si="1096">ABS(M867-M881)+M870</f>
        <v>2182</v>
      </c>
      <c r="N884" s="24">
        <f t="shared" si="1096"/>
        <v>1890</v>
      </c>
      <c r="O884" s="24" t="e">
        <f t="shared" si="1096"/>
        <v>#VALUE!</v>
      </c>
      <c r="P884" s="24">
        <f t="shared" si="1096"/>
        <v>1505</v>
      </c>
      <c r="Q884" s="24">
        <f t="shared" si="1096"/>
        <v>1724</v>
      </c>
      <c r="R884" s="18"/>
      <c r="S884" s="65"/>
      <c r="T884" s="65"/>
      <c r="U884" s="8" t="s">
        <v>7</v>
      </c>
      <c r="V884" s="24">
        <f t="shared" ref="V884:Z884" si="1097">ABS(V867-V881)+V870</f>
        <v>1793</v>
      </c>
      <c r="W884" s="24">
        <f t="shared" si="1097"/>
        <v>2000</v>
      </c>
      <c r="X884" s="24">
        <f t="shared" si="1097"/>
        <v>2050</v>
      </c>
      <c r="Y884" s="24">
        <f t="shared" si="1097"/>
        <v>1808</v>
      </c>
      <c r="Z884" s="24">
        <f t="shared" si="1097"/>
        <v>1850</v>
      </c>
    </row>
    <row r="885" spans="1:26" x14ac:dyDescent="0.35">
      <c r="A885" s="70" t="s">
        <v>11</v>
      </c>
      <c r="B885" s="65"/>
      <c r="C885" s="8" t="s">
        <v>8</v>
      </c>
      <c r="D885" s="24">
        <f t="shared" ref="D885:H885" si="1098">ABS(D868-D882)+D871</f>
        <v>2902</v>
      </c>
      <c r="E885" s="24">
        <f t="shared" si="1098"/>
        <v>2768</v>
      </c>
      <c r="F885" s="24">
        <f t="shared" si="1098"/>
        <v>2579</v>
      </c>
      <c r="G885" s="24">
        <f t="shared" si="1098"/>
        <v>2226</v>
      </c>
      <c r="H885" s="24">
        <f t="shared" si="1098"/>
        <v>2120</v>
      </c>
      <c r="I885" s="22"/>
      <c r="J885" s="65" t="s">
        <v>11</v>
      </c>
      <c r="K885" s="65"/>
      <c r="L885" s="8" t="s">
        <v>8</v>
      </c>
      <c r="M885" s="24">
        <f t="shared" ref="M885:Q885" si="1099">ABS(M868-M882)+M871</f>
        <v>2404</v>
      </c>
      <c r="N885" s="24">
        <f t="shared" si="1099"/>
        <v>1685</v>
      </c>
      <c r="O885" s="24">
        <f t="shared" si="1099"/>
        <v>1832</v>
      </c>
      <c r="P885" s="24">
        <f t="shared" si="1099"/>
        <v>1704</v>
      </c>
      <c r="Q885" s="24">
        <f t="shared" si="1099"/>
        <v>1604</v>
      </c>
      <c r="R885" s="18"/>
      <c r="S885" s="65" t="s">
        <v>11</v>
      </c>
      <c r="T885" s="65"/>
      <c r="U885" s="8" t="s">
        <v>8</v>
      </c>
      <c r="V885" s="24">
        <f t="shared" ref="V885:Z885" si="1100">ABS(V868-V882)+V871</f>
        <v>1962</v>
      </c>
      <c r="W885" s="24">
        <f t="shared" si="1100"/>
        <v>1992</v>
      </c>
      <c r="X885" s="24">
        <f t="shared" si="1100"/>
        <v>1835</v>
      </c>
      <c r="Y885" s="24">
        <f t="shared" si="1100"/>
        <v>1824</v>
      </c>
      <c r="Z885" s="24">
        <f t="shared" si="1100"/>
        <v>1796</v>
      </c>
    </row>
    <row r="886" spans="1:26" x14ac:dyDescent="0.35">
      <c r="A886" s="70" t="s">
        <v>85</v>
      </c>
      <c r="C886" s="8" t="s">
        <v>9</v>
      </c>
      <c r="D886" s="24">
        <f t="shared" ref="D886:H886" si="1101">ABS(D869-D883)+D872</f>
        <v>3238</v>
      </c>
      <c r="E886" s="24">
        <f t="shared" si="1101"/>
        <v>2494</v>
      </c>
      <c r="F886" s="24">
        <f t="shared" si="1101"/>
        <v>2587</v>
      </c>
      <c r="G886" s="24">
        <f t="shared" si="1101"/>
        <v>2139</v>
      </c>
      <c r="H886" s="24">
        <f t="shared" si="1101"/>
        <v>2181</v>
      </c>
      <c r="I886" s="23"/>
      <c r="J886" s="1" t="s">
        <v>85</v>
      </c>
      <c r="L886" s="8" t="s">
        <v>9</v>
      </c>
      <c r="M886" s="24">
        <f t="shared" ref="M886:Q886" si="1102">ABS(M869-M883)+M872</f>
        <v>2725</v>
      </c>
      <c r="N886" s="24">
        <f t="shared" si="1102"/>
        <v>2083</v>
      </c>
      <c r="O886" s="24">
        <f t="shared" si="1102"/>
        <v>1944</v>
      </c>
      <c r="P886" s="24">
        <f t="shared" si="1102"/>
        <v>1662</v>
      </c>
      <c r="Q886" s="24">
        <f t="shared" si="1102"/>
        <v>1432</v>
      </c>
      <c r="R886" s="19"/>
      <c r="S886" s="1" t="s">
        <v>85</v>
      </c>
      <c r="T886" s="1"/>
      <c r="U886" s="8" t="s">
        <v>9</v>
      </c>
      <c r="V886" s="24">
        <f t="shared" ref="V886:Z886" si="1103">ABS(V869-V883)+V872</f>
        <v>2120</v>
      </c>
      <c r="W886" s="24">
        <f t="shared" si="1103"/>
        <v>2066</v>
      </c>
      <c r="X886" s="24">
        <f t="shared" si="1103"/>
        <v>2144</v>
      </c>
      <c r="Y886" s="24">
        <f t="shared" si="1103"/>
        <v>2085</v>
      </c>
      <c r="Z886" s="24">
        <f t="shared" si="1103"/>
        <v>1875</v>
      </c>
    </row>
    <row r="887" spans="1:26" x14ac:dyDescent="0.35">
      <c r="C887" s="6" t="s">
        <v>4</v>
      </c>
      <c r="D887" s="25">
        <f>AVERAGE(D884:D886)</f>
        <v>3041</v>
      </c>
      <c r="E887" s="25">
        <f>AVERAGE(E884:E886)</f>
        <v>2628.6666666666665</v>
      </c>
      <c r="F887" s="25">
        <f>AVERAGE(F884:F886)</f>
        <v>2539.3333333333335</v>
      </c>
      <c r="G887" s="25">
        <f t="shared" ref="G887:H887" si="1104">AVERAGE(G884:G886)</f>
        <v>2140</v>
      </c>
      <c r="H887" s="25">
        <f t="shared" si="1104"/>
        <v>2120.6666666666665</v>
      </c>
      <c r="I887" s="7"/>
      <c r="L887" s="6" t="s">
        <v>4</v>
      </c>
      <c r="M887" s="25">
        <f>AVERAGE(M884:M886)</f>
        <v>2437</v>
      </c>
      <c r="N887" s="25">
        <f>AVERAGE(N884:N886)</f>
        <v>1886</v>
      </c>
      <c r="O887" s="25">
        <f>AVERAGE(O885:O886)</f>
        <v>1888</v>
      </c>
      <c r="P887" s="25">
        <f t="shared" ref="P887:Q887" si="1105">AVERAGE(P884:P886)</f>
        <v>1623.6666666666667</v>
      </c>
      <c r="Q887" s="25">
        <f t="shared" si="1105"/>
        <v>1586.6666666666667</v>
      </c>
      <c r="R887" s="19"/>
      <c r="T887" s="1"/>
      <c r="U887" s="6" t="s">
        <v>4</v>
      </c>
      <c r="V887" s="25">
        <f>AVERAGE(V884:V886)</f>
        <v>1958.3333333333333</v>
      </c>
      <c r="W887" s="25">
        <f>AVERAGE(W884:W886)</f>
        <v>2019.3333333333333</v>
      </c>
      <c r="X887" s="25">
        <f>AVERAGE(X884:X886)</f>
        <v>2009.6666666666667</v>
      </c>
      <c r="Y887" s="25">
        <f t="shared" ref="Y887:Z887" si="1106">AVERAGE(Y884:Y886)</f>
        <v>1905.6666666666667</v>
      </c>
      <c r="Z887" s="25">
        <f t="shared" si="1106"/>
        <v>1840.3333333333333</v>
      </c>
    </row>
    <row r="888" spans="1:26" x14ac:dyDescent="0.35">
      <c r="C888" s="7" t="s">
        <v>5</v>
      </c>
      <c r="D888" s="26">
        <f>_xlfn.STDEV.S(D884:D886)</f>
        <v>175.34822496963008</v>
      </c>
      <c r="E888" s="26">
        <f>_xlfn.STDEV.S(E884:E886)</f>
        <v>137.05959774249061</v>
      </c>
      <c r="F888" s="26">
        <f>_xlfn.STDEV.S(F884:F886)</f>
        <v>75.7385854986303</v>
      </c>
      <c r="G888" s="26">
        <f t="shared" ref="G888:H888" si="1107">_xlfn.STDEV.S(G884:G886)</f>
        <v>85.5043858524228</v>
      </c>
      <c r="H888" s="26">
        <f t="shared" si="1107"/>
        <v>60.002777713480342</v>
      </c>
      <c r="I888" s="7"/>
      <c r="L888" s="7" t="s">
        <v>5</v>
      </c>
      <c r="M888" s="26">
        <f>_xlfn.STDEV.S(M884:M886)</f>
        <v>273</v>
      </c>
      <c r="N888" s="26">
        <f>_xlfn.STDEV.S(N884:N886)</f>
        <v>199.0301484700245</v>
      </c>
      <c r="O888" s="26">
        <f>_xlfn.STDEV.S(O885:O886)</f>
        <v>79.195959492893323</v>
      </c>
      <c r="P888" s="26">
        <f t="shared" ref="P888:Q888" si="1108">_xlfn.STDEV.S(P884:P886)</f>
        <v>104.89200795739079</v>
      </c>
      <c r="Q888" s="26">
        <f t="shared" si="1108"/>
        <v>146.76966080676667</v>
      </c>
      <c r="R888" s="19"/>
      <c r="T888" s="1"/>
      <c r="U888" s="7" t="s">
        <v>5</v>
      </c>
      <c r="V888" s="26">
        <f>_xlfn.STDEV.S(V884:V886)</f>
        <v>163.53083297449854</v>
      </c>
      <c r="W888" s="26">
        <f>_xlfn.STDEV.S(W884:W886)</f>
        <v>40.611985094714754</v>
      </c>
      <c r="X888" s="26">
        <f>_xlfn.STDEV.S(X884:X886)</f>
        <v>158.39928451016857</v>
      </c>
      <c r="Y888" s="26">
        <f t="shared" ref="Y888:Z888" si="1109">_xlfn.STDEV.S(Y884:Y886)</f>
        <v>155.51312913491688</v>
      </c>
      <c r="Z888" s="26">
        <f t="shared" si="1109"/>
        <v>40.3773864103824</v>
      </c>
    </row>
    <row r="889" spans="1:26" x14ac:dyDescent="0.35">
      <c r="C889" s="7" t="s">
        <v>6</v>
      </c>
      <c r="D889" s="26">
        <f>D888/D887*100</f>
        <v>5.766136960527132</v>
      </c>
      <c r="E889" s="26">
        <f>E888/E887*100</f>
        <v>5.2140349128515329</v>
      </c>
      <c r="F889" s="26">
        <f>F888/F887*100</f>
        <v>2.98261691383422</v>
      </c>
      <c r="G889" s="26">
        <f t="shared" ref="G889:H889" si="1110">G888/G887*100</f>
        <v>3.9955320491786357</v>
      </c>
      <c r="H889" s="26">
        <f t="shared" si="1110"/>
        <v>2.8294299456215191</v>
      </c>
      <c r="L889" s="7" t="s">
        <v>6</v>
      </c>
      <c r="M889" s="26">
        <f>M888/M887*100</f>
        <v>11.202297907263029</v>
      </c>
      <c r="N889" s="26">
        <f>N888/N887*100</f>
        <v>10.553030141570758</v>
      </c>
      <c r="O889" s="26">
        <f>O888/O887*100</f>
        <v>4.1947012443269767</v>
      </c>
      <c r="P889" s="26">
        <f t="shared" ref="P889:Q889" si="1111">P888/P887*100</f>
        <v>6.4601934689421547</v>
      </c>
      <c r="Q889" s="26">
        <f t="shared" si="1111"/>
        <v>9.2501887063088226</v>
      </c>
      <c r="R889" s="15"/>
      <c r="T889" s="1"/>
      <c r="U889" s="7" t="s">
        <v>6</v>
      </c>
      <c r="V889" s="26">
        <f>V888/V887*100</f>
        <v>8.3505106199743935</v>
      </c>
      <c r="W889" s="26">
        <f>W888/W887*100</f>
        <v>2.0111580601542465</v>
      </c>
      <c r="X889" s="26">
        <f>X888/X887*100</f>
        <v>7.8818685276249081</v>
      </c>
      <c r="Y889" s="26">
        <f t="shared" ref="Y889:Z889" si="1112">Y888/Y887*100</f>
        <v>8.1605630121523642</v>
      </c>
      <c r="Z889" s="26">
        <f t="shared" si="1112"/>
        <v>2.1940257060522947</v>
      </c>
    </row>
    <row r="890" spans="1:26" x14ac:dyDescent="0.35">
      <c r="G890" s="21"/>
      <c r="H890" s="21"/>
      <c r="J890" s="3"/>
      <c r="K890" s="3"/>
      <c r="L890" s="3"/>
      <c r="M890" s="3"/>
      <c r="N890" s="3"/>
      <c r="P890" s="65"/>
      <c r="Q890" s="65"/>
      <c r="Y890" s="65"/>
      <c r="Z890" s="65"/>
    </row>
    <row r="891" spans="1:26" x14ac:dyDescent="0.35">
      <c r="C891" s="32" t="s">
        <v>75</v>
      </c>
      <c r="D891" s="4"/>
      <c r="E891" s="4"/>
      <c r="F891" s="4"/>
      <c r="G891" s="4"/>
      <c r="H891" s="4"/>
      <c r="M891" s="31"/>
      <c r="N891" s="31"/>
      <c r="O891" s="4"/>
      <c r="P891" s="4"/>
      <c r="Q891" s="4"/>
      <c r="R891" s="64"/>
      <c r="T891" s="1"/>
      <c r="U891" s="1"/>
      <c r="V891" s="31"/>
      <c r="W891" s="4"/>
      <c r="X891" s="4"/>
      <c r="Y891" s="4"/>
      <c r="Z891" s="4"/>
    </row>
    <row r="892" spans="1:26" x14ac:dyDescent="0.35">
      <c r="A892" s="69"/>
      <c r="B892" s="65"/>
      <c r="C892" s="32" t="s">
        <v>84</v>
      </c>
      <c r="D892" s="16"/>
      <c r="E892" s="16"/>
      <c r="F892" s="16"/>
      <c r="G892" s="16"/>
      <c r="H892" s="16"/>
      <c r="I892" s="21"/>
      <c r="K892" s="65"/>
      <c r="L892" s="65"/>
      <c r="M892" s="16"/>
      <c r="N892" s="16"/>
      <c r="O892" s="16"/>
      <c r="P892" s="16"/>
      <c r="Q892" s="16"/>
      <c r="R892" s="16"/>
      <c r="T892" s="65"/>
      <c r="U892" s="65"/>
      <c r="V892" s="16"/>
      <c r="W892" s="16"/>
      <c r="X892" s="16"/>
      <c r="Y892" s="16"/>
      <c r="Z892" s="16"/>
    </row>
    <row r="893" spans="1:26" x14ac:dyDescent="0.35">
      <c r="B893" s="65"/>
      <c r="C893" s="32" t="s">
        <v>78</v>
      </c>
      <c r="D893" s="21"/>
      <c r="E893" s="21"/>
      <c r="F893" s="21"/>
      <c r="G893" s="21"/>
      <c r="H893" s="21"/>
      <c r="I893" s="21"/>
      <c r="J893" s="65"/>
      <c r="K893" s="65"/>
      <c r="M893" s="21"/>
      <c r="N893" s="21"/>
      <c r="O893" s="21"/>
      <c r="P893" s="21"/>
      <c r="Q893" s="21"/>
      <c r="R893" s="64"/>
      <c r="S893" s="65"/>
      <c r="T893" s="65"/>
      <c r="U893" s="1"/>
      <c r="V893" s="21"/>
      <c r="W893" s="21"/>
      <c r="X893" s="21"/>
      <c r="Y893" s="21"/>
      <c r="Z893" s="21"/>
    </row>
    <row r="894" spans="1:26" x14ac:dyDescent="0.35">
      <c r="A894" s="71"/>
      <c r="B894" s="57"/>
      <c r="C894" s="69" t="s">
        <v>79</v>
      </c>
      <c r="D894" s="65"/>
      <c r="E894" s="65"/>
      <c r="F894" s="65"/>
      <c r="G894" s="65"/>
      <c r="H894" s="21"/>
      <c r="I894" s="21"/>
      <c r="J894" s="9"/>
      <c r="K894" s="57"/>
      <c r="L894" s="65"/>
      <c r="M894" s="65"/>
      <c r="N894" s="65"/>
      <c r="O894" s="65"/>
      <c r="P894" s="65"/>
      <c r="Q894" s="21"/>
      <c r="R894" s="64"/>
      <c r="S894" s="9"/>
      <c r="T894" s="65"/>
      <c r="U894" s="65"/>
      <c r="V894" s="65"/>
      <c r="W894" s="65"/>
      <c r="X894" s="65"/>
      <c r="Y894" s="65"/>
      <c r="Z894" s="21"/>
    </row>
    <row r="895" spans="1:26" x14ac:dyDescent="0.35">
      <c r="B895" s="65"/>
      <c r="C895" s="65"/>
      <c r="D895" s="21"/>
      <c r="E895" s="21"/>
      <c r="F895" s="21"/>
      <c r="G895" s="65"/>
      <c r="H895" s="21"/>
      <c r="I895" s="21"/>
      <c r="J895" s="65"/>
      <c r="K895" s="65"/>
      <c r="L895" s="65"/>
      <c r="M895" s="21"/>
      <c r="N895" s="21"/>
      <c r="P895" s="65"/>
      <c r="Q895" s="21"/>
      <c r="R895" s="64"/>
      <c r="S895" s="65"/>
      <c r="T895" s="65"/>
      <c r="U895" s="65"/>
      <c r="V895" s="21"/>
      <c r="W895" s="21"/>
      <c r="X895" s="21"/>
      <c r="Y895" s="65"/>
      <c r="Z895" s="21"/>
    </row>
    <row r="896" spans="1:26" x14ac:dyDescent="0.35">
      <c r="B896" s="65"/>
      <c r="C896" s="65"/>
      <c r="D896" s="21"/>
      <c r="E896" s="21"/>
      <c r="F896" s="21"/>
      <c r="G896" s="65"/>
      <c r="H896" s="21"/>
      <c r="I896" s="21"/>
      <c r="J896" s="65"/>
      <c r="K896" s="65"/>
      <c r="L896" s="65"/>
      <c r="M896" s="21"/>
      <c r="N896" s="21"/>
      <c r="O896" s="21"/>
      <c r="P896" s="65"/>
      <c r="Q896" s="21"/>
      <c r="R896" s="64"/>
      <c r="S896" s="65"/>
      <c r="T896" s="65"/>
      <c r="U896" s="65"/>
      <c r="V896" s="21"/>
      <c r="W896" s="21"/>
      <c r="X896" s="21"/>
      <c r="Y896" s="65"/>
      <c r="Z896" s="21"/>
    </row>
    <row r="897" spans="2:26" x14ac:dyDescent="0.35">
      <c r="B897" s="65"/>
      <c r="C897" s="65"/>
      <c r="D897" s="21"/>
      <c r="E897" s="21"/>
      <c r="F897" s="21"/>
      <c r="G897" s="65"/>
      <c r="H897" s="21"/>
      <c r="I897" s="22"/>
      <c r="J897" s="65"/>
      <c r="K897" s="65"/>
      <c r="L897" s="65"/>
      <c r="M897" s="21"/>
      <c r="N897" s="21"/>
      <c r="O897" s="21"/>
      <c r="P897" s="65"/>
      <c r="Q897" s="21"/>
      <c r="R897" s="18"/>
      <c r="S897" s="65"/>
      <c r="T897" s="65"/>
      <c r="U897" s="65"/>
      <c r="V897" s="21"/>
      <c r="W897" s="21"/>
      <c r="X897" s="21"/>
      <c r="Y897" s="65"/>
      <c r="Z897" s="21"/>
    </row>
    <row r="898" spans="2:26" x14ac:dyDescent="0.35">
      <c r="B898" s="65"/>
      <c r="C898" s="8"/>
      <c r="D898" s="24"/>
      <c r="E898" s="24"/>
      <c r="F898" s="24"/>
      <c r="G898" s="24"/>
      <c r="H898" s="24"/>
      <c r="I898" s="22"/>
      <c r="J898" s="65"/>
      <c r="K898" s="65"/>
      <c r="L898" s="8"/>
      <c r="M898" s="24"/>
      <c r="N898" s="24"/>
      <c r="O898" s="24"/>
      <c r="P898" s="24"/>
      <c r="Q898" s="24"/>
      <c r="R898" s="18"/>
      <c r="S898" s="65"/>
      <c r="T898" s="65"/>
      <c r="U898" s="8"/>
      <c r="V898" s="24"/>
      <c r="W898" s="24"/>
      <c r="X898" s="24"/>
      <c r="Y898" s="24"/>
      <c r="Z898" s="24"/>
    </row>
    <row r="899" spans="2:26" x14ac:dyDescent="0.35">
      <c r="B899" s="65"/>
      <c r="C899" s="8"/>
      <c r="D899" s="24"/>
      <c r="E899" s="24"/>
      <c r="F899" s="24"/>
      <c r="G899" s="24"/>
      <c r="H899" s="24"/>
      <c r="I899" s="22"/>
      <c r="J899" s="65"/>
      <c r="K899" s="65"/>
      <c r="L899" s="8"/>
      <c r="M899" s="24"/>
      <c r="N899" s="24"/>
      <c r="O899" s="24"/>
      <c r="P899" s="24"/>
      <c r="Q899" s="24"/>
      <c r="R899" s="18"/>
      <c r="S899" s="65"/>
      <c r="T899" s="65"/>
      <c r="U899" s="8"/>
      <c r="V899" s="24"/>
      <c r="W899" s="24"/>
      <c r="X899" s="24"/>
      <c r="Y899" s="24"/>
      <c r="Z899" s="24"/>
    </row>
    <row r="900" spans="2:26" x14ac:dyDescent="0.35">
      <c r="C900" s="8"/>
      <c r="D900" s="24"/>
      <c r="E900" s="24"/>
      <c r="F900" s="24"/>
      <c r="G900" s="24"/>
      <c r="H900" s="24"/>
      <c r="I900" s="23"/>
      <c r="L900" s="8"/>
      <c r="M900" s="24"/>
      <c r="N900" s="24"/>
      <c r="O900" s="24"/>
      <c r="P900" s="24"/>
      <c r="Q900" s="24"/>
      <c r="R900" s="19"/>
      <c r="T900" s="1"/>
      <c r="U900" s="8"/>
      <c r="V900" s="24"/>
      <c r="W900" s="24"/>
      <c r="X900" s="24"/>
      <c r="Y900" s="24"/>
      <c r="Z900" s="24"/>
    </row>
    <row r="901" spans="2:26" x14ac:dyDescent="0.35">
      <c r="C901" s="6"/>
      <c r="D901" s="25"/>
      <c r="E901" s="25"/>
      <c r="F901" s="25"/>
      <c r="G901" s="25"/>
      <c r="H901" s="25"/>
      <c r="I901" s="7"/>
      <c r="L901" s="6"/>
      <c r="M901" s="25"/>
      <c r="N901" s="25"/>
      <c r="O901" s="25"/>
      <c r="P901" s="25"/>
      <c r="Q901" s="25"/>
      <c r="R901" s="19"/>
      <c r="T901" s="1"/>
      <c r="U901" s="6"/>
      <c r="V901" s="25"/>
      <c r="W901" s="25"/>
      <c r="X901" s="25"/>
      <c r="Y901" s="25"/>
      <c r="Z901" s="25"/>
    </row>
    <row r="902" spans="2:26" x14ac:dyDescent="0.35">
      <c r="C902" s="7"/>
      <c r="D902" s="26"/>
      <c r="E902" s="26"/>
      <c r="F902" s="26"/>
      <c r="G902" s="26"/>
      <c r="H902" s="26"/>
      <c r="I902" s="7"/>
      <c r="L902" s="7"/>
      <c r="M902" s="26"/>
      <c r="N902" s="26"/>
      <c r="O902" s="26"/>
      <c r="P902" s="26"/>
      <c r="Q902" s="26"/>
      <c r="R902" s="19"/>
      <c r="T902" s="1"/>
      <c r="U902" s="7"/>
      <c r="V902" s="26"/>
      <c r="W902" s="26"/>
      <c r="X902" s="26"/>
      <c r="Y902" s="26"/>
      <c r="Z902" s="26"/>
    </row>
    <row r="903" spans="2:26" x14ac:dyDescent="0.35">
      <c r="C903" s="7"/>
      <c r="D903" s="26"/>
      <c r="E903" s="26"/>
      <c r="F903" s="26"/>
      <c r="G903" s="26"/>
      <c r="H903" s="26"/>
      <c r="L903" s="7"/>
      <c r="M903" s="26"/>
      <c r="N903" s="26"/>
      <c r="O903" s="26"/>
      <c r="P903" s="26"/>
      <c r="Q903" s="26"/>
      <c r="R903" s="15"/>
      <c r="T903" s="1"/>
      <c r="U903" s="7"/>
      <c r="V903" s="26"/>
      <c r="W903" s="26"/>
      <c r="X903" s="26"/>
      <c r="Y903" s="26"/>
      <c r="Z903" s="26"/>
    </row>
    <row r="904" spans="2:26" x14ac:dyDescent="0.35">
      <c r="G904" s="21"/>
      <c r="H904" s="21"/>
      <c r="J904" s="3"/>
      <c r="K904" s="3"/>
      <c r="L904" s="3"/>
      <c r="M904" s="3"/>
      <c r="N904" s="3"/>
    </row>
    <row r="905" spans="2:26" x14ac:dyDescent="0.35">
      <c r="G905" s="21"/>
      <c r="H905" s="21"/>
      <c r="J905" s="3"/>
      <c r="K905" s="3"/>
      <c r="L905" s="3"/>
      <c r="M905" s="3"/>
      <c r="N905" s="3"/>
    </row>
    <row r="906" spans="2:26" x14ac:dyDescent="0.35">
      <c r="G906" s="21"/>
      <c r="H906" s="21"/>
      <c r="J906" s="3"/>
      <c r="K906" s="3"/>
      <c r="L906" s="3"/>
      <c r="M906" s="3"/>
      <c r="N906" s="3"/>
    </row>
    <row r="907" spans="2:26" x14ac:dyDescent="0.35">
      <c r="G907" s="21"/>
      <c r="H907" s="21"/>
      <c r="J907" s="3"/>
      <c r="K907" s="3"/>
      <c r="L907" s="3"/>
      <c r="M907" s="3"/>
      <c r="N907" s="3"/>
    </row>
    <row r="908" spans="2:26" x14ac:dyDescent="0.35">
      <c r="G908" s="21"/>
      <c r="H908" s="21"/>
      <c r="J908" s="3"/>
      <c r="K908" s="3"/>
      <c r="L908" s="3"/>
      <c r="M908" s="3"/>
      <c r="N908" s="3"/>
    </row>
    <row r="909" spans="2:26" x14ac:dyDescent="0.35">
      <c r="G909" s="21"/>
      <c r="H909" s="21"/>
      <c r="J909" s="3"/>
      <c r="K909" s="3"/>
      <c r="L909" s="3"/>
      <c r="M909" s="3"/>
      <c r="N909" s="3"/>
    </row>
    <row r="910" spans="2:26" x14ac:dyDescent="0.35">
      <c r="G910" s="21"/>
      <c r="H910" s="21"/>
      <c r="J910" s="3"/>
      <c r="K910" s="3"/>
      <c r="L910" s="3"/>
      <c r="M910" s="3"/>
      <c r="N910" s="3"/>
    </row>
    <row r="911" spans="2:26" x14ac:dyDescent="0.35">
      <c r="G911" s="21"/>
      <c r="H911" s="21"/>
      <c r="J911" s="3"/>
      <c r="K911" s="3"/>
      <c r="L911" s="3"/>
      <c r="M911" s="3"/>
      <c r="N911" s="3"/>
    </row>
    <row r="912" spans="2:26" x14ac:dyDescent="0.35">
      <c r="G912" s="21"/>
      <c r="H912" s="21"/>
      <c r="J912" s="3"/>
      <c r="K912" s="3"/>
      <c r="L912" s="3"/>
      <c r="M912" s="3"/>
      <c r="N912" s="3"/>
    </row>
    <row r="913" spans="7:14" x14ac:dyDescent="0.35">
      <c r="G913" s="21"/>
      <c r="H913" s="21"/>
      <c r="J913" s="3"/>
      <c r="K913" s="3"/>
      <c r="L913" s="3"/>
      <c r="M913" s="3"/>
      <c r="N913" s="3"/>
    </row>
    <row r="914" spans="7:14" x14ac:dyDescent="0.35">
      <c r="G914" s="21"/>
      <c r="H914" s="21"/>
      <c r="J914" s="3"/>
      <c r="K914" s="3"/>
      <c r="L914" s="3"/>
      <c r="M914" s="3"/>
      <c r="N914" s="3"/>
    </row>
    <row r="915" spans="7:14" x14ac:dyDescent="0.35">
      <c r="G915" s="21"/>
      <c r="H915" s="21"/>
      <c r="J915" s="3"/>
      <c r="K915" s="3"/>
      <c r="L915" s="3"/>
      <c r="M915" s="3"/>
      <c r="N915" s="3"/>
    </row>
    <row r="916" spans="7:14" x14ac:dyDescent="0.35">
      <c r="G916" s="21"/>
      <c r="H916" s="21"/>
      <c r="J916" s="3"/>
      <c r="K916" s="3"/>
      <c r="L916" s="3"/>
      <c r="M916" s="3"/>
      <c r="N916" s="3"/>
    </row>
    <row r="917" spans="7:14" x14ac:dyDescent="0.35">
      <c r="G917" s="21"/>
      <c r="H917" s="21"/>
      <c r="J917" s="3"/>
      <c r="K917" s="3"/>
      <c r="L917" s="3"/>
      <c r="M917" s="3"/>
      <c r="N917" s="3"/>
    </row>
    <row r="918" spans="7:14" x14ac:dyDescent="0.35">
      <c r="G918" s="21"/>
      <c r="H918" s="21"/>
      <c r="J918" s="3"/>
      <c r="K918" s="3"/>
      <c r="L918" s="3"/>
      <c r="M918" s="3"/>
      <c r="N918" s="3"/>
    </row>
    <row r="919" spans="7:14" x14ac:dyDescent="0.35">
      <c r="G919" s="21"/>
      <c r="H919" s="21"/>
      <c r="J919" s="3"/>
      <c r="K919" s="3"/>
      <c r="L919" s="3"/>
      <c r="M919" s="3"/>
      <c r="N919" s="3"/>
    </row>
    <row r="920" spans="7:14" x14ac:dyDescent="0.35">
      <c r="G920" s="21"/>
      <c r="H920" s="21"/>
      <c r="J920" s="3"/>
      <c r="K920" s="3"/>
      <c r="L920" s="3"/>
      <c r="M920" s="3"/>
      <c r="N920" s="3"/>
    </row>
    <row r="921" spans="7:14" x14ac:dyDescent="0.35">
      <c r="G921" s="21"/>
      <c r="H921" s="21"/>
      <c r="J921" s="3"/>
      <c r="K921" s="3"/>
      <c r="L921" s="3"/>
      <c r="M921" s="3"/>
      <c r="N921" s="3"/>
    </row>
    <row r="922" spans="7:14" x14ac:dyDescent="0.35">
      <c r="G922" s="21"/>
      <c r="H922" s="21"/>
      <c r="J922" s="3"/>
      <c r="K922" s="3"/>
      <c r="L922" s="3"/>
      <c r="M922" s="3"/>
      <c r="N922" s="3"/>
    </row>
    <row r="923" spans="7:14" x14ac:dyDescent="0.35">
      <c r="G923" s="21"/>
      <c r="H923" s="21"/>
      <c r="J923" s="3"/>
      <c r="K923" s="3"/>
      <c r="L923" s="3"/>
      <c r="M923" s="3"/>
      <c r="N923" s="3"/>
    </row>
    <row r="924" spans="7:14" x14ac:dyDescent="0.35">
      <c r="G924" s="21"/>
      <c r="H924" s="21"/>
      <c r="J924" s="3"/>
      <c r="K924" s="3"/>
      <c r="L924" s="3"/>
      <c r="M924" s="3"/>
      <c r="N924" s="3"/>
    </row>
    <row r="925" spans="7:14" x14ac:dyDescent="0.35">
      <c r="G925" s="21"/>
      <c r="H925" s="21"/>
      <c r="J925" s="3"/>
      <c r="K925" s="3"/>
      <c r="L925" s="3"/>
      <c r="M925" s="3"/>
      <c r="N925" s="3"/>
    </row>
    <row r="926" spans="7:14" x14ac:dyDescent="0.35">
      <c r="G926" s="21"/>
      <c r="H926" s="21"/>
      <c r="J926" s="3"/>
      <c r="K926" s="3"/>
      <c r="L926" s="3"/>
      <c r="M926" s="3"/>
      <c r="N926" s="3"/>
    </row>
    <row r="927" spans="7:14" x14ac:dyDescent="0.35">
      <c r="G927" s="21"/>
      <c r="H927" s="21"/>
      <c r="J927" s="3"/>
      <c r="K927" s="3"/>
      <c r="L927" s="3"/>
      <c r="M927" s="3"/>
      <c r="N927" s="3"/>
    </row>
    <row r="928" spans="7:14" x14ac:dyDescent="0.35">
      <c r="G928" s="21"/>
      <c r="H928" s="21"/>
      <c r="J928" s="3"/>
      <c r="K928" s="3"/>
      <c r="L928" s="3"/>
      <c r="M928" s="3"/>
      <c r="N928" s="3"/>
    </row>
    <row r="929" spans="7:14" x14ac:dyDescent="0.35">
      <c r="G929" s="21"/>
      <c r="H929" s="21"/>
      <c r="J929" s="3"/>
      <c r="K929" s="3"/>
      <c r="L929" s="3"/>
      <c r="M929" s="3"/>
      <c r="N929" s="3"/>
    </row>
    <row r="930" spans="7:14" x14ac:dyDescent="0.35">
      <c r="G930" s="21"/>
      <c r="H930" s="21"/>
      <c r="J930" s="3"/>
      <c r="K930" s="3"/>
      <c r="L930" s="3"/>
      <c r="M930" s="3"/>
      <c r="N930" s="3"/>
    </row>
    <row r="931" spans="7:14" x14ac:dyDescent="0.35">
      <c r="G931" s="21"/>
      <c r="H931" s="21"/>
      <c r="J931" s="3"/>
      <c r="K931" s="3"/>
      <c r="L931" s="3"/>
      <c r="M931" s="3"/>
      <c r="N931" s="3"/>
    </row>
    <row r="932" spans="7:14" x14ac:dyDescent="0.35">
      <c r="G932" s="21"/>
      <c r="H932" s="21"/>
      <c r="J932" s="3"/>
      <c r="K932" s="3"/>
      <c r="L932" s="3"/>
      <c r="M932" s="3"/>
      <c r="N932" s="3"/>
    </row>
    <row r="933" spans="7:14" x14ac:dyDescent="0.35">
      <c r="G933" s="21"/>
      <c r="H933" s="21"/>
      <c r="J933" s="3"/>
      <c r="K933" s="3"/>
      <c r="L933" s="3"/>
      <c r="M933" s="3"/>
      <c r="N933" s="3"/>
    </row>
    <row r="934" spans="7:14" x14ac:dyDescent="0.35">
      <c r="G934" s="21"/>
      <c r="H934" s="21"/>
      <c r="J934" s="3"/>
      <c r="K934" s="3"/>
      <c r="L934" s="3"/>
      <c r="M934" s="3"/>
      <c r="N934" s="3"/>
    </row>
    <row r="935" spans="7:14" x14ac:dyDescent="0.35">
      <c r="G935" s="21"/>
      <c r="H935" s="21"/>
      <c r="J935" s="3"/>
      <c r="K935" s="3"/>
      <c r="L935" s="3"/>
      <c r="M935" s="3"/>
      <c r="N935" s="3"/>
    </row>
    <row r="936" spans="7:14" x14ac:dyDescent="0.35">
      <c r="G936" s="21"/>
      <c r="H936" s="21"/>
      <c r="J936" s="3"/>
      <c r="K936" s="3"/>
      <c r="L936" s="3"/>
      <c r="M936" s="3"/>
      <c r="N936" s="3"/>
    </row>
    <row r="937" spans="7:14" x14ac:dyDescent="0.35">
      <c r="G937" s="21"/>
      <c r="H937" s="21"/>
      <c r="J937" s="3"/>
      <c r="K937" s="3"/>
      <c r="L937" s="3"/>
      <c r="M937" s="3"/>
      <c r="N937" s="3"/>
    </row>
    <row r="938" spans="7:14" x14ac:dyDescent="0.35">
      <c r="G938" s="21"/>
      <c r="H938" s="21"/>
      <c r="J938" s="3"/>
      <c r="K938" s="3"/>
      <c r="L938" s="3"/>
      <c r="M938" s="3"/>
      <c r="N938" s="3"/>
    </row>
    <row r="939" spans="7:14" x14ac:dyDescent="0.35">
      <c r="G939" s="21"/>
      <c r="H939" s="21"/>
      <c r="J939" s="3"/>
      <c r="K939" s="3"/>
      <c r="L939" s="3"/>
      <c r="M939" s="3"/>
      <c r="N939" s="3"/>
    </row>
    <row r="940" spans="7:14" x14ac:dyDescent="0.35">
      <c r="G940" s="21"/>
      <c r="H940" s="21"/>
      <c r="J940" s="3"/>
      <c r="K940" s="3"/>
      <c r="L940" s="3"/>
      <c r="M940" s="3"/>
      <c r="N940" s="3"/>
    </row>
    <row r="941" spans="7:14" x14ac:dyDescent="0.35">
      <c r="G941" s="21"/>
      <c r="H941" s="21"/>
      <c r="J941" s="3"/>
      <c r="K941" s="3"/>
      <c r="L941" s="3"/>
      <c r="M941" s="3"/>
      <c r="N941" s="3"/>
    </row>
    <row r="942" spans="7:14" x14ac:dyDescent="0.35">
      <c r="G942" s="21"/>
      <c r="H942" s="21"/>
      <c r="J942" s="3"/>
      <c r="K942" s="3"/>
      <c r="L942" s="3"/>
      <c r="M942" s="3"/>
      <c r="N942" s="3"/>
    </row>
    <row r="943" spans="7:14" x14ac:dyDescent="0.35">
      <c r="G943" s="21"/>
      <c r="H943" s="21"/>
      <c r="J943" s="3"/>
      <c r="K943" s="3"/>
      <c r="L943" s="3"/>
      <c r="M943" s="3"/>
      <c r="N943" s="3"/>
    </row>
    <row r="944" spans="7:14" x14ac:dyDescent="0.35">
      <c r="G944" s="21"/>
      <c r="H944" s="21"/>
      <c r="J944" s="3"/>
      <c r="K944" s="3"/>
      <c r="L944" s="3"/>
      <c r="M944" s="3"/>
      <c r="N944" s="3"/>
    </row>
    <row r="945" spans="7:14" x14ac:dyDescent="0.35">
      <c r="G945" s="21"/>
      <c r="H945" s="21"/>
      <c r="J945" s="3"/>
      <c r="K945" s="3"/>
      <c r="L945" s="3"/>
      <c r="M945" s="3"/>
      <c r="N945" s="3"/>
    </row>
    <row r="946" spans="7:14" x14ac:dyDescent="0.35">
      <c r="G946" s="21"/>
      <c r="H946" s="21"/>
      <c r="J946" s="3"/>
      <c r="K946" s="3"/>
      <c r="L946" s="3"/>
      <c r="M946" s="3"/>
      <c r="N946" s="3"/>
    </row>
    <row r="947" spans="7:14" x14ac:dyDescent="0.35">
      <c r="G947" s="21"/>
      <c r="H947" s="21"/>
      <c r="J947" s="3"/>
      <c r="K947" s="3"/>
      <c r="L947" s="3"/>
      <c r="M947" s="3"/>
      <c r="N947" s="3"/>
    </row>
    <row r="948" spans="7:14" x14ac:dyDescent="0.35">
      <c r="G948" s="21"/>
      <c r="H948" s="21"/>
      <c r="J948" s="3"/>
      <c r="K948" s="3"/>
      <c r="L948" s="3"/>
      <c r="M948" s="3"/>
      <c r="N948" s="3"/>
    </row>
    <row r="949" spans="7:14" x14ac:dyDescent="0.35">
      <c r="G949" s="21"/>
      <c r="H949" s="21"/>
      <c r="J949" s="3"/>
      <c r="K949" s="3"/>
      <c r="L949" s="3"/>
      <c r="M949" s="3"/>
      <c r="N949" s="3"/>
    </row>
    <row r="950" spans="7:14" x14ac:dyDescent="0.35">
      <c r="G950" s="21"/>
      <c r="H950" s="21"/>
      <c r="J950" s="3"/>
      <c r="K950" s="3"/>
      <c r="L950" s="3"/>
      <c r="M950" s="3"/>
      <c r="N950" s="3"/>
    </row>
    <row r="951" spans="7:14" x14ac:dyDescent="0.35">
      <c r="G951" s="21"/>
      <c r="H951" s="21"/>
      <c r="J951" s="3"/>
      <c r="K951" s="3"/>
      <c r="L951" s="3"/>
      <c r="M951" s="3"/>
      <c r="N951" s="3"/>
    </row>
    <row r="952" spans="7:14" x14ac:dyDescent="0.35">
      <c r="G952" s="21"/>
      <c r="H952" s="21"/>
      <c r="J952" s="3"/>
      <c r="K952" s="3"/>
      <c r="L952" s="3"/>
      <c r="M952" s="3"/>
      <c r="N952" s="3"/>
    </row>
    <row r="953" spans="7:14" x14ac:dyDescent="0.35">
      <c r="G953" s="21"/>
      <c r="H953" s="21"/>
      <c r="J953" s="3"/>
      <c r="K953" s="3"/>
      <c r="L953" s="3"/>
      <c r="M953" s="3"/>
      <c r="N953" s="3"/>
    </row>
    <row r="954" spans="7:14" x14ac:dyDescent="0.35">
      <c r="G954" s="21"/>
      <c r="H954" s="21"/>
      <c r="J954" s="3"/>
      <c r="K954" s="3"/>
      <c r="L954" s="3"/>
      <c r="M954" s="3"/>
      <c r="N954" s="3"/>
    </row>
    <row r="955" spans="7:14" x14ac:dyDescent="0.35">
      <c r="G955" s="21"/>
      <c r="H955" s="21"/>
      <c r="J955" s="3"/>
      <c r="K955" s="3"/>
      <c r="L955" s="3"/>
      <c r="M955" s="3"/>
      <c r="N955" s="3"/>
    </row>
    <row r="956" spans="7:14" x14ac:dyDescent="0.35">
      <c r="G956" s="21"/>
      <c r="H956" s="21"/>
      <c r="J956" s="3"/>
      <c r="K956" s="3"/>
      <c r="L956" s="3"/>
      <c r="M956" s="3"/>
      <c r="N956" s="3"/>
    </row>
    <row r="957" spans="7:14" x14ac:dyDescent="0.35">
      <c r="G957" s="21"/>
      <c r="H957" s="21"/>
      <c r="J957" s="3"/>
      <c r="K957" s="3"/>
      <c r="L957" s="3"/>
      <c r="M957" s="3"/>
      <c r="N957" s="3"/>
    </row>
    <row r="958" spans="7:14" x14ac:dyDescent="0.35">
      <c r="G958" s="21"/>
      <c r="H958" s="21"/>
      <c r="J958" s="3"/>
      <c r="K958" s="3"/>
      <c r="L958" s="3"/>
      <c r="M958" s="3"/>
      <c r="N958" s="3"/>
    </row>
    <row r="959" spans="7:14" x14ac:dyDescent="0.35">
      <c r="G959" s="21"/>
      <c r="H959" s="21"/>
      <c r="J959" s="3"/>
      <c r="K959" s="3"/>
      <c r="L959" s="3"/>
      <c r="M959" s="3"/>
      <c r="N959" s="3"/>
    </row>
    <row r="960" spans="7:14" x14ac:dyDescent="0.35">
      <c r="G960" s="21"/>
      <c r="H960" s="21"/>
      <c r="J960" s="3"/>
      <c r="K960" s="3"/>
      <c r="L960" s="3"/>
      <c r="M960" s="3"/>
      <c r="N960" s="3"/>
    </row>
    <row r="961" spans="7:14" x14ac:dyDescent="0.35">
      <c r="G961" s="21"/>
      <c r="H961" s="21"/>
      <c r="J961" s="3"/>
      <c r="K961" s="3"/>
      <c r="L961" s="3"/>
      <c r="M961" s="3"/>
      <c r="N961" s="3"/>
    </row>
    <row r="962" spans="7:14" x14ac:dyDescent="0.35">
      <c r="G962" s="21"/>
      <c r="H962" s="21"/>
      <c r="J962" s="3"/>
      <c r="K962" s="3"/>
      <c r="L962" s="3"/>
      <c r="M962" s="3"/>
      <c r="N962" s="3"/>
    </row>
    <row r="963" spans="7:14" x14ac:dyDescent="0.35">
      <c r="G963" s="21"/>
      <c r="H963" s="21"/>
      <c r="J963" s="3"/>
      <c r="K963" s="3"/>
      <c r="L963" s="3"/>
      <c r="M963" s="3"/>
      <c r="N963" s="3"/>
    </row>
    <row r="964" spans="7:14" x14ac:dyDescent="0.35">
      <c r="G964" s="21"/>
      <c r="H964" s="21"/>
      <c r="J964" s="3"/>
      <c r="K964" s="3"/>
      <c r="L964" s="3"/>
      <c r="M964" s="3"/>
      <c r="N964" s="3"/>
    </row>
    <row r="965" spans="7:14" x14ac:dyDescent="0.35">
      <c r="G965" s="21"/>
      <c r="H965" s="21"/>
      <c r="J965" s="3"/>
      <c r="K965" s="3"/>
      <c r="L965" s="3"/>
      <c r="M965" s="3"/>
      <c r="N965" s="3"/>
    </row>
    <row r="966" spans="7:14" x14ac:dyDescent="0.35">
      <c r="G966" s="21"/>
      <c r="H966" s="21"/>
      <c r="J966" s="3"/>
      <c r="K966" s="3"/>
      <c r="L966" s="3"/>
      <c r="M966" s="3"/>
      <c r="N966" s="3"/>
    </row>
    <row r="967" spans="7:14" x14ac:dyDescent="0.35">
      <c r="G967" s="21"/>
      <c r="H967" s="21"/>
      <c r="J967" s="3"/>
      <c r="K967" s="3"/>
      <c r="L967" s="3"/>
      <c r="M967" s="3"/>
      <c r="N967" s="3"/>
    </row>
    <row r="968" spans="7:14" x14ac:dyDescent="0.35">
      <c r="G968" s="21"/>
      <c r="H968" s="21"/>
      <c r="J968" s="3"/>
      <c r="K968" s="3"/>
      <c r="L968" s="3"/>
      <c r="M968" s="3"/>
      <c r="N968" s="3"/>
    </row>
    <row r="969" spans="7:14" x14ac:dyDescent="0.35">
      <c r="G969" s="21"/>
      <c r="H969" s="21"/>
      <c r="J969" s="3"/>
      <c r="K969" s="3"/>
      <c r="L969" s="3"/>
      <c r="M969" s="3"/>
      <c r="N969" s="3"/>
    </row>
    <row r="970" spans="7:14" x14ac:dyDescent="0.35">
      <c r="G970" s="21"/>
      <c r="H970" s="21"/>
      <c r="J970" s="3"/>
      <c r="K970" s="3"/>
      <c r="L970" s="3"/>
      <c r="M970" s="3"/>
      <c r="N970" s="3"/>
    </row>
    <row r="971" spans="7:14" x14ac:dyDescent="0.35">
      <c r="G971" s="21"/>
      <c r="H971" s="21"/>
      <c r="J971" s="3"/>
      <c r="K971" s="3"/>
      <c r="L971" s="3"/>
      <c r="M971" s="3"/>
      <c r="N971" s="3"/>
    </row>
    <row r="972" spans="7:14" x14ac:dyDescent="0.35">
      <c r="G972" s="21"/>
      <c r="H972" s="21"/>
      <c r="J972" s="3"/>
      <c r="K972" s="3"/>
      <c r="L972" s="3"/>
      <c r="M972" s="3"/>
      <c r="N972" s="3"/>
    </row>
    <row r="973" spans="7:14" x14ac:dyDescent="0.35">
      <c r="G973" s="21"/>
      <c r="H973" s="21"/>
      <c r="J973" s="3"/>
      <c r="K973" s="3"/>
      <c r="L973" s="3"/>
      <c r="M973" s="3"/>
      <c r="N973" s="3"/>
    </row>
    <row r="974" spans="7:14" x14ac:dyDescent="0.35">
      <c r="G974" s="21"/>
      <c r="H974" s="21"/>
      <c r="J974" s="3"/>
      <c r="K974" s="3"/>
      <c r="L974" s="3"/>
      <c r="M974" s="3"/>
      <c r="N974" s="3"/>
    </row>
    <row r="975" spans="7:14" x14ac:dyDescent="0.35">
      <c r="G975" s="21"/>
      <c r="H975" s="21"/>
      <c r="J975" s="3"/>
      <c r="K975" s="3"/>
      <c r="L975" s="3"/>
      <c r="M975" s="3"/>
      <c r="N975" s="3"/>
    </row>
    <row r="976" spans="7:14" x14ac:dyDescent="0.35">
      <c r="G976" s="21"/>
      <c r="H976" s="21"/>
      <c r="J976" s="3"/>
      <c r="K976" s="3"/>
      <c r="L976" s="3"/>
      <c r="M976" s="3"/>
      <c r="N976" s="3"/>
    </row>
    <row r="977" spans="7:14" x14ac:dyDescent="0.35">
      <c r="G977" s="21"/>
      <c r="H977" s="21"/>
      <c r="J977" s="3"/>
      <c r="K977" s="3"/>
      <c r="L977" s="3"/>
      <c r="M977" s="3"/>
      <c r="N977" s="3"/>
    </row>
    <row r="978" spans="7:14" x14ac:dyDescent="0.35">
      <c r="G978" s="21"/>
      <c r="H978" s="21"/>
      <c r="J978" s="3"/>
      <c r="K978" s="3"/>
      <c r="L978" s="3"/>
      <c r="M978" s="3"/>
      <c r="N978" s="3"/>
    </row>
    <row r="979" spans="7:14" x14ac:dyDescent="0.35">
      <c r="G979" s="21"/>
      <c r="H979" s="21"/>
      <c r="J979" s="3"/>
      <c r="K979" s="3"/>
      <c r="L979" s="3"/>
      <c r="M979" s="3"/>
      <c r="N979" s="3"/>
    </row>
    <row r="980" spans="7:14" x14ac:dyDescent="0.35">
      <c r="G980" s="21"/>
      <c r="H980" s="21"/>
      <c r="J980" s="3"/>
      <c r="K980" s="3"/>
      <c r="L980" s="3"/>
      <c r="M980" s="3"/>
      <c r="N980" s="3"/>
    </row>
    <row r="981" spans="7:14" x14ac:dyDescent="0.35">
      <c r="G981" s="21"/>
      <c r="H981" s="21"/>
      <c r="J981" s="3"/>
      <c r="K981" s="3"/>
      <c r="L981" s="3"/>
      <c r="M981" s="3"/>
      <c r="N981" s="3"/>
    </row>
    <row r="982" spans="7:14" x14ac:dyDescent="0.35">
      <c r="G982" s="21"/>
      <c r="H982" s="21"/>
      <c r="J982" s="3"/>
      <c r="K982" s="3"/>
      <c r="L982" s="3"/>
      <c r="M982" s="3"/>
      <c r="N982" s="3"/>
    </row>
    <row r="983" spans="7:14" x14ac:dyDescent="0.35">
      <c r="G983" s="21"/>
      <c r="H983" s="21"/>
      <c r="J983" s="3"/>
      <c r="K983" s="3"/>
      <c r="L983" s="3"/>
      <c r="M983" s="3"/>
      <c r="N983" s="3"/>
    </row>
    <row r="984" spans="7:14" x14ac:dyDescent="0.35">
      <c r="G984" s="21"/>
      <c r="H984" s="21"/>
      <c r="J984" s="3"/>
      <c r="K984" s="3"/>
      <c r="L984" s="3"/>
      <c r="M984" s="3"/>
      <c r="N984" s="3"/>
    </row>
    <row r="985" spans="7:14" x14ac:dyDescent="0.35">
      <c r="G985" s="21"/>
      <c r="H985" s="21"/>
      <c r="J985" s="3"/>
      <c r="K985" s="3"/>
      <c r="L985" s="3"/>
      <c r="M985" s="3"/>
      <c r="N985" s="3"/>
    </row>
    <row r="986" spans="7:14" x14ac:dyDescent="0.35">
      <c r="G986" s="21"/>
      <c r="H986" s="21"/>
      <c r="J986" s="3"/>
      <c r="K986" s="3"/>
      <c r="L986" s="3"/>
      <c r="M986" s="3"/>
      <c r="N986" s="3"/>
    </row>
    <row r="987" spans="7:14" x14ac:dyDescent="0.35">
      <c r="G987" s="21"/>
      <c r="H987" s="21"/>
      <c r="J987" s="3"/>
      <c r="K987" s="3"/>
      <c r="L987" s="3"/>
      <c r="M987" s="3"/>
      <c r="N987" s="3"/>
    </row>
    <row r="988" spans="7:14" x14ac:dyDescent="0.35">
      <c r="G988" s="21"/>
      <c r="H988" s="21"/>
      <c r="J988" s="3"/>
      <c r="K988" s="3"/>
      <c r="L988" s="3"/>
      <c r="M988" s="3"/>
      <c r="N988" s="3"/>
    </row>
    <row r="989" spans="7:14" x14ac:dyDescent="0.35">
      <c r="G989" s="21"/>
      <c r="H989" s="21"/>
      <c r="J989" s="3"/>
      <c r="K989" s="3"/>
      <c r="L989" s="3"/>
      <c r="M989" s="3"/>
      <c r="N989" s="3"/>
    </row>
    <row r="990" spans="7:14" x14ac:dyDescent="0.35">
      <c r="G990" s="21"/>
      <c r="H990" s="21"/>
      <c r="J990" s="3"/>
      <c r="K990" s="3"/>
      <c r="L990" s="3"/>
      <c r="M990" s="3"/>
      <c r="N990" s="3"/>
    </row>
    <row r="991" spans="7:14" x14ac:dyDescent="0.35">
      <c r="G991" s="21"/>
      <c r="H991" s="21"/>
      <c r="J991" s="3"/>
      <c r="K991" s="3"/>
      <c r="L991" s="3"/>
      <c r="M991" s="3"/>
      <c r="N991" s="3"/>
    </row>
    <row r="992" spans="7:14" x14ac:dyDescent="0.35">
      <c r="G992" s="21"/>
      <c r="H992" s="21"/>
      <c r="J992" s="3"/>
      <c r="K992" s="3"/>
      <c r="L992" s="3"/>
      <c r="M992" s="3"/>
      <c r="N992" s="3"/>
    </row>
    <row r="993" spans="7:14" x14ac:dyDescent="0.35">
      <c r="G993" s="21"/>
      <c r="H993" s="21"/>
      <c r="J993" s="3"/>
      <c r="K993" s="3"/>
      <c r="L993" s="3"/>
      <c r="M993" s="3"/>
      <c r="N993" s="3"/>
    </row>
    <row r="994" spans="7:14" x14ac:dyDescent="0.35">
      <c r="G994" s="21"/>
      <c r="H994" s="21"/>
      <c r="J994" s="3"/>
      <c r="K994" s="3"/>
      <c r="L994" s="3"/>
      <c r="M994" s="3"/>
      <c r="N994" s="3"/>
    </row>
    <row r="995" spans="7:14" x14ac:dyDescent="0.35">
      <c r="G995" s="21"/>
      <c r="H995" s="21"/>
      <c r="J995" s="3"/>
      <c r="K995" s="3"/>
      <c r="L995" s="3"/>
      <c r="M995" s="3"/>
      <c r="N995" s="3"/>
    </row>
    <row r="996" spans="7:14" x14ac:dyDescent="0.35">
      <c r="G996" s="21"/>
      <c r="H996" s="21"/>
      <c r="J996" s="3"/>
      <c r="K996" s="3"/>
      <c r="L996" s="3"/>
      <c r="M996" s="3"/>
      <c r="N996" s="3"/>
    </row>
    <row r="997" spans="7:14" x14ac:dyDescent="0.35">
      <c r="G997" s="21"/>
      <c r="H997" s="21"/>
      <c r="J997" s="3"/>
      <c r="K997" s="3"/>
      <c r="L997" s="3"/>
      <c r="M997" s="3"/>
      <c r="N997" s="3"/>
    </row>
    <row r="998" spans="7:14" x14ac:dyDescent="0.35">
      <c r="G998" s="21"/>
      <c r="H998" s="21"/>
      <c r="J998" s="3"/>
      <c r="K998" s="3"/>
      <c r="L998" s="3"/>
      <c r="M998" s="3"/>
      <c r="N998" s="3"/>
    </row>
    <row r="999" spans="7:14" x14ac:dyDescent="0.35">
      <c r="G999" s="21"/>
      <c r="H999" s="21"/>
      <c r="J999" s="3"/>
      <c r="K999" s="3"/>
      <c r="L999" s="3"/>
      <c r="M999" s="3"/>
      <c r="N999" s="3"/>
    </row>
    <row r="1000" spans="7:14" x14ac:dyDescent="0.35">
      <c r="G1000" s="21"/>
      <c r="H1000" s="21"/>
      <c r="J1000" s="3"/>
      <c r="K1000" s="3"/>
      <c r="L1000" s="3"/>
      <c r="M1000" s="3"/>
      <c r="N1000" s="3"/>
    </row>
    <row r="1001" spans="7:14" x14ac:dyDescent="0.35">
      <c r="G1001" s="21"/>
      <c r="H1001" s="21"/>
      <c r="J1001" s="3"/>
      <c r="K1001" s="3"/>
      <c r="L1001" s="3"/>
      <c r="M1001" s="3"/>
      <c r="N1001" s="3"/>
    </row>
    <row r="1002" spans="7:14" x14ac:dyDescent="0.35">
      <c r="G1002" s="21"/>
      <c r="H1002" s="21"/>
      <c r="J1002" s="3"/>
      <c r="K1002" s="3"/>
      <c r="L1002" s="3"/>
      <c r="M1002" s="3"/>
      <c r="N1002" s="3"/>
    </row>
    <row r="1003" spans="7:14" x14ac:dyDescent="0.35">
      <c r="G1003" s="21"/>
      <c r="H1003" s="21"/>
      <c r="J1003" s="3"/>
      <c r="K1003" s="3"/>
      <c r="L1003" s="3"/>
      <c r="M1003" s="3"/>
      <c r="N1003" s="3"/>
    </row>
    <row r="1004" spans="7:14" x14ac:dyDescent="0.35">
      <c r="G1004" s="21"/>
      <c r="H1004" s="21"/>
      <c r="J1004" s="3"/>
      <c r="K1004" s="3"/>
      <c r="L1004" s="3"/>
      <c r="M1004" s="3"/>
      <c r="N1004" s="3"/>
    </row>
    <row r="1005" spans="7:14" x14ac:dyDescent="0.35">
      <c r="G1005" s="21"/>
      <c r="H1005" s="21"/>
      <c r="J1005" s="3"/>
      <c r="K1005" s="3"/>
      <c r="L1005" s="3"/>
      <c r="M1005" s="3"/>
      <c r="N1005" s="3"/>
    </row>
    <row r="1006" spans="7:14" x14ac:dyDescent="0.35">
      <c r="G1006" s="21"/>
      <c r="H1006" s="21"/>
      <c r="J1006" s="3"/>
      <c r="K1006" s="3"/>
      <c r="L1006" s="3"/>
      <c r="M1006" s="3"/>
      <c r="N1006" s="3"/>
    </row>
    <row r="1007" spans="7:14" x14ac:dyDescent="0.35">
      <c r="G1007" s="21"/>
      <c r="H1007" s="21"/>
      <c r="J1007" s="3"/>
      <c r="K1007" s="3"/>
      <c r="L1007" s="3"/>
      <c r="M1007" s="3"/>
      <c r="N1007" s="3"/>
    </row>
    <row r="1008" spans="7:14" x14ac:dyDescent="0.35">
      <c r="G1008" s="21"/>
      <c r="H1008" s="21"/>
      <c r="J1008" s="3"/>
      <c r="K1008" s="3"/>
      <c r="L1008" s="3"/>
      <c r="M1008" s="3"/>
      <c r="N1008" s="3"/>
    </row>
    <row r="1009" spans="7:14" x14ac:dyDescent="0.35">
      <c r="G1009" s="21"/>
      <c r="H1009" s="21"/>
      <c r="J1009" s="3"/>
      <c r="K1009" s="3"/>
      <c r="L1009" s="3"/>
      <c r="M1009" s="3"/>
      <c r="N1009" s="3"/>
    </row>
    <row r="1010" spans="7:14" x14ac:dyDescent="0.35">
      <c r="G1010" s="21"/>
      <c r="H1010" s="21"/>
      <c r="J1010" s="3"/>
      <c r="K1010" s="3"/>
      <c r="L1010" s="3"/>
      <c r="M1010" s="3"/>
      <c r="N1010" s="3"/>
    </row>
    <row r="1011" spans="7:14" x14ac:dyDescent="0.35">
      <c r="G1011" s="21"/>
      <c r="H1011" s="21"/>
      <c r="J1011" s="3"/>
      <c r="K1011" s="3"/>
      <c r="L1011" s="3"/>
      <c r="M1011" s="3"/>
      <c r="N1011" s="3"/>
    </row>
    <row r="1012" spans="7:14" x14ac:dyDescent="0.35">
      <c r="G1012" s="21"/>
      <c r="H1012" s="21"/>
      <c r="J1012" s="3"/>
      <c r="K1012" s="3"/>
      <c r="L1012" s="3"/>
      <c r="M1012" s="3"/>
      <c r="N1012" s="3"/>
    </row>
    <row r="1013" spans="7:14" x14ac:dyDescent="0.35">
      <c r="G1013" s="21"/>
      <c r="H1013" s="21"/>
      <c r="J1013" s="3"/>
      <c r="K1013" s="3"/>
      <c r="L1013" s="3"/>
      <c r="M1013" s="3"/>
      <c r="N1013" s="3"/>
    </row>
    <row r="1014" spans="7:14" x14ac:dyDescent="0.35">
      <c r="G1014" s="21"/>
      <c r="H1014" s="21"/>
      <c r="J1014" s="3"/>
      <c r="K1014" s="3"/>
      <c r="L1014" s="3"/>
      <c r="M1014" s="3"/>
      <c r="N1014" s="3"/>
    </row>
    <row r="1015" spans="7:14" x14ac:dyDescent="0.35">
      <c r="G1015" s="21"/>
      <c r="H1015" s="21"/>
      <c r="J1015" s="3"/>
      <c r="K1015" s="3"/>
      <c r="L1015" s="3"/>
      <c r="M1015" s="3"/>
      <c r="N1015" s="3"/>
    </row>
    <row r="1016" spans="7:14" x14ac:dyDescent="0.35">
      <c r="G1016" s="21"/>
      <c r="H1016" s="21"/>
      <c r="J1016" s="3"/>
      <c r="K1016" s="3"/>
      <c r="L1016" s="3"/>
      <c r="M1016" s="3"/>
      <c r="N1016" s="3"/>
    </row>
    <row r="1017" spans="7:14" x14ac:dyDescent="0.35">
      <c r="G1017" s="21"/>
      <c r="H1017" s="21"/>
      <c r="J1017" s="3"/>
      <c r="K1017" s="3"/>
      <c r="L1017" s="3"/>
      <c r="M1017" s="3"/>
      <c r="N1017" s="3"/>
    </row>
    <row r="1018" spans="7:14" x14ac:dyDescent="0.35">
      <c r="G1018" s="21"/>
      <c r="H1018" s="21"/>
      <c r="J1018" s="3"/>
      <c r="K1018" s="3"/>
      <c r="L1018" s="3"/>
      <c r="M1018" s="3"/>
      <c r="N1018" s="3"/>
    </row>
    <row r="1019" spans="7:14" x14ac:dyDescent="0.35">
      <c r="G1019" s="21"/>
      <c r="H1019" s="21"/>
      <c r="J1019" s="3"/>
      <c r="K1019" s="3"/>
      <c r="L1019" s="3"/>
      <c r="M1019" s="3"/>
      <c r="N1019" s="3"/>
    </row>
    <row r="1020" spans="7:14" x14ac:dyDescent="0.35">
      <c r="G1020" s="21"/>
      <c r="H1020" s="21"/>
      <c r="J1020" s="3"/>
      <c r="K1020" s="3"/>
      <c r="L1020" s="3"/>
      <c r="M1020" s="3"/>
      <c r="N1020" s="3"/>
    </row>
    <row r="1021" spans="7:14" x14ac:dyDescent="0.35">
      <c r="G1021" s="21"/>
      <c r="H1021" s="21"/>
      <c r="J1021" s="3"/>
      <c r="K1021" s="3"/>
      <c r="L1021" s="3"/>
      <c r="M1021" s="3"/>
      <c r="N1021" s="3"/>
    </row>
    <row r="1022" spans="7:14" x14ac:dyDescent="0.35">
      <c r="G1022" s="21"/>
      <c r="H1022" s="21"/>
      <c r="J1022" s="3"/>
      <c r="K1022" s="3"/>
      <c r="L1022" s="3"/>
      <c r="M1022" s="3"/>
      <c r="N1022" s="3"/>
    </row>
    <row r="1023" spans="7:14" x14ac:dyDescent="0.35">
      <c r="G1023" s="21"/>
      <c r="H1023" s="21"/>
      <c r="J1023" s="3"/>
      <c r="K1023" s="3"/>
      <c r="L1023" s="3"/>
      <c r="M1023" s="3"/>
      <c r="N1023" s="3"/>
    </row>
    <row r="1024" spans="7:14" x14ac:dyDescent="0.35">
      <c r="G1024" s="21"/>
      <c r="H1024" s="21"/>
      <c r="J1024" s="3"/>
      <c r="K1024" s="3"/>
      <c r="L1024" s="3"/>
      <c r="M1024" s="3"/>
      <c r="N1024" s="3"/>
    </row>
    <row r="1025" spans="7:14" x14ac:dyDescent="0.35">
      <c r="G1025" s="21"/>
      <c r="H1025" s="21"/>
      <c r="J1025" s="3"/>
      <c r="K1025" s="3"/>
      <c r="L1025" s="3"/>
      <c r="M1025" s="3"/>
      <c r="N1025" s="3"/>
    </row>
    <row r="1026" spans="7:14" x14ac:dyDescent="0.35">
      <c r="G1026" s="21"/>
      <c r="H1026" s="21"/>
      <c r="J1026" s="3"/>
      <c r="K1026" s="3"/>
      <c r="L1026" s="3"/>
      <c r="M1026" s="3"/>
      <c r="N1026" s="3"/>
    </row>
    <row r="1027" spans="7:14" x14ac:dyDescent="0.35">
      <c r="G1027" s="21"/>
      <c r="H1027" s="21"/>
      <c r="J1027" s="3"/>
      <c r="K1027" s="3"/>
      <c r="L1027" s="3"/>
      <c r="M1027" s="3"/>
      <c r="N1027" s="3"/>
    </row>
    <row r="1028" spans="7:14" x14ac:dyDescent="0.35">
      <c r="G1028" s="21"/>
      <c r="H1028" s="21"/>
      <c r="J1028" s="3"/>
      <c r="K1028" s="3"/>
      <c r="L1028" s="3"/>
      <c r="M1028" s="3"/>
      <c r="N1028" s="3"/>
    </row>
    <row r="1029" spans="7:14" x14ac:dyDescent="0.35">
      <c r="G1029" s="21"/>
      <c r="H1029" s="21"/>
      <c r="J1029" s="3"/>
      <c r="K1029" s="3"/>
      <c r="L1029" s="3"/>
      <c r="M1029" s="3"/>
      <c r="N1029" s="3"/>
    </row>
    <row r="1030" spans="7:14" x14ac:dyDescent="0.35">
      <c r="G1030" s="21"/>
      <c r="H1030" s="21"/>
      <c r="J1030" s="3"/>
      <c r="K1030" s="3"/>
      <c r="L1030" s="3"/>
      <c r="M1030" s="3"/>
      <c r="N1030" s="3"/>
    </row>
    <row r="1031" spans="7:14" x14ac:dyDescent="0.35">
      <c r="G1031" s="21"/>
      <c r="H1031" s="21"/>
      <c r="J1031" s="3"/>
      <c r="K1031" s="3"/>
      <c r="L1031" s="3"/>
      <c r="M1031" s="3"/>
      <c r="N1031" s="3"/>
    </row>
    <row r="1032" spans="7:14" x14ac:dyDescent="0.35">
      <c r="G1032" s="21"/>
      <c r="H1032" s="21"/>
      <c r="J1032" s="3"/>
      <c r="K1032" s="3"/>
      <c r="L1032" s="3"/>
      <c r="M1032" s="3"/>
      <c r="N1032" s="3"/>
    </row>
    <row r="1033" spans="7:14" x14ac:dyDescent="0.35">
      <c r="G1033" s="21"/>
      <c r="H1033" s="21"/>
      <c r="J1033" s="3"/>
      <c r="K1033" s="3"/>
      <c r="L1033" s="3"/>
      <c r="M1033" s="3"/>
      <c r="N1033" s="3"/>
    </row>
    <row r="1034" spans="7:14" x14ac:dyDescent="0.35">
      <c r="G1034" s="21"/>
      <c r="H1034" s="21"/>
      <c r="J1034" s="3"/>
      <c r="K1034" s="3"/>
      <c r="L1034" s="3"/>
      <c r="M1034" s="3"/>
      <c r="N1034" s="3"/>
    </row>
    <row r="1035" spans="7:14" x14ac:dyDescent="0.35">
      <c r="G1035" s="21"/>
      <c r="H1035" s="21"/>
      <c r="J1035" s="3"/>
      <c r="K1035" s="3"/>
      <c r="L1035" s="3"/>
      <c r="M1035" s="3"/>
      <c r="N1035" s="3"/>
    </row>
    <row r="1036" spans="7:14" x14ac:dyDescent="0.35">
      <c r="G1036" s="21"/>
      <c r="H1036" s="21"/>
      <c r="J1036" s="3"/>
      <c r="K1036" s="3"/>
      <c r="L1036" s="3"/>
      <c r="M1036" s="3"/>
      <c r="N1036" s="3"/>
    </row>
    <row r="1037" spans="7:14" x14ac:dyDescent="0.35">
      <c r="G1037" s="21"/>
      <c r="H1037" s="21"/>
      <c r="J1037" s="3"/>
      <c r="K1037" s="3"/>
      <c r="L1037" s="3"/>
      <c r="M1037" s="3"/>
      <c r="N1037" s="3"/>
    </row>
    <row r="1038" spans="7:14" x14ac:dyDescent="0.35">
      <c r="G1038" s="21"/>
      <c r="H1038" s="21"/>
      <c r="J1038" s="3"/>
      <c r="K1038" s="3"/>
      <c r="L1038" s="3"/>
      <c r="M1038" s="3"/>
      <c r="N1038" s="3"/>
    </row>
    <row r="1039" spans="7:14" x14ac:dyDescent="0.35">
      <c r="G1039" s="21"/>
      <c r="H1039" s="21"/>
      <c r="J1039" s="3"/>
      <c r="K1039" s="3"/>
      <c r="L1039" s="3"/>
      <c r="M1039" s="3"/>
      <c r="N1039" s="3"/>
    </row>
    <row r="1040" spans="7:14" x14ac:dyDescent="0.35">
      <c r="G1040" s="21"/>
      <c r="H1040" s="21"/>
      <c r="J1040" s="3"/>
      <c r="K1040" s="3"/>
      <c r="L1040" s="3"/>
      <c r="M1040" s="3"/>
      <c r="N1040" s="3"/>
    </row>
    <row r="1041" spans="7:14" x14ac:dyDescent="0.35">
      <c r="G1041" s="21"/>
      <c r="H1041" s="21"/>
      <c r="J1041" s="3"/>
      <c r="K1041" s="3"/>
      <c r="L1041" s="3"/>
      <c r="M1041" s="3"/>
      <c r="N1041" s="3"/>
    </row>
    <row r="1042" spans="7:14" x14ac:dyDescent="0.35">
      <c r="G1042" s="21"/>
      <c r="H1042" s="21"/>
      <c r="J1042" s="3"/>
      <c r="K1042" s="3"/>
      <c r="L1042" s="3"/>
      <c r="M1042" s="3"/>
      <c r="N1042" s="3"/>
    </row>
    <row r="1043" spans="7:14" x14ac:dyDescent="0.35">
      <c r="G1043" s="21"/>
      <c r="H1043" s="21"/>
      <c r="J1043" s="3"/>
      <c r="K1043" s="3"/>
      <c r="L1043" s="3"/>
      <c r="M1043" s="3"/>
      <c r="N1043" s="3"/>
    </row>
    <row r="1044" spans="7:14" x14ac:dyDescent="0.35">
      <c r="G1044" s="21"/>
      <c r="H1044" s="21"/>
      <c r="J1044" s="3"/>
      <c r="K1044" s="3"/>
      <c r="L1044" s="3"/>
      <c r="M1044" s="3"/>
      <c r="N1044" s="3"/>
    </row>
    <row r="1045" spans="7:14" x14ac:dyDescent="0.35">
      <c r="G1045" s="21"/>
      <c r="H1045" s="21"/>
      <c r="J1045" s="3"/>
      <c r="K1045" s="3"/>
      <c r="L1045" s="3"/>
      <c r="M1045" s="3"/>
      <c r="N1045" s="3"/>
    </row>
    <row r="1046" spans="7:14" x14ac:dyDescent="0.35">
      <c r="G1046" s="21"/>
      <c r="H1046" s="21"/>
      <c r="J1046" s="3"/>
      <c r="K1046" s="3"/>
      <c r="L1046" s="3"/>
      <c r="M1046" s="3"/>
      <c r="N1046" s="3"/>
    </row>
    <row r="1047" spans="7:14" x14ac:dyDescent="0.35">
      <c r="G1047" s="21"/>
      <c r="H1047" s="21"/>
      <c r="J1047" s="3"/>
      <c r="K1047" s="3"/>
      <c r="L1047" s="3"/>
      <c r="M1047" s="3"/>
      <c r="N1047" s="3"/>
    </row>
    <row r="1048" spans="7:14" x14ac:dyDescent="0.35">
      <c r="G1048" s="21"/>
      <c r="H1048" s="21"/>
      <c r="J1048" s="3"/>
      <c r="K1048" s="3"/>
      <c r="L1048" s="3"/>
      <c r="M1048" s="3"/>
      <c r="N1048" s="3"/>
    </row>
    <row r="1049" spans="7:14" x14ac:dyDescent="0.35">
      <c r="G1049" s="21"/>
      <c r="H1049" s="21"/>
      <c r="J1049" s="3"/>
      <c r="K1049" s="3"/>
      <c r="L1049" s="3"/>
      <c r="M1049" s="3"/>
      <c r="N1049" s="3"/>
    </row>
    <row r="1050" spans="7:14" x14ac:dyDescent="0.35">
      <c r="G1050" s="21"/>
      <c r="H1050" s="21"/>
      <c r="J1050" s="3"/>
      <c r="K1050" s="3"/>
      <c r="L1050" s="3"/>
      <c r="M1050" s="3"/>
      <c r="N1050" s="3"/>
    </row>
    <row r="1051" spans="7:14" x14ac:dyDescent="0.35">
      <c r="G1051" s="21"/>
      <c r="H1051" s="21"/>
      <c r="J1051" s="3"/>
      <c r="K1051" s="3"/>
      <c r="L1051" s="3"/>
      <c r="M1051" s="3"/>
      <c r="N1051" s="3"/>
    </row>
    <row r="1052" spans="7:14" x14ac:dyDescent="0.35">
      <c r="G1052" s="21"/>
      <c r="H1052" s="21"/>
      <c r="J1052" s="3"/>
      <c r="K1052" s="3"/>
      <c r="L1052" s="3"/>
      <c r="M1052" s="3"/>
      <c r="N1052" s="3"/>
    </row>
    <row r="1053" spans="7:14" x14ac:dyDescent="0.35">
      <c r="G1053" s="21"/>
      <c r="H1053" s="21"/>
      <c r="J1053" s="3"/>
      <c r="K1053" s="3"/>
      <c r="L1053" s="3"/>
      <c r="M1053" s="3"/>
      <c r="N1053" s="3"/>
    </row>
    <row r="1054" spans="7:14" x14ac:dyDescent="0.35">
      <c r="G1054" s="21"/>
      <c r="H1054" s="21"/>
      <c r="J1054" s="3"/>
      <c r="K1054" s="3"/>
      <c r="L1054" s="3"/>
      <c r="M1054" s="3"/>
      <c r="N1054" s="3"/>
    </row>
    <row r="1055" spans="7:14" x14ac:dyDescent="0.35">
      <c r="G1055" s="21"/>
      <c r="H1055" s="21"/>
      <c r="J1055" s="3"/>
      <c r="K1055" s="3"/>
      <c r="L1055" s="3"/>
      <c r="M1055" s="3"/>
      <c r="N1055" s="3"/>
    </row>
    <row r="1056" spans="7:14" x14ac:dyDescent="0.35">
      <c r="G1056" s="21"/>
      <c r="H1056" s="21"/>
      <c r="J1056" s="3"/>
      <c r="K1056" s="3"/>
      <c r="L1056" s="3"/>
      <c r="M1056" s="3"/>
      <c r="N1056" s="3"/>
    </row>
    <row r="1057" spans="7:14" x14ac:dyDescent="0.35">
      <c r="G1057" s="21"/>
      <c r="H1057" s="21"/>
      <c r="J1057" s="3"/>
      <c r="K1057" s="3"/>
      <c r="L1057" s="3"/>
      <c r="M1057" s="3"/>
      <c r="N1057" s="3"/>
    </row>
    <row r="1058" spans="7:14" x14ac:dyDescent="0.35">
      <c r="G1058" s="21"/>
      <c r="H1058" s="21"/>
      <c r="J1058" s="3"/>
      <c r="K1058" s="3"/>
      <c r="L1058" s="3"/>
      <c r="M1058" s="3"/>
      <c r="N1058" s="3"/>
    </row>
    <row r="1059" spans="7:14" x14ac:dyDescent="0.35">
      <c r="G1059" s="21"/>
      <c r="H1059" s="21"/>
      <c r="J1059" s="3"/>
      <c r="K1059" s="3"/>
      <c r="L1059" s="3"/>
      <c r="M1059" s="3"/>
      <c r="N1059" s="3"/>
    </row>
    <row r="1060" spans="7:14" x14ac:dyDescent="0.35">
      <c r="G1060" s="21"/>
      <c r="H1060" s="21"/>
      <c r="J1060" s="3"/>
      <c r="K1060" s="3"/>
      <c r="L1060" s="3"/>
      <c r="M1060" s="3"/>
      <c r="N1060" s="3"/>
    </row>
    <row r="1061" spans="7:14" x14ac:dyDescent="0.35">
      <c r="G1061" s="21"/>
      <c r="H1061" s="21"/>
      <c r="J1061" s="3"/>
      <c r="K1061" s="3"/>
      <c r="L1061" s="3"/>
      <c r="M1061" s="3"/>
      <c r="N1061" s="3"/>
    </row>
    <row r="1062" spans="7:14" x14ac:dyDescent="0.35">
      <c r="G1062" s="21"/>
      <c r="H1062" s="21"/>
      <c r="J1062" s="3"/>
      <c r="K1062" s="3"/>
      <c r="L1062" s="3"/>
      <c r="M1062" s="3"/>
      <c r="N1062" s="3"/>
    </row>
    <row r="1063" spans="7:14" x14ac:dyDescent="0.35">
      <c r="G1063" s="21"/>
      <c r="H1063" s="21"/>
      <c r="J1063" s="3"/>
      <c r="K1063" s="3"/>
      <c r="L1063" s="3"/>
      <c r="M1063" s="3"/>
      <c r="N1063" s="3"/>
    </row>
    <row r="1064" spans="7:14" x14ac:dyDescent="0.35">
      <c r="G1064" s="21"/>
      <c r="H1064" s="21"/>
      <c r="J1064" s="3"/>
      <c r="K1064" s="3"/>
      <c r="L1064" s="3"/>
      <c r="M1064" s="3"/>
      <c r="N1064" s="3"/>
    </row>
    <row r="1065" spans="7:14" x14ac:dyDescent="0.35">
      <c r="G1065" s="21"/>
      <c r="H1065" s="21"/>
      <c r="J1065" s="3"/>
      <c r="K1065" s="3"/>
      <c r="L1065" s="3"/>
      <c r="M1065" s="3"/>
      <c r="N1065" s="3"/>
    </row>
    <row r="1066" spans="7:14" x14ac:dyDescent="0.35">
      <c r="G1066" s="21"/>
      <c r="H1066" s="21"/>
      <c r="J1066" s="3"/>
      <c r="K1066" s="3"/>
      <c r="L1066" s="3"/>
      <c r="M1066" s="3"/>
      <c r="N1066" s="3"/>
    </row>
    <row r="1067" spans="7:14" x14ac:dyDescent="0.35">
      <c r="G1067" s="21"/>
      <c r="H1067" s="21"/>
      <c r="J1067" s="3"/>
      <c r="K1067" s="3"/>
      <c r="L1067" s="3"/>
      <c r="M1067" s="3"/>
      <c r="N1067" s="3"/>
    </row>
    <row r="1068" spans="7:14" x14ac:dyDescent="0.35">
      <c r="G1068" s="21"/>
      <c r="H1068" s="21"/>
      <c r="J1068" s="3"/>
      <c r="K1068" s="3"/>
      <c r="L1068" s="3"/>
      <c r="M1068" s="3"/>
      <c r="N1068" s="3"/>
    </row>
    <row r="1069" spans="7:14" x14ac:dyDescent="0.35">
      <c r="G1069" s="21"/>
      <c r="H1069" s="21"/>
      <c r="J1069" s="3"/>
      <c r="K1069" s="3"/>
      <c r="L1069" s="3"/>
      <c r="M1069" s="3"/>
      <c r="N1069" s="3"/>
    </row>
    <row r="1070" spans="7:14" x14ac:dyDescent="0.35">
      <c r="G1070" s="21"/>
      <c r="H1070" s="21"/>
      <c r="J1070" s="3"/>
      <c r="K1070" s="3"/>
      <c r="L1070" s="3"/>
      <c r="M1070" s="3"/>
      <c r="N1070" s="3"/>
    </row>
    <row r="1071" spans="7:14" x14ac:dyDescent="0.35">
      <c r="G1071" s="21"/>
      <c r="H1071" s="21"/>
      <c r="J1071" s="3"/>
      <c r="K1071" s="3"/>
      <c r="L1071" s="3"/>
      <c r="M1071" s="3"/>
      <c r="N1071" s="3"/>
    </row>
    <row r="1072" spans="7:14" x14ac:dyDescent="0.35">
      <c r="G1072" s="21"/>
      <c r="H1072" s="21"/>
      <c r="J1072" s="3"/>
      <c r="K1072" s="3"/>
      <c r="L1072" s="3"/>
      <c r="M1072" s="3"/>
      <c r="N1072" s="3"/>
    </row>
    <row r="1073" spans="7:14" x14ac:dyDescent="0.35">
      <c r="G1073" s="21"/>
      <c r="H1073" s="21"/>
      <c r="J1073" s="3"/>
      <c r="K1073" s="3"/>
      <c r="L1073" s="3"/>
      <c r="M1073" s="3"/>
      <c r="N1073" s="3"/>
    </row>
    <row r="1074" spans="7:14" x14ac:dyDescent="0.35">
      <c r="G1074" s="21"/>
      <c r="H1074" s="21"/>
      <c r="J1074" s="3"/>
      <c r="K1074" s="3"/>
      <c r="L1074" s="3"/>
      <c r="M1074" s="3"/>
      <c r="N1074" s="3"/>
    </row>
    <row r="1075" spans="7:14" x14ac:dyDescent="0.35">
      <c r="G1075" s="21"/>
      <c r="H1075" s="21"/>
      <c r="J1075" s="3"/>
      <c r="K1075" s="3"/>
      <c r="L1075" s="3"/>
      <c r="M1075" s="3"/>
      <c r="N1075" s="3"/>
    </row>
    <row r="1076" spans="7:14" x14ac:dyDescent="0.35">
      <c r="G1076" s="21"/>
      <c r="H1076" s="21"/>
      <c r="J1076" s="3"/>
      <c r="K1076" s="3"/>
      <c r="L1076" s="3"/>
      <c r="M1076" s="3"/>
      <c r="N1076" s="3"/>
    </row>
    <row r="1077" spans="7:14" x14ac:dyDescent="0.35">
      <c r="G1077" s="21"/>
      <c r="H1077" s="21"/>
      <c r="J1077" s="3"/>
      <c r="K1077" s="3"/>
      <c r="L1077" s="3"/>
      <c r="M1077" s="3"/>
      <c r="N1077" s="3"/>
    </row>
    <row r="1078" spans="7:14" x14ac:dyDescent="0.35">
      <c r="G1078" s="21"/>
      <c r="H1078" s="21"/>
      <c r="J1078" s="3"/>
      <c r="K1078" s="3"/>
      <c r="L1078" s="3"/>
      <c r="M1078" s="3"/>
      <c r="N1078" s="3"/>
    </row>
    <row r="1079" spans="7:14" x14ac:dyDescent="0.35">
      <c r="G1079" s="21"/>
      <c r="H1079" s="21"/>
      <c r="J1079" s="3"/>
      <c r="K1079" s="3"/>
      <c r="L1079" s="3"/>
      <c r="M1079" s="3"/>
      <c r="N1079" s="3"/>
    </row>
    <row r="1080" spans="7:14" x14ac:dyDescent="0.35">
      <c r="G1080" s="21"/>
      <c r="H1080" s="21"/>
      <c r="J1080" s="3"/>
      <c r="K1080" s="3"/>
      <c r="L1080" s="3"/>
      <c r="M1080" s="3"/>
      <c r="N1080" s="3"/>
    </row>
    <row r="1081" spans="7:14" x14ac:dyDescent="0.35">
      <c r="G1081" s="21"/>
      <c r="H1081" s="21"/>
      <c r="J1081" s="3"/>
      <c r="K1081" s="3"/>
      <c r="L1081" s="3"/>
      <c r="M1081" s="3"/>
      <c r="N1081" s="3"/>
    </row>
    <row r="1082" spans="7:14" x14ac:dyDescent="0.35">
      <c r="G1082" s="21"/>
      <c r="H1082" s="21"/>
      <c r="J1082" s="3"/>
      <c r="K1082" s="3"/>
      <c r="L1082" s="3"/>
      <c r="M1082" s="3"/>
      <c r="N1082" s="3"/>
    </row>
    <row r="1083" spans="7:14" x14ac:dyDescent="0.35">
      <c r="G1083" s="21"/>
      <c r="H1083" s="21"/>
      <c r="J1083" s="3"/>
      <c r="K1083" s="3"/>
      <c r="L1083" s="3"/>
      <c r="M1083" s="3"/>
      <c r="N1083" s="3"/>
    </row>
    <row r="1084" spans="7:14" x14ac:dyDescent="0.35">
      <c r="G1084" s="21"/>
      <c r="H1084" s="21"/>
      <c r="J1084" s="3"/>
      <c r="K1084" s="3"/>
      <c r="L1084" s="3"/>
      <c r="M1084" s="3"/>
      <c r="N1084" s="3"/>
    </row>
    <row r="1085" spans="7:14" x14ac:dyDescent="0.35">
      <c r="G1085" s="21"/>
      <c r="H1085" s="21"/>
      <c r="J1085" s="3"/>
      <c r="K1085" s="3"/>
      <c r="L1085" s="3"/>
      <c r="M1085" s="3"/>
      <c r="N1085" s="3"/>
    </row>
    <row r="1086" spans="7:14" x14ac:dyDescent="0.35">
      <c r="G1086" s="21"/>
      <c r="H1086" s="21"/>
      <c r="J1086" s="3"/>
      <c r="K1086" s="3"/>
      <c r="L1086" s="3"/>
      <c r="M1086" s="3"/>
      <c r="N1086" s="3"/>
    </row>
    <row r="1087" spans="7:14" x14ac:dyDescent="0.35">
      <c r="G1087" s="21"/>
      <c r="H1087" s="21"/>
      <c r="J1087" s="3"/>
      <c r="K1087" s="3"/>
      <c r="L1087" s="3"/>
      <c r="M1087" s="3"/>
      <c r="N1087" s="3"/>
    </row>
    <row r="1088" spans="7:14" x14ac:dyDescent="0.35">
      <c r="G1088" s="21"/>
      <c r="H1088" s="21"/>
      <c r="J1088" s="3"/>
      <c r="K1088" s="3"/>
      <c r="L1088" s="3"/>
      <c r="M1088" s="3"/>
      <c r="N1088" s="3"/>
    </row>
    <row r="1089" spans="7:14" x14ac:dyDescent="0.35">
      <c r="G1089" s="21"/>
      <c r="H1089" s="21"/>
      <c r="J1089" s="3"/>
      <c r="K1089" s="3"/>
      <c r="L1089" s="3"/>
      <c r="M1089" s="3"/>
      <c r="N1089" s="3"/>
    </row>
    <row r="1090" spans="7:14" x14ac:dyDescent="0.35">
      <c r="G1090" s="21"/>
      <c r="H1090" s="21"/>
      <c r="J1090" s="3"/>
      <c r="K1090" s="3"/>
      <c r="L1090" s="3"/>
      <c r="M1090" s="3"/>
      <c r="N1090" s="3"/>
    </row>
    <row r="1091" spans="7:14" x14ac:dyDescent="0.35">
      <c r="G1091" s="21"/>
      <c r="H1091" s="21"/>
      <c r="J1091" s="3"/>
      <c r="K1091" s="3"/>
      <c r="L1091" s="3"/>
      <c r="M1091" s="3"/>
      <c r="N1091" s="3"/>
    </row>
    <row r="1092" spans="7:14" x14ac:dyDescent="0.35">
      <c r="G1092" s="21"/>
      <c r="H1092" s="21"/>
      <c r="J1092" s="3"/>
      <c r="K1092" s="3"/>
      <c r="L1092" s="3"/>
      <c r="M1092" s="3"/>
      <c r="N1092" s="3"/>
    </row>
    <row r="1093" spans="7:14" x14ac:dyDescent="0.35">
      <c r="G1093" s="21"/>
      <c r="H1093" s="21"/>
      <c r="J1093" s="3"/>
      <c r="K1093" s="3"/>
      <c r="L1093" s="3"/>
      <c r="M1093" s="3"/>
      <c r="N1093" s="3"/>
    </row>
    <row r="1094" spans="7:14" x14ac:dyDescent="0.35">
      <c r="G1094" s="21"/>
      <c r="H1094" s="21"/>
      <c r="J1094" s="3"/>
      <c r="K1094" s="3"/>
      <c r="L1094" s="3"/>
      <c r="M1094" s="3"/>
      <c r="N1094" s="3"/>
    </row>
    <row r="1095" spans="7:14" x14ac:dyDescent="0.35">
      <c r="G1095" s="21"/>
      <c r="H1095" s="21"/>
      <c r="J1095" s="3"/>
      <c r="K1095" s="3"/>
      <c r="L1095" s="3"/>
      <c r="M1095" s="3"/>
      <c r="N1095" s="3"/>
    </row>
    <row r="1096" spans="7:14" x14ac:dyDescent="0.35">
      <c r="G1096" s="21"/>
      <c r="H1096" s="21"/>
      <c r="J1096" s="3"/>
      <c r="K1096" s="3"/>
      <c r="L1096" s="3"/>
      <c r="M1096" s="3"/>
      <c r="N1096" s="3"/>
    </row>
    <row r="1097" spans="7:14" x14ac:dyDescent="0.35">
      <c r="G1097" s="21"/>
      <c r="H1097" s="21"/>
      <c r="J1097" s="3"/>
      <c r="K1097" s="3"/>
      <c r="L1097" s="3"/>
      <c r="M1097" s="3"/>
      <c r="N1097" s="3"/>
    </row>
    <row r="1098" spans="7:14" x14ac:dyDescent="0.35">
      <c r="G1098" s="21"/>
      <c r="H1098" s="21"/>
      <c r="J1098" s="3"/>
      <c r="K1098" s="3"/>
      <c r="L1098" s="3"/>
      <c r="M1098" s="3"/>
      <c r="N1098" s="3"/>
    </row>
    <row r="1099" spans="7:14" x14ac:dyDescent="0.35">
      <c r="G1099" s="21"/>
      <c r="H1099" s="21"/>
      <c r="J1099" s="3"/>
      <c r="K1099" s="3"/>
      <c r="L1099" s="3"/>
      <c r="M1099" s="3"/>
      <c r="N1099" s="3"/>
    </row>
    <row r="1100" spans="7:14" x14ac:dyDescent="0.35">
      <c r="G1100" s="21"/>
      <c r="H1100" s="21"/>
      <c r="J1100" s="3"/>
      <c r="K1100" s="3"/>
      <c r="L1100" s="3"/>
      <c r="M1100" s="3"/>
      <c r="N1100" s="3"/>
    </row>
    <row r="1101" spans="7:14" x14ac:dyDescent="0.35">
      <c r="G1101" s="21"/>
      <c r="H1101" s="21"/>
      <c r="J1101" s="3"/>
      <c r="K1101" s="3"/>
      <c r="L1101" s="3"/>
      <c r="M1101" s="3"/>
      <c r="N1101" s="3"/>
    </row>
    <row r="1102" spans="7:14" x14ac:dyDescent="0.35">
      <c r="G1102" s="21"/>
      <c r="H1102" s="21"/>
      <c r="J1102" s="3"/>
      <c r="K1102" s="3"/>
      <c r="L1102" s="3"/>
      <c r="M1102" s="3"/>
      <c r="N1102" s="3"/>
    </row>
    <row r="1103" spans="7:14" x14ac:dyDescent="0.35">
      <c r="G1103" s="21"/>
      <c r="H1103" s="21"/>
      <c r="J1103" s="3"/>
      <c r="K1103" s="3"/>
      <c r="L1103" s="3"/>
      <c r="M1103" s="3"/>
      <c r="N1103" s="3"/>
    </row>
    <row r="1104" spans="7:14" x14ac:dyDescent="0.35">
      <c r="G1104" s="21"/>
      <c r="H1104" s="21"/>
      <c r="J1104" s="3"/>
      <c r="K1104" s="3"/>
      <c r="L1104" s="3"/>
      <c r="M1104" s="3"/>
      <c r="N1104" s="3"/>
    </row>
    <row r="1105" spans="7:14" x14ac:dyDescent="0.35">
      <c r="G1105" s="21"/>
      <c r="H1105" s="21"/>
      <c r="J1105" s="3"/>
      <c r="K1105" s="3"/>
      <c r="L1105" s="3"/>
      <c r="M1105" s="3"/>
      <c r="N1105" s="3"/>
    </row>
    <row r="1106" spans="7:14" x14ac:dyDescent="0.35">
      <c r="G1106" s="21"/>
      <c r="H1106" s="21"/>
      <c r="J1106" s="3"/>
      <c r="K1106" s="3"/>
      <c r="L1106" s="3"/>
      <c r="M1106" s="3"/>
      <c r="N1106" s="3"/>
    </row>
    <row r="1107" spans="7:14" x14ac:dyDescent="0.35">
      <c r="G1107" s="21"/>
      <c r="H1107" s="21"/>
      <c r="J1107" s="3"/>
      <c r="K1107" s="3"/>
      <c r="L1107" s="3"/>
      <c r="M1107" s="3"/>
      <c r="N1107" s="3"/>
    </row>
    <row r="1108" spans="7:14" x14ac:dyDescent="0.35">
      <c r="G1108" s="21"/>
      <c r="H1108" s="21"/>
      <c r="J1108" s="3"/>
      <c r="K1108" s="3"/>
      <c r="L1108" s="3"/>
      <c r="M1108" s="3"/>
      <c r="N1108" s="3"/>
    </row>
    <row r="1109" spans="7:14" x14ac:dyDescent="0.35">
      <c r="G1109" s="21"/>
      <c r="H1109" s="21"/>
      <c r="J1109" s="3"/>
      <c r="K1109" s="3"/>
      <c r="L1109" s="3"/>
      <c r="M1109" s="3"/>
      <c r="N1109" s="3"/>
    </row>
    <row r="1110" spans="7:14" x14ac:dyDescent="0.35">
      <c r="G1110" s="21"/>
      <c r="H1110" s="21"/>
      <c r="J1110" s="3"/>
      <c r="K1110" s="3"/>
      <c r="L1110" s="3"/>
      <c r="M1110" s="3"/>
      <c r="N1110" s="3"/>
    </row>
    <row r="1111" spans="7:14" x14ac:dyDescent="0.35">
      <c r="G1111" s="21"/>
      <c r="H1111" s="21"/>
      <c r="J1111" s="3"/>
      <c r="K1111" s="3"/>
      <c r="L1111" s="3"/>
      <c r="M1111" s="3"/>
      <c r="N1111" s="3"/>
    </row>
    <row r="1112" spans="7:14" x14ac:dyDescent="0.35">
      <c r="G1112" s="21"/>
      <c r="H1112" s="21"/>
      <c r="J1112" s="3"/>
      <c r="K1112" s="3"/>
      <c r="L1112" s="3"/>
      <c r="M1112" s="3"/>
      <c r="N1112" s="3"/>
    </row>
    <row r="1113" spans="7:14" x14ac:dyDescent="0.35">
      <c r="G1113" s="21"/>
      <c r="H1113" s="21"/>
      <c r="J1113" s="3"/>
      <c r="K1113" s="3"/>
      <c r="L1113" s="3"/>
      <c r="M1113" s="3"/>
      <c r="N1113" s="3"/>
    </row>
    <row r="1114" spans="7:14" x14ac:dyDescent="0.35">
      <c r="G1114" s="21"/>
      <c r="H1114" s="21"/>
      <c r="J1114" s="3"/>
      <c r="K1114" s="3"/>
      <c r="L1114" s="3"/>
      <c r="M1114" s="3"/>
      <c r="N1114" s="3"/>
    </row>
    <row r="1115" spans="7:14" x14ac:dyDescent="0.35">
      <c r="G1115" s="21"/>
      <c r="H1115" s="21"/>
      <c r="J1115" s="3"/>
      <c r="K1115" s="3"/>
      <c r="L1115" s="3"/>
      <c r="M1115" s="3"/>
      <c r="N1115" s="3"/>
    </row>
    <row r="1116" spans="7:14" x14ac:dyDescent="0.35">
      <c r="G1116" s="21"/>
      <c r="H1116" s="21"/>
      <c r="J1116" s="3"/>
      <c r="K1116" s="3"/>
      <c r="L1116" s="3"/>
      <c r="M1116" s="3"/>
      <c r="N1116" s="3"/>
    </row>
    <row r="1117" spans="7:14" x14ac:dyDescent="0.35">
      <c r="G1117" s="21"/>
      <c r="H1117" s="21"/>
      <c r="J1117" s="3"/>
      <c r="K1117" s="3"/>
      <c r="L1117" s="3"/>
      <c r="M1117" s="3"/>
      <c r="N1117" s="3"/>
    </row>
    <row r="1118" spans="7:14" x14ac:dyDescent="0.35">
      <c r="G1118" s="21"/>
      <c r="H1118" s="21"/>
      <c r="J1118" s="3"/>
      <c r="K1118" s="3"/>
      <c r="L1118" s="3"/>
      <c r="M1118" s="3"/>
      <c r="N1118" s="3"/>
    </row>
    <row r="1119" spans="7:14" x14ac:dyDescent="0.35">
      <c r="G1119" s="21"/>
      <c r="H1119" s="21"/>
      <c r="J1119" s="3"/>
      <c r="K1119" s="3"/>
      <c r="L1119" s="3"/>
      <c r="M1119" s="3"/>
      <c r="N1119" s="3"/>
    </row>
    <row r="1120" spans="7:14" x14ac:dyDescent="0.35">
      <c r="G1120" s="21"/>
      <c r="H1120" s="21"/>
      <c r="J1120" s="3"/>
      <c r="K1120" s="3"/>
      <c r="L1120" s="3"/>
      <c r="M1120" s="3"/>
      <c r="N1120" s="3"/>
    </row>
    <row r="1121" spans="7:14" x14ac:dyDescent="0.35">
      <c r="G1121" s="21"/>
      <c r="H1121" s="21"/>
      <c r="J1121" s="3"/>
      <c r="K1121" s="3"/>
      <c r="L1121" s="3"/>
      <c r="M1121" s="3"/>
      <c r="N1121" s="3"/>
    </row>
    <row r="1122" spans="7:14" x14ac:dyDescent="0.35">
      <c r="G1122" s="21"/>
      <c r="H1122" s="21"/>
      <c r="J1122" s="3"/>
      <c r="K1122" s="3"/>
      <c r="L1122" s="3"/>
      <c r="M1122" s="3"/>
      <c r="N1122" s="3"/>
    </row>
    <row r="1123" spans="7:14" x14ac:dyDescent="0.35">
      <c r="G1123" s="21"/>
      <c r="H1123" s="21"/>
      <c r="J1123" s="3"/>
      <c r="K1123" s="3"/>
      <c r="L1123" s="3"/>
      <c r="M1123" s="3"/>
      <c r="N1123" s="3"/>
    </row>
    <row r="1124" spans="7:14" x14ac:dyDescent="0.35">
      <c r="G1124" s="21"/>
      <c r="H1124" s="21"/>
      <c r="J1124" s="3"/>
      <c r="K1124" s="3"/>
      <c r="L1124" s="3"/>
      <c r="M1124" s="3"/>
      <c r="N1124" s="3"/>
    </row>
    <row r="1125" spans="7:14" x14ac:dyDescent="0.35">
      <c r="G1125" s="21"/>
      <c r="H1125" s="21"/>
      <c r="J1125" s="3"/>
      <c r="K1125" s="3"/>
      <c r="L1125" s="3"/>
      <c r="M1125" s="3"/>
      <c r="N1125" s="3"/>
    </row>
    <row r="1126" spans="7:14" x14ac:dyDescent="0.35">
      <c r="G1126" s="21"/>
      <c r="H1126" s="21"/>
      <c r="J1126" s="3"/>
      <c r="K1126" s="3"/>
      <c r="L1126" s="3"/>
      <c r="M1126" s="3"/>
      <c r="N1126" s="3"/>
    </row>
    <row r="1127" spans="7:14" x14ac:dyDescent="0.35">
      <c r="G1127" s="21"/>
      <c r="H1127" s="21"/>
      <c r="J1127" s="3"/>
      <c r="K1127" s="3"/>
      <c r="L1127" s="3"/>
      <c r="M1127" s="3"/>
      <c r="N1127" s="3"/>
    </row>
    <row r="1128" spans="7:14" x14ac:dyDescent="0.35">
      <c r="G1128" s="21"/>
      <c r="H1128" s="21"/>
      <c r="J1128" s="3"/>
      <c r="K1128" s="3"/>
      <c r="L1128" s="3"/>
      <c r="M1128" s="3"/>
      <c r="N1128" s="3"/>
    </row>
    <row r="1129" spans="7:14" x14ac:dyDescent="0.35">
      <c r="G1129" s="21"/>
      <c r="H1129" s="21"/>
      <c r="J1129" s="3"/>
      <c r="K1129" s="3"/>
      <c r="L1129" s="3"/>
      <c r="M1129" s="3"/>
      <c r="N1129" s="3"/>
    </row>
    <row r="1130" spans="7:14" x14ac:dyDescent="0.35">
      <c r="G1130" s="21"/>
      <c r="H1130" s="21"/>
      <c r="J1130" s="3"/>
      <c r="K1130" s="3"/>
      <c r="L1130" s="3"/>
      <c r="M1130" s="3"/>
      <c r="N1130" s="3"/>
    </row>
    <row r="1131" spans="7:14" x14ac:dyDescent="0.35">
      <c r="G1131" s="21"/>
      <c r="H1131" s="21"/>
      <c r="J1131" s="3"/>
      <c r="K1131" s="3"/>
      <c r="L1131" s="3"/>
      <c r="M1131" s="3"/>
      <c r="N1131" s="3"/>
    </row>
    <row r="1132" spans="7:14" x14ac:dyDescent="0.35">
      <c r="G1132" s="21"/>
      <c r="H1132" s="21"/>
      <c r="J1132" s="3"/>
      <c r="K1132" s="3"/>
      <c r="L1132" s="3"/>
      <c r="M1132" s="3"/>
      <c r="N1132" s="3"/>
    </row>
    <row r="1133" spans="7:14" x14ac:dyDescent="0.35">
      <c r="G1133" s="21"/>
      <c r="H1133" s="21"/>
      <c r="J1133" s="3"/>
      <c r="K1133" s="3"/>
      <c r="L1133" s="3"/>
      <c r="M1133" s="3"/>
      <c r="N1133" s="3"/>
    </row>
    <row r="1134" spans="7:14" x14ac:dyDescent="0.35">
      <c r="G1134" s="21"/>
      <c r="H1134" s="21"/>
      <c r="J1134" s="3"/>
      <c r="K1134" s="3"/>
      <c r="L1134" s="3"/>
      <c r="M1134" s="3"/>
      <c r="N1134" s="3"/>
    </row>
    <row r="1135" spans="7:14" x14ac:dyDescent="0.35">
      <c r="G1135" s="21"/>
      <c r="H1135" s="21"/>
      <c r="J1135" s="3"/>
      <c r="K1135" s="3"/>
      <c r="L1135" s="3"/>
      <c r="M1135" s="3"/>
      <c r="N1135" s="3"/>
    </row>
    <row r="1136" spans="7:14" x14ac:dyDescent="0.35">
      <c r="G1136" s="21"/>
      <c r="H1136" s="21"/>
      <c r="J1136" s="3"/>
      <c r="K1136" s="3"/>
      <c r="L1136" s="3"/>
      <c r="M1136" s="3"/>
      <c r="N1136" s="3"/>
    </row>
    <row r="1137" spans="7:14" x14ac:dyDescent="0.35">
      <c r="G1137" s="21"/>
      <c r="H1137" s="21"/>
      <c r="J1137" s="3"/>
      <c r="K1137" s="3"/>
      <c r="L1137" s="3"/>
      <c r="M1137" s="3"/>
      <c r="N1137" s="3"/>
    </row>
    <row r="1138" spans="7:14" x14ac:dyDescent="0.35">
      <c r="G1138" s="21"/>
      <c r="H1138" s="21"/>
      <c r="J1138" s="3"/>
      <c r="K1138" s="3"/>
      <c r="L1138" s="3"/>
      <c r="M1138" s="3"/>
      <c r="N1138" s="3"/>
    </row>
    <row r="1139" spans="7:14" x14ac:dyDescent="0.35">
      <c r="G1139" s="21"/>
      <c r="H1139" s="21"/>
      <c r="J1139" s="3"/>
      <c r="K1139" s="3"/>
      <c r="L1139" s="3"/>
      <c r="M1139" s="3"/>
      <c r="N1139" s="3"/>
    </row>
    <row r="1140" spans="7:14" x14ac:dyDescent="0.35">
      <c r="G1140" s="21"/>
      <c r="H1140" s="21"/>
      <c r="J1140" s="3"/>
      <c r="K1140" s="3"/>
      <c r="L1140" s="3"/>
      <c r="M1140" s="3"/>
      <c r="N1140" s="3"/>
    </row>
    <row r="1141" spans="7:14" x14ac:dyDescent="0.35">
      <c r="G1141" s="21"/>
      <c r="H1141" s="21"/>
      <c r="J1141" s="3"/>
      <c r="K1141" s="3"/>
      <c r="L1141" s="3"/>
      <c r="M1141" s="3"/>
      <c r="N1141" s="3"/>
    </row>
    <row r="1142" spans="7:14" x14ac:dyDescent="0.35">
      <c r="G1142" s="21"/>
      <c r="H1142" s="21"/>
      <c r="J1142" s="3"/>
      <c r="K1142" s="3"/>
      <c r="L1142" s="3"/>
      <c r="M1142" s="3"/>
      <c r="N1142" s="3"/>
    </row>
    <row r="1143" spans="7:14" x14ac:dyDescent="0.35">
      <c r="G1143" s="21"/>
      <c r="H1143" s="21"/>
      <c r="J1143" s="3"/>
      <c r="K1143" s="3"/>
      <c r="L1143" s="3"/>
      <c r="M1143" s="3"/>
      <c r="N1143" s="3"/>
    </row>
    <row r="1144" spans="7:14" x14ac:dyDescent="0.35">
      <c r="G1144" s="21"/>
      <c r="H1144" s="21"/>
      <c r="J1144" s="3"/>
      <c r="K1144" s="3"/>
      <c r="L1144" s="3"/>
      <c r="M1144" s="3"/>
      <c r="N1144" s="3"/>
    </row>
    <row r="1145" spans="7:14" x14ac:dyDescent="0.35">
      <c r="G1145" s="21"/>
      <c r="H1145" s="21"/>
      <c r="J1145" s="3"/>
      <c r="K1145" s="3"/>
      <c r="L1145" s="3"/>
      <c r="M1145" s="3"/>
      <c r="N1145" s="3"/>
    </row>
    <row r="1146" spans="7:14" x14ac:dyDescent="0.35">
      <c r="G1146" s="21"/>
      <c r="H1146" s="21"/>
      <c r="J1146" s="3"/>
      <c r="K1146" s="3"/>
      <c r="L1146" s="3"/>
      <c r="M1146" s="3"/>
      <c r="N1146" s="3"/>
    </row>
    <row r="1147" spans="7:14" x14ac:dyDescent="0.35">
      <c r="G1147" s="21"/>
      <c r="H1147" s="21"/>
      <c r="J1147" s="3"/>
      <c r="K1147" s="3"/>
      <c r="L1147" s="3"/>
      <c r="M1147" s="3"/>
      <c r="N1147" s="3"/>
    </row>
    <row r="1148" spans="7:14" x14ac:dyDescent="0.35">
      <c r="G1148" s="21"/>
      <c r="H1148" s="21"/>
      <c r="J1148" s="3"/>
      <c r="K1148" s="3"/>
      <c r="L1148" s="3"/>
      <c r="M1148" s="3"/>
      <c r="N1148" s="3"/>
    </row>
    <row r="1149" spans="7:14" x14ac:dyDescent="0.35">
      <c r="G1149" s="21"/>
      <c r="H1149" s="21"/>
      <c r="J1149" s="3"/>
      <c r="K1149" s="3"/>
      <c r="L1149" s="3"/>
      <c r="M1149" s="3"/>
      <c r="N1149" s="3"/>
    </row>
    <row r="1150" spans="7:14" x14ac:dyDescent="0.35">
      <c r="G1150" s="21"/>
      <c r="H1150" s="21"/>
      <c r="J1150" s="3"/>
      <c r="K1150" s="3"/>
      <c r="L1150" s="3"/>
      <c r="M1150" s="3"/>
      <c r="N1150" s="3"/>
    </row>
    <row r="1151" spans="7:14" x14ac:dyDescent="0.35">
      <c r="G1151" s="21"/>
      <c r="H1151" s="21"/>
      <c r="J1151" s="3"/>
      <c r="K1151" s="3"/>
      <c r="L1151" s="3"/>
      <c r="M1151" s="3"/>
      <c r="N1151" s="3"/>
    </row>
    <row r="1152" spans="7:14" x14ac:dyDescent="0.35">
      <c r="G1152" s="21"/>
      <c r="H1152" s="21"/>
      <c r="J1152" s="3"/>
      <c r="K1152" s="3"/>
      <c r="L1152" s="3"/>
      <c r="M1152" s="3"/>
      <c r="N1152" s="3"/>
    </row>
    <row r="1153" spans="7:14" x14ac:dyDescent="0.35">
      <c r="G1153" s="21"/>
      <c r="H1153" s="21"/>
      <c r="J1153" s="3"/>
      <c r="K1153" s="3"/>
      <c r="L1153" s="3"/>
      <c r="M1153" s="3"/>
      <c r="N1153" s="3"/>
    </row>
    <row r="1154" spans="7:14" x14ac:dyDescent="0.35">
      <c r="G1154" s="21"/>
      <c r="H1154" s="21"/>
      <c r="J1154" s="3"/>
      <c r="K1154" s="3"/>
      <c r="L1154" s="3"/>
      <c r="M1154" s="3"/>
      <c r="N1154" s="3"/>
    </row>
    <row r="1155" spans="7:14" x14ac:dyDescent="0.35">
      <c r="G1155" s="21"/>
      <c r="H1155" s="21"/>
      <c r="J1155" s="3"/>
      <c r="K1155" s="3"/>
      <c r="L1155" s="3"/>
      <c r="M1155" s="3"/>
      <c r="N1155" s="3"/>
    </row>
    <row r="1156" spans="7:14" x14ac:dyDescent="0.35">
      <c r="G1156" s="21"/>
      <c r="H1156" s="21"/>
      <c r="J1156" s="3"/>
      <c r="K1156" s="3"/>
      <c r="L1156" s="3"/>
      <c r="M1156" s="3"/>
      <c r="N1156" s="3"/>
    </row>
    <row r="1157" spans="7:14" x14ac:dyDescent="0.35">
      <c r="G1157" s="21"/>
      <c r="H1157" s="21"/>
      <c r="J1157" s="3"/>
      <c r="K1157" s="3"/>
      <c r="L1157" s="3"/>
      <c r="M1157" s="3"/>
      <c r="N1157" s="3"/>
    </row>
    <row r="1158" spans="7:14" x14ac:dyDescent="0.35">
      <c r="G1158" s="21"/>
      <c r="H1158" s="21"/>
      <c r="J1158" s="3"/>
      <c r="K1158" s="3"/>
      <c r="L1158" s="3"/>
      <c r="M1158" s="3"/>
      <c r="N1158" s="3"/>
    </row>
    <row r="1159" spans="7:14" x14ac:dyDescent="0.35">
      <c r="G1159" s="21"/>
      <c r="H1159" s="21"/>
      <c r="J1159" s="3"/>
      <c r="K1159" s="3"/>
      <c r="L1159" s="3"/>
      <c r="M1159" s="3"/>
      <c r="N1159" s="3"/>
    </row>
    <row r="1160" spans="7:14" x14ac:dyDescent="0.35">
      <c r="G1160" s="21"/>
      <c r="H1160" s="21"/>
      <c r="J1160" s="3"/>
      <c r="K1160" s="3"/>
      <c r="L1160" s="3"/>
      <c r="M1160" s="3"/>
      <c r="N1160" s="3"/>
    </row>
    <row r="1161" spans="7:14" x14ac:dyDescent="0.35">
      <c r="G1161" s="21"/>
      <c r="H1161" s="21"/>
      <c r="J1161" s="3"/>
      <c r="K1161" s="3"/>
      <c r="L1161" s="3"/>
      <c r="M1161" s="3"/>
      <c r="N1161" s="3"/>
    </row>
    <row r="1162" spans="7:14" x14ac:dyDescent="0.35">
      <c r="G1162" s="21"/>
      <c r="H1162" s="21"/>
      <c r="J1162" s="3"/>
      <c r="K1162" s="3"/>
      <c r="L1162" s="3"/>
      <c r="M1162" s="3"/>
      <c r="N1162" s="3"/>
    </row>
    <row r="1163" spans="7:14" x14ac:dyDescent="0.35">
      <c r="G1163" s="21"/>
      <c r="H1163" s="21"/>
      <c r="J1163" s="3"/>
      <c r="K1163" s="3"/>
      <c r="L1163" s="3"/>
      <c r="M1163" s="3"/>
      <c r="N1163" s="3"/>
    </row>
    <row r="1164" spans="7:14" x14ac:dyDescent="0.35">
      <c r="G1164" s="21"/>
      <c r="H1164" s="21"/>
      <c r="J1164" s="3"/>
      <c r="K1164" s="3"/>
      <c r="L1164" s="3"/>
      <c r="M1164" s="3"/>
      <c r="N1164" s="3"/>
    </row>
    <row r="1165" spans="7:14" x14ac:dyDescent="0.35">
      <c r="G1165" s="21"/>
      <c r="H1165" s="21"/>
      <c r="J1165" s="3"/>
      <c r="K1165" s="3"/>
      <c r="L1165" s="3"/>
      <c r="M1165" s="3"/>
      <c r="N1165" s="3"/>
    </row>
    <row r="1166" spans="7:14" x14ac:dyDescent="0.35">
      <c r="G1166" s="21"/>
      <c r="H1166" s="21"/>
      <c r="J1166" s="3"/>
      <c r="K1166" s="3"/>
      <c r="L1166" s="3"/>
      <c r="M1166" s="3"/>
      <c r="N1166" s="3"/>
    </row>
    <row r="1167" spans="7:14" x14ac:dyDescent="0.35">
      <c r="G1167" s="21"/>
      <c r="H1167" s="21"/>
      <c r="J1167" s="3"/>
      <c r="K1167" s="3"/>
      <c r="L1167" s="3"/>
      <c r="M1167" s="3"/>
      <c r="N1167" s="3"/>
    </row>
    <row r="1168" spans="7:14" x14ac:dyDescent="0.35">
      <c r="G1168" s="21"/>
      <c r="H1168" s="21"/>
      <c r="J1168" s="3"/>
      <c r="K1168" s="3"/>
      <c r="L1168" s="3"/>
      <c r="M1168" s="3"/>
      <c r="N1168" s="3"/>
    </row>
    <row r="1169" spans="7:14" x14ac:dyDescent="0.35">
      <c r="G1169" s="21"/>
      <c r="H1169" s="21"/>
      <c r="J1169" s="3"/>
      <c r="K1169" s="3"/>
      <c r="L1169" s="3"/>
      <c r="M1169" s="3"/>
      <c r="N1169" s="3"/>
    </row>
    <row r="1170" spans="7:14" x14ac:dyDescent="0.35">
      <c r="G1170" s="21"/>
      <c r="H1170" s="21"/>
      <c r="J1170" s="3"/>
      <c r="K1170" s="3"/>
      <c r="L1170" s="3"/>
      <c r="M1170" s="3"/>
      <c r="N1170" s="3"/>
    </row>
    <row r="1171" spans="7:14" x14ac:dyDescent="0.35">
      <c r="G1171" s="21"/>
      <c r="H1171" s="21"/>
      <c r="J1171" s="3"/>
      <c r="K1171" s="3"/>
      <c r="L1171" s="3"/>
      <c r="M1171" s="3"/>
      <c r="N1171" s="3"/>
    </row>
    <row r="1172" spans="7:14" x14ac:dyDescent="0.35">
      <c r="G1172" s="21"/>
      <c r="H1172" s="21"/>
      <c r="J1172" s="3"/>
      <c r="K1172" s="3"/>
      <c r="L1172" s="3"/>
      <c r="M1172" s="3"/>
      <c r="N1172" s="3"/>
    </row>
    <row r="1173" spans="7:14" x14ac:dyDescent="0.35">
      <c r="G1173" s="21"/>
      <c r="H1173" s="21"/>
      <c r="J1173" s="3"/>
      <c r="K1173" s="3"/>
      <c r="L1173" s="3"/>
      <c r="M1173" s="3"/>
      <c r="N1173" s="3"/>
    </row>
    <row r="1174" spans="7:14" x14ac:dyDescent="0.35">
      <c r="G1174" s="21"/>
      <c r="H1174" s="21"/>
      <c r="J1174" s="3"/>
      <c r="K1174" s="3"/>
      <c r="L1174" s="3"/>
      <c r="M1174" s="3"/>
      <c r="N1174" s="3"/>
    </row>
    <row r="1175" spans="7:14" x14ac:dyDescent="0.35">
      <c r="G1175" s="21"/>
      <c r="H1175" s="21"/>
      <c r="J1175" s="3"/>
      <c r="K1175" s="3"/>
      <c r="L1175" s="3"/>
      <c r="M1175" s="3"/>
      <c r="N1175" s="3"/>
    </row>
    <row r="1176" spans="7:14" x14ac:dyDescent="0.35">
      <c r="G1176" s="21"/>
      <c r="H1176" s="21"/>
      <c r="J1176" s="3"/>
      <c r="K1176" s="3"/>
      <c r="L1176" s="3"/>
      <c r="M1176" s="3"/>
      <c r="N1176" s="3"/>
    </row>
    <row r="1177" spans="7:14" x14ac:dyDescent="0.35">
      <c r="G1177" s="21"/>
      <c r="H1177" s="21"/>
      <c r="J1177" s="3"/>
      <c r="K1177" s="3"/>
      <c r="L1177" s="3"/>
      <c r="M1177" s="3"/>
      <c r="N1177" s="3"/>
    </row>
    <row r="1178" spans="7:14" x14ac:dyDescent="0.35">
      <c r="G1178" s="21"/>
      <c r="H1178" s="21"/>
      <c r="J1178" s="3"/>
      <c r="K1178" s="3"/>
      <c r="L1178" s="3"/>
      <c r="M1178" s="3"/>
      <c r="N1178" s="3"/>
    </row>
    <row r="1179" spans="7:14" x14ac:dyDescent="0.35">
      <c r="G1179" s="21"/>
      <c r="H1179" s="21"/>
      <c r="J1179" s="3"/>
      <c r="K1179" s="3"/>
      <c r="L1179" s="3"/>
      <c r="M1179" s="3"/>
      <c r="N1179" s="3"/>
    </row>
    <row r="1180" spans="7:14" x14ac:dyDescent="0.35">
      <c r="G1180" s="21"/>
      <c r="H1180" s="21"/>
      <c r="J1180" s="3"/>
      <c r="K1180" s="3"/>
      <c r="L1180" s="3"/>
      <c r="M1180" s="3"/>
      <c r="N1180" s="3"/>
    </row>
    <row r="1181" spans="7:14" x14ac:dyDescent="0.35">
      <c r="G1181" s="21"/>
      <c r="H1181" s="21"/>
      <c r="J1181" s="3"/>
      <c r="K1181" s="3"/>
      <c r="L1181" s="3"/>
      <c r="M1181" s="3"/>
      <c r="N1181" s="3"/>
    </row>
    <row r="1182" spans="7:14" x14ac:dyDescent="0.35">
      <c r="G1182" s="21"/>
      <c r="H1182" s="21"/>
      <c r="J1182" s="3"/>
      <c r="K1182" s="3"/>
      <c r="L1182" s="3"/>
      <c r="M1182" s="3"/>
      <c r="N1182" s="3"/>
    </row>
    <row r="1183" spans="7:14" x14ac:dyDescent="0.35">
      <c r="G1183" s="21"/>
      <c r="H1183" s="21"/>
      <c r="J1183" s="3"/>
      <c r="K1183" s="3"/>
      <c r="L1183" s="3"/>
      <c r="M1183" s="3"/>
      <c r="N1183" s="3"/>
    </row>
    <row r="1184" spans="7:14" x14ac:dyDescent="0.35">
      <c r="G1184" s="21"/>
      <c r="H1184" s="21"/>
      <c r="J1184" s="3"/>
      <c r="K1184" s="3"/>
      <c r="L1184" s="3"/>
      <c r="M1184" s="3"/>
      <c r="N1184" s="3"/>
    </row>
    <row r="1185" spans="7:14" x14ac:dyDescent="0.35">
      <c r="G1185" s="21"/>
      <c r="H1185" s="21"/>
      <c r="J1185" s="3"/>
      <c r="K1185" s="3"/>
      <c r="L1185" s="3"/>
      <c r="M1185" s="3"/>
      <c r="N1185" s="3"/>
    </row>
    <row r="1186" spans="7:14" x14ac:dyDescent="0.35">
      <c r="G1186" s="21"/>
      <c r="H1186" s="21"/>
      <c r="J1186" s="3"/>
      <c r="K1186" s="3"/>
      <c r="L1186" s="3"/>
      <c r="M1186" s="3"/>
      <c r="N1186" s="3"/>
    </row>
    <row r="1187" spans="7:14" x14ac:dyDescent="0.35">
      <c r="G1187" s="21"/>
      <c r="H1187" s="21"/>
      <c r="J1187" s="3"/>
      <c r="K1187" s="3"/>
      <c r="L1187" s="3"/>
      <c r="M1187" s="3"/>
      <c r="N1187" s="3"/>
    </row>
    <row r="1188" spans="7:14" x14ac:dyDescent="0.35">
      <c r="G1188" s="21"/>
      <c r="H1188" s="21"/>
      <c r="J1188" s="3"/>
      <c r="K1188" s="3"/>
      <c r="L1188" s="3"/>
      <c r="M1188" s="3"/>
      <c r="N1188" s="3"/>
    </row>
    <row r="1189" spans="7:14" x14ac:dyDescent="0.35">
      <c r="G1189" s="21"/>
      <c r="H1189" s="21"/>
      <c r="J1189" s="3"/>
      <c r="K1189" s="3"/>
      <c r="L1189" s="3"/>
      <c r="M1189" s="3"/>
      <c r="N1189" s="3"/>
    </row>
    <row r="1190" spans="7:14" x14ac:dyDescent="0.35">
      <c r="G1190" s="21"/>
      <c r="H1190" s="21"/>
      <c r="J1190" s="3"/>
      <c r="K1190" s="3"/>
      <c r="L1190" s="3"/>
      <c r="M1190" s="3"/>
      <c r="N1190" s="3"/>
    </row>
    <row r="1191" spans="7:14" x14ac:dyDescent="0.35">
      <c r="G1191" s="21"/>
      <c r="H1191" s="21"/>
      <c r="J1191" s="3"/>
      <c r="K1191" s="3"/>
      <c r="L1191" s="3"/>
      <c r="M1191" s="3"/>
      <c r="N1191" s="3"/>
    </row>
    <row r="1192" spans="7:14" x14ac:dyDescent="0.35">
      <c r="G1192" s="21"/>
      <c r="H1192" s="21"/>
      <c r="J1192" s="3"/>
      <c r="K1192" s="3"/>
      <c r="L1192" s="3"/>
      <c r="M1192" s="3"/>
      <c r="N1192" s="3"/>
    </row>
    <row r="1193" spans="7:14" x14ac:dyDescent="0.35">
      <c r="G1193" s="21"/>
      <c r="H1193" s="21"/>
      <c r="J1193" s="3"/>
      <c r="K1193" s="3"/>
      <c r="L1193" s="3"/>
      <c r="M1193" s="3"/>
      <c r="N1193" s="3"/>
    </row>
    <row r="1194" spans="7:14" x14ac:dyDescent="0.35">
      <c r="G1194" s="21"/>
      <c r="H1194" s="21"/>
      <c r="J1194" s="3"/>
      <c r="K1194" s="3"/>
      <c r="L1194" s="3"/>
      <c r="M1194" s="3"/>
      <c r="N1194" s="3"/>
    </row>
    <row r="1195" spans="7:14" x14ac:dyDescent="0.35">
      <c r="G1195" s="21"/>
      <c r="H1195" s="21"/>
      <c r="J1195" s="3"/>
      <c r="K1195" s="3"/>
      <c r="L1195" s="3"/>
      <c r="M1195" s="3"/>
      <c r="N1195" s="3"/>
    </row>
    <row r="1196" spans="7:14" x14ac:dyDescent="0.35">
      <c r="G1196" s="21"/>
      <c r="H1196" s="21"/>
      <c r="J1196" s="3"/>
      <c r="K1196" s="3"/>
      <c r="L1196" s="3"/>
      <c r="M1196" s="3"/>
      <c r="N1196" s="3"/>
    </row>
    <row r="1197" spans="7:14" x14ac:dyDescent="0.35">
      <c r="G1197" s="21"/>
      <c r="H1197" s="21"/>
      <c r="J1197" s="3"/>
      <c r="K1197" s="3"/>
      <c r="L1197" s="3"/>
      <c r="M1197" s="3"/>
      <c r="N1197" s="3"/>
    </row>
    <row r="1198" spans="7:14" x14ac:dyDescent="0.35">
      <c r="G1198" s="21"/>
      <c r="H1198" s="21"/>
      <c r="J1198" s="3"/>
      <c r="K1198" s="3"/>
      <c r="L1198" s="3"/>
      <c r="M1198" s="3"/>
      <c r="N1198" s="3"/>
    </row>
    <row r="1199" spans="7:14" x14ac:dyDescent="0.35">
      <c r="G1199" s="21"/>
      <c r="H1199" s="21"/>
      <c r="J1199" s="3"/>
      <c r="K1199" s="3"/>
      <c r="L1199" s="3"/>
      <c r="M1199" s="3"/>
      <c r="N1199" s="3"/>
    </row>
    <row r="1200" spans="7:14" x14ac:dyDescent="0.35">
      <c r="G1200" s="21"/>
      <c r="H1200" s="21"/>
      <c r="J1200" s="3"/>
      <c r="K1200" s="3"/>
      <c r="L1200" s="3"/>
      <c r="M1200" s="3"/>
      <c r="N1200" s="3"/>
    </row>
    <row r="1201" spans="7:14" x14ac:dyDescent="0.35">
      <c r="G1201" s="21"/>
      <c r="H1201" s="21"/>
      <c r="J1201" s="3"/>
      <c r="K1201" s="3"/>
      <c r="L1201" s="3"/>
      <c r="M1201" s="3"/>
      <c r="N1201" s="3"/>
    </row>
    <row r="1202" spans="7:14" x14ac:dyDescent="0.35">
      <c r="G1202" s="21"/>
      <c r="H1202" s="21"/>
      <c r="J1202" s="3"/>
      <c r="K1202" s="3"/>
      <c r="L1202" s="3"/>
      <c r="M1202" s="3"/>
      <c r="N1202" s="3"/>
    </row>
    <row r="1203" spans="7:14" x14ac:dyDescent="0.35">
      <c r="G1203" s="21"/>
      <c r="H1203" s="21"/>
      <c r="J1203" s="3"/>
      <c r="K1203" s="3"/>
      <c r="L1203" s="3"/>
      <c r="M1203" s="3"/>
      <c r="N1203" s="3"/>
    </row>
    <row r="1204" spans="7:14" x14ac:dyDescent="0.35">
      <c r="G1204" s="21"/>
      <c r="H1204" s="21"/>
      <c r="J1204" s="3"/>
      <c r="K1204" s="3"/>
      <c r="L1204" s="3"/>
      <c r="M1204" s="3"/>
      <c r="N1204" s="3"/>
    </row>
    <row r="1205" spans="7:14" x14ac:dyDescent="0.35">
      <c r="G1205" s="21"/>
      <c r="H1205" s="21"/>
      <c r="J1205" s="3"/>
      <c r="K1205" s="3"/>
      <c r="L1205" s="3"/>
      <c r="M1205" s="3"/>
      <c r="N1205" s="3"/>
    </row>
    <row r="1206" spans="7:14" x14ac:dyDescent="0.35">
      <c r="G1206" s="21"/>
      <c r="H1206" s="21"/>
      <c r="J1206" s="3"/>
      <c r="K1206" s="3"/>
      <c r="L1206" s="3"/>
      <c r="M1206" s="3"/>
      <c r="N1206" s="3"/>
    </row>
    <row r="1207" spans="7:14" x14ac:dyDescent="0.35">
      <c r="G1207" s="21"/>
      <c r="H1207" s="21"/>
      <c r="J1207" s="3"/>
      <c r="K1207" s="3"/>
      <c r="L1207" s="3"/>
      <c r="M1207" s="3"/>
      <c r="N1207" s="3"/>
    </row>
    <row r="1208" spans="7:14" x14ac:dyDescent="0.35">
      <c r="G1208" s="21"/>
      <c r="H1208" s="21"/>
      <c r="J1208" s="3"/>
      <c r="K1208" s="3"/>
      <c r="L1208" s="3"/>
      <c r="M1208" s="3"/>
      <c r="N1208" s="3"/>
    </row>
    <row r="1209" spans="7:14" x14ac:dyDescent="0.35">
      <c r="G1209" s="21"/>
      <c r="H1209" s="21"/>
      <c r="J1209" s="3"/>
      <c r="K1209" s="3"/>
      <c r="L1209" s="3"/>
      <c r="M1209" s="3"/>
      <c r="N1209" s="3"/>
    </row>
    <row r="1210" spans="7:14" x14ac:dyDescent="0.35">
      <c r="G1210" s="21"/>
      <c r="H1210" s="21"/>
      <c r="J1210" s="3"/>
      <c r="K1210" s="3"/>
      <c r="L1210" s="3"/>
      <c r="M1210" s="3"/>
      <c r="N1210" s="3"/>
    </row>
    <row r="1211" spans="7:14" x14ac:dyDescent="0.35">
      <c r="G1211" s="21"/>
      <c r="H1211" s="21"/>
      <c r="J1211" s="3"/>
      <c r="K1211" s="3"/>
      <c r="L1211" s="3"/>
      <c r="M1211" s="3"/>
      <c r="N1211" s="3"/>
    </row>
    <row r="1212" spans="7:14" x14ac:dyDescent="0.35">
      <c r="G1212" s="21"/>
      <c r="H1212" s="21"/>
      <c r="J1212" s="3"/>
      <c r="K1212" s="3"/>
      <c r="L1212" s="3"/>
      <c r="M1212" s="3"/>
      <c r="N1212" s="3"/>
    </row>
    <row r="1213" spans="7:14" x14ac:dyDescent="0.35">
      <c r="G1213" s="21"/>
      <c r="H1213" s="21"/>
      <c r="J1213" s="3"/>
      <c r="K1213" s="3"/>
      <c r="L1213" s="3"/>
      <c r="M1213" s="3"/>
      <c r="N1213" s="3"/>
    </row>
    <row r="1214" spans="7:14" x14ac:dyDescent="0.35">
      <c r="G1214" s="21"/>
      <c r="H1214" s="21"/>
      <c r="J1214" s="3"/>
      <c r="K1214" s="3"/>
      <c r="L1214" s="3"/>
      <c r="M1214" s="3"/>
      <c r="N1214" s="3"/>
    </row>
    <row r="1215" spans="7:14" x14ac:dyDescent="0.35">
      <c r="G1215" s="21"/>
      <c r="H1215" s="21"/>
      <c r="J1215" s="3"/>
      <c r="K1215" s="3"/>
      <c r="L1215" s="3"/>
      <c r="M1215" s="3"/>
      <c r="N1215" s="3"/>
    </row>
    <row r="1216" spans="7:14" x14ac:dyDescent="0.35">
      <c r="G1216" s="21"/>
      <c r="H1216" s="21"/>
      <c r="J1216" s="3"/>
      <c r="K1216" s="3"/>
      <c r="L1216" s="3"/>
      <c r="M1216" s="3"/>
      <c r="N1216" s="3"/>
    </row>
    <row r="1217" spans="7:14" x14ac:dyDescent="0.35">
      <c r="G1217" s="21"/>
      <c r="H1217" s="21"/>
      <c r="J1217" s="3"/>
      <c r="K1217" s="3"/>
      <c r="L1217" s="3"/>
      <c r="M1217" s="3"/>
      <c r="N1217" s="3"/>
    </row>
    <row r="1218" spans="7:14" x14ac:dyDescent="0.35">
      <c r="G1218" s="21"/>
      <c r="H1218" s="21"/>
      <c r="J1218" s="3"/>
      <c r="K1218" s="3"/>
      <c r="L1218" s="3"/>
      <c r="M1218" s="3"/>
      <c r="N1218" s="3"/>
    </row>
    <row r="1219" spans="7:14" x14ac:dyDescent="0.35">
      <c r="G1219" s="21"/>
      <c r="H1219" s="21"/>
      <c r="J1219" s="3"/>
      <c r="K1219" s="3"/>
      <c r="L1219" s="3"/>
      <c r="M1219" s="3"/>
      <c r="N1219" s="3"/>
    </row>
    <row r="1220" spans="7:14" x14ac:dyDescent="0.35">
      <c r="G1220" s="21"/>
      <c r="H1220" s="21"/>
      <c r="J1220" s="3"/>
      <c r="K1220" s="3"/>
      <c r="L1220" s="3"/>
      <c r="M1220" s="3"/>
      <c r="N1220" s="3"/>
    </row>
    <row r="1221" spans="7:14" x14ac:dyDescent="0.35">
      <c r="G1221" s="21"/>
      <c r="H1221" s="21"/>
      <c r="J1221" s="3"/>
      <c r="K1221" s="3"/>
      <c r="L1221" s="3"/>
      <c r="M1221" s="3"/>
      <c r="N1221" s="3"/>
    </row>
    <row r="1222" spans="7:14" x14ac:dyDescent="0.35">
      <c r="G1222" s="21"/>
      <c r="H1222" s="21"/>
      <c r="J1222" s="3"/>
      <c r="K1222" s="3"/>
      <c r="L1222" s="3"/>
      <c r="M1222" s="3"/>
      <c r="N1222" s="3"/>
    </row>
    <row r="1223" spans="7:14" x14ac:dyDescent="0.35">
      <c r="G1223" s="21"/>
      <c r="H1223" s="21"/>
      <c r="J1223" s="3"/>
      <c r="K1223" s="3"/>
      <c r="L1223" s="3"/>
      <c r="M1223" s="3"/>
      <c r="N1223" s="3"/>
    </row>
    <row r="1224" spans="7:14" x14ac:dyDescent="0.35">
      <c r="G1224" s="21"/>
      <c r="H1224" s="21"/>
      <c r="J1224" s="3"/>
      <c r="K1224" s="3"/>
      <c r="L1224" s="3"/>
      <c r="M1224" s="3"/>
      <c r="N1224" s="3"/>
    </row>
    <row r="1225" spans="7:14" x14ac:dyDescent="0.35">
      <c r="G1225" s="21"/>
      <c r="H1225" s="21"/>
      <c r="J1225" s="3"/>
      <c r="K1225" s="3"/>
      <c r="L1225" s="3"/>
      <c r="M1225" s="3"/>
      <c r="N1225" s="3"/>
    </row>
    <row r="1226" spans="7:14" x14ac:dyDescent="0.35">
      <c r="G1226" s="21"/>
      <c r="H1226" s="21"/>
      <c r="J1226" s="3"/>
      <c r="K1226" s="3"/>
      <c r="L1226" s="3"/>
      <c r="M1226" s="3"/>
      <c r="N1226" s="3"/>
    </row>
    <row r="1227" spans="7:14" x14ac:dyDescent="0.35">
      <c r="G1227" s="21"/>
      <c r="H1227" s="21"/>
      <c r="J1227" s="3"/>
      <c r="K1227" s="3"/>
      <c r="L1227" s="3"/>
      <c r="M1227" s="3"/>
      <c r="N1227" s="3"/>
    </row>
    <row r="1228" spans="7:14" x14ac:dyDescent="0.35">
      <c r="G1228" s="21"/>
      <c r="H1228" s="21"/>
      <c r="J1228" s="3"/>
      <c r="K1228" s="3"/>
      <c r="L1228" s="3"/>
      <c r="M1228" s="3"/>
      <c r="N1228" s="3"/>
    </row>
    <row r="1229" spans="7:14" x14ac:dyDescent="0.35">
      <c r="G1229" s="21"/>
      <c r="H1229" s="21"/>
      <c r="J1229" s="3"/>
      <c r="K1229" s="3"/>
      <c r="L1229" s="3"/>
      <c r="M1229" s="3"/>
      <c r="N1229" s="3"/>
    </row>
    <row r="1230" spans="7:14" x14ac:dyDescent="0.35">
      <c r="G1230" s="21"/>
      <c r="H1230" s="21"/>
      <c r="J1230" s="3"/>
      <c r="K1230" s="3"/>
      <c r="L1230" s="3"/>
      <c r="M1230" s="3"/>
      <c r="N1230" s="3"/>
    </row>
    <row r="1231" spans="7:14" x14ac:dyDescent="0.35">
      <c r="G1231" s="21"/>
      <c r="H1231" s="21"/>
      <c r="J1231" s="3"/>
      <c r="K1231" s="3"/>
      <c r="L1231" s="3"/>
      <c r="M1231" s="3"/>
      <c r="N1231" s="3"/>
    </row>
    <row r="1232" spans="7:14" x14ac:dyDescent="0.35">
      <c r="G1232" s="21"/>
      <c r="H1232" s="21"/>
      <c r="J1232" s="3"/>
      <c r="K1232" s="3"/>
      <c r="L1232" s="3"/>
      <c r="M1232" s="3"/>
      <c r="N1232" s="3"/>
    </row>
    <row r="1233" spans="7:14" x14ac:dyDescent="0.35">
      <c r="G1233" s="21"/>
      <c r="H1233" s="21"/>
      <c r="J1233" s="3"/>
      <c r="K1233" s="3"/>
      <c r="L1233" s="3"/>
      <c r="M1233" s="3"/>
      <c r="N1233" s="3"/>
    </row>
    <row r="1234" spans="7:14" x14ac:dyDescent="0.35">
      <c r="G1234" s="21"/>
      <c r="H1234" s="21"/>
      <c r="J1234" s="3"/>
      <c r="K1234" s="3"/>
      <c r="L1234" s="3"/>
      <c r="M1234" s="3"/>
      <c r="N1234" s="3"/>
    </row>
    <row r="1235" spans="7:14" x14ac:dyDescent="0.35">
      <c r="G1235" s="21"/>
      <c r="H1235" s="21"/>
      <c r="J1235" s="3"/>
      <c r="K1235" s="3"/>
      <c r="L1235" s="3"/>
      <c r="M1235" s="3"/>
      <c r="N1235" s="3"/>
    </row>
    <row r="1236" spans="7:14" x14ac:dyDescent="0.35">
      <c r="G1236" s="21"/>
      <c r="H1236" s="21"/>
      <c r="J1236" s="3"/>
      <c r="K1236" s="3"/>
      <c r="L1236" s="3"/>
      <c r="M1236" s="3"/>
      <c r="N1236" s="3"/>
    </row>
    <row r="1237" spans="7:14" x14ac:dyDescent="0.35">
      <c r="G1237" s="21"/>
      <c r="H1237" s="21"/>
      <c r="J1237" s="3"/>
      <c r="K1237" s="3"/>
      <c r="L1237" s="3"/>
      <c r="M1237" s="3"/>
      <c r="N1237" s="3"/>
    </row>
    <row r="1238" spans="7:14" x14ac:dyDescent="0.35">
      <c r="G1238" s="21"/>
      <c r="H1238" s="21"/>
      <c r="J1238" s="3"/>
      <c r="K1238" s="3"/>
      <c r="L1238" s="3"/>
      <c r="M1238" s="3"/>
      <c r="N1238" s="3"/>
    </row>
    <row r="1239" spans="7:14" x14ac:dyDescent="0.35">
      <c r="G1239" s="21"/>
      <c r="H1239" s="21"/>
      <c r="J1239" s="3"/>
      <c r="K1239" s="3"/>
      <c r="L1239" s="3"/>
      <c r="M1239" s="3"/>
      <c r="N1239" s="3"/>
    </row>
    <row r="1240" spans="7:14" x14ac:dyDescent="0.35">
      <c r="G1240" s="21"/>
      <c r="H1240" s="21"/>
      <c r="J1240" s="3"/>
      <c r="K1240" s="3"/>
      <c r="L1240" s="3"/>
      <c r="M1240" s="3"/>
      <c r="N1240" s="3"/>
    </row>
    <row r="1241" spans="7:14" x14ac:dyDescent="0.35">
      <c r="G1241" s="21"/>
      <c r="H1241" s="21"/>
      <c r="J1241" s="3"/>
      <c r="K1241" s="3"/>
      <c r="L1241" s="3"/>
      <c r="M1241" s="3"/>
      <c r="N1241" s="3"/>
    </row>
    <row r="1242" spans="7:14" x14ac:dyDescent="0.35">
      <c r="G1242" s="21"/>
      <c r="H1242" s="21"/>
      <c r="J1242" s="3"/>
      <c r="K1242" s="3"/>
      <c r="L1242" s="3"/>
      <c r="M1242" s="3"/>
      <c r="N1242" s="3"/>
    </row>
    <row r="1243" spans="7:14" x14ac:dyDescent="0.35">
      <c r="G1243" s="21"/>
      <c r="H1243" s="21"/>
      <c r="J1243" s="3"/>
      <c r="K1243" s="3"/>
      <c r="L1243" s="3"/>
      <c r="M1243" s="3"/>
      <c r="N1243" s="3"/>
    </row>
    <row r="1244" spans="7:14" x14ac:dyDescent="0.35">
      <c r="G1244" s="21"/>
      <c r="H1244" s="21"/>
      <c r="J1244" s="3"/>
      <c r="K1244" s="3"/>
      <c r="L1244" s="3"/>
      <c r="M1244" s="3"/>
      <c r="N1244" s="3"/>
    </row>
    <row r="1245" spans="7:14" x14ac:dyDescent="0.35">
      <c r="G1245" s="21"/>
      <c r="H1245" s="21"/>
      <c r="J1245" s="3"/>
      <c r="K1245" s="3"/>
      <c r="L1245" s="3"/>
      <c r="M1245" s="3"/>
      <c r="N1245" s="3"/>
    </row>
    <row r="1246" spans="7:14" x14ac:dyDescent="0.35">
      <c r="G1246" s="21"/>
      <c r="H1246" s="21"/>
      <c r="J1246" s="3"/>
      <c r="K1246" s="3"/>
      <c r="L1246" s="3"/>
      <c r="M1246" s="3"/>
      <c r="N1246" s="3"/>
    </row>
    <row r="1247" spans="7:14" x14ac:dyDescent="0.35">
      <c r="G1247" s="21"/>
      <c r="H1247" s="21"/>
      <c r="J1247" s="3"/>
      <c r="K1247" s="3"/>
      <c r="L1247" s="3"/>
      <c r="M1247" s="3"/>
      <c r="N1247" s="3"/>
    </row>
    <row r="1248" spans="7:14" x14ac:dyDescent="0.35">
      <c r="G1248" s="21"/>
      <c r="H1248" s="21"/>
      <c r="J1248" s="3"/>
      <c r="K1248" s="3"/>
      <c r="L1248" s="3"/>
      <c r="M1248" s="3"/>
      <c r="N1248" s="3"/>
    </row>
    <row r="1249" spans="7:14" x14ac:dyDescent="0.35">
      <c r="G1249" s="21"/>
      <c r="H1249" s="21"/>
      <c r="J1249" s="3"/>
      <c r="K1249" s="3"/>
      <c r="L1249" s="3"/>
      <c r="M1249" s="3"/>
      <c r="N1249" s="3"/>
    </row>
    <row r="1250" spans="7:14" x14ac:dyDescent="0.35">
      <c r="G1250" s="21"/>
      <c r="H1250" s="21"/>
      <c r="J1250" s="3"/>
      <c r="K1250" s="3"/>
      <c r="L1250" s="3"/>
      <c r="M1250" s="3"/>
      <c r="N1250" s="3"/>
    </row>
    <row r="1251" spans="7:14" x14ac:dyDescent="0.35">
      <c r="G1251" s="21"/>
      <c r="H1251" s="21"/>
      <c r="J1251" s="3"/>
      <c r="K1251" s="3"/>
      <c r="L1251" s="3"/>
      <c r="M1251" s="3"/>
      <c r="N1251" s="3"/>
    </row>
    <row r="1252" spans="7:14" x14ac:dyDescent="0.35">
      <c r="G1252" s="21"/>
      <c r="H1252" s="21"/>
      <c r="J1252" s="3"/>
      <c r="K1252" s="3"/>
      <c r="L1252" s="3"/>
      <c r="M1252" s="3"/>
      <c r="N1252" s="3"/>
    </row>
    <row r="1253" spans="7:14" x14ac:dyDescent="0.35">
      <c r="G1253" s="21"/>
      <c r="H1253" s="21"/>
      <c r="J1253" s="3"/>
      <c r="K1253" s="3"/>
      <c r="L1253" s="3"/>
      <c r="M1253" s="3"/>
      <c r="N1253" s="3"/>
    </row>
    <row r="1254" spans="7:14" x14ac:dyDescent="0.35">
      <c r="G1254" s="21"/>
      <c r="H1254" s="21"/>
      <c r="J1254" s="3"/>
      <c r="K1254" s="3"/>
      <c r="L1254" s="3"/>
      <c r="M1254" s="3"/>
      <c r="N1254" s="3"/>
    </row>
    <row r="1255" spans="7:14" x14ac:dyDescent="0.35">
      <c r="G1255" s="21"/>
      <c r="H1255" s="21"/>
      <c r="J1255" s="3"/>
      <c r="K1255" s="3"/>
      <c r="L1255" s="3"/>
      <c r="M1255" s="3"/>
      <c r="N1255" s="3"/>
    </row>
    <row r="1256" spans="7:14" x14ac:dyDescent="0.35">
      <c r="G1256" s="21"/>
      <c r="H1256" s="21"/>
      <c r="J1256" s="3"/>
      <c r="K1256" s="3"/>
      <c r="L1256" s="3"/>
      <c r="M1256" s="3"/>
      <c r="N1256" s="3"/>
    </row>
    <row r="1257" spans="7:14" x14ac:dyDescent="0.35">
      <c r="G1257" s="21"/>
      <c r="H1257" s="21"/>
      <c r="J1257" s="3"/>
      <c r="K1257" s="3"/>
      <c r="L1257" s="3"/>
      <c r="M1257" s="3"/>
      <c r="N1257" s="3"/>
    </row>
    <row r="1258" spans="7:14" x14ac:dyDescent="0.35">
      <c r="G1258" s="21"/>
      <c r="H1258" s="21"/>
      <c r="J1258" s="3"/>
      <c r="K1258" s="3"/>
      <c r="L1258" s="3"/>
      <c r="M1258" s="3"/>
      <c r="N1258" s="3"/>
    </row>
    <row r="1259" spans="7:14" x14ac:dyDescent="0.35">
      <c r="G1259" s="21"/>
      <c r="H1259" s="21"/>
      <c r="J1259" s="3"/>
      <c r="K1259" s="3"/>
      <c r="L1259" s="3"/>
      <c r="M1259" s="3"/>
      <c r="N1259" s="3"/>
    </row>
    <row r="1260" spans="7:14" x14ac:dyDescent="0.35">
      <c r="G1260" s="21"/>
      <c r="H1260" s="21"/>
      <c r="J1260" s="3"/>
      <c r="K1260" s="3"/>
      <c r="L1260" s="3"/>
      <c r="M1260" s="3"/>
      <c r="N1260" s="3"/>
    </row>
    <row r="1261" spans="7:14" x14ac:dyDescent="0.35">
      <c r="G1261" s="21"/>
      <c r="H1261" s="21"/>
      <c r="J1261" s="3"/>
      <c r="K1261" s="3"/>
      <c r="L1261" s="3"/>
      <c r="M1261" s="3"/>
      <c r="N1261" s="3"/>
    </row>
    <row r="1262" spans="7:14" x14ac:dyDescent="0.35">
      <c r="G1262" s="21"/>
      <c r="H1262" s="21"/>
      <c r="J1262" s="3"/>
      <c r="K1262" s="3"/>
      <c r="L1262" s="3"/>
      <c r="M1262" s="3"/>
      <c r="N1262" s="3"/>
    </row>
    <row r="1263" spans="7:14" x14ac:dyDescent="0.35">
      <c r="G1263" s="21"/>
      <c r="H1263" s="21"/>
      <c r="J1263" s="3"/>
      <c r="K1263" s="3"/>
      <c r="L1263" s="3"/>
      <c r="M1263" s="3"/>
      <c r="N1263" s="3"/>
    </row>
    <row r="1264" spans="7:14" x14ac:dyDescent="0.35">
      <c r="G1264" s="21"/>
      <c r="H1264" s="21"/>
      <c r="J1264" s="3"/>
      <c r="K1264" s="3"/>
      <c r="L1264" s="3"/>
      <c r="M1264" s="3"/>
      <c r="N1264" s="3"/>
    </row>
    <row r="1265" spans="7:14" x14ac:dyDescent="0.35">
      <c r="G1265" s="21"/>
      <c r="H1265" s="21"/>
      <c r="J1265" s="3"/>
      <c r="K1265" s="3"/>
      <c r="L1265" s="3"/>
      <c r="M1265" s="3"/>
      <c r="N1265" s="3"/>
    </row>
    <row r="1266" spans="7:14" x14ac:dyDescent="0.35">
      <c r="G1266" s="21"/>
      <c r="H1266" s="21"/>
      <c r="J1266" s="3"/>
      <c r="K1266" s="3"/>
      <c r="L1266" s="3"/>
      <c r="M1266" s="3"/>
      <c r="N1266" s="3"/>
    </row>
    <row r="1267" spans="7:14" x14ac:dyDescent="0.35">
      <c r="G1267" s="21"/>
      <c r="H1267" s="21"/>
      <c r="J1267" s="3"/>
      <c r="K1267" s="3"/>
      <c r="L1267" s="3"/>
      <c r="M1267" s="3"/>
      <c r="N1267" s="3"/>
    </row>
    <row r="1268" spans="7:14" x14ac:dyDescent="0.35">
      <c r="G1268" s="21"/>
      <c r="H1268" s="21"/>
      <c r="J1268" s="3"/>
      <c r="K1268" s="3"/>
      <c r="L1268" s="3"/>
      <c r="M1268" s="3"/>
      <c r="N1268" s="3"/>
    </row>
    <row r="1269" spans="7:14" x14ac:dyDescent="0.35">
      <c r="G1269" s="21"/>
      <c r="H1269" s="21"/>
      <c r="J1269" s="3"/>
      <c r="K1269" s="3"/>
      <c r="L1269" s="3"/>
      <c r="M1269" s="3"/>
      <c r="N1269" s="3"/>
    </row>
    <row r="1270" spans="7:14" x14ac:dyDescent="0.35">
      <c r="G1270" s="21"/>
      <c r="H1270" s="21"/>
      <c r="J1270" s="3"/>
      <c r="K1270" s="3"/>
      <c r="L1270" s="3"/>
      <c r="M1270" s="3"/>
      <c r="N1270" s="3"/>
    </row>
    <row r="1271" spans="7:14" x14ac:dyDescent="0.35">
      <c r="G1271" s="21"/>
      <c r="H1271" s="21"/>
      <c r="J1271" s="3"/>
      <c r="K1271" s="3"/>
      <c r="L1271" s="3"/>
      <c r="M1271" s="3"/>
      <c r="N1271" s="3"/>
    </row>
    <row r="1272" spans="7:14" x14ac:dyDescent="0.35">
      <c r="G1272" s="21"/>
      <c r="H1272" s="21"/>
      <c r="J1272" s="3"/>
      <c r="K1272" s="3"/>
      <c r="L1272" s="3"/>
      <c r="M1272" s="3"/>
      <c r="N1272" s="3"/>
    </row>
    <row r="1273" spans="7:14" x14ac:dyDescent="0.35">
      <c r="G1273" s="21"/>
      <c r="H1273" s="21"/>
      <c r="J1273" s="3"/>
      <c r="K1273" s="3"/>
      <c r="L1273" s="3"/>
      <c r="M1273" s="3"/>
      <c r="N1273" s="3"/>
    </row>
    <row r="1274" spans="7:14" x14ac:dyDescent="0.35">
      <c r="G1274" s="21"/>
      <c r="H1274" s="21"/>
      <c r="J1274" s="3"/>
      <c r="K1274" s="3"/>
      <c r="L1274" s="3"/>
      <c r="M1274" s="3"/>
      <c r="N1274" s="3"/>
    </row>
    <row r="1275" spans="7:14" x14ac:dyDescent="0.35">
      <c r="G1275" s="21"/>
      <c r="H1275" s="21"/>
      <c r="J1275" s="3"/>
      <c r="K1275" s="3"/>
      <c r="L1275" s="3"/>
      <c r="M1275" s="3"/>
      <c r="N1275" s="3"/>
    </row>
    <row r="1276" spans="7:14" x14ac:dyDescent="0.35">
      <c r="G1276" s="21"/>
      <c r="H1276" s="21"/>
      <c r="J1276" s="3"/>
      <c r="K1276" s="3"/>
      <c r="L1276" s="3"/>
      <c r="M1276" s="3"/>
      <c r="N1276" s="3"/>
    </row>
    <row r="1277" spans="7:14" x14ac:dyDescent="0.35">
      <c r="G1277" s="21"/>
      <c r="H1277" s="21"/>
      <c r="J1277" s="3"/>
      <c r="K1277" s="3"/>
      <c r="L1277" s="3"/>
      <c r="M1277" s="3"/>
      <c r="N1277" s="3"/>
    </row>
    <row r="1278" spans="7:14" x14ac:dyDescent="0.35">
      <c r="G1278" s="21"/>
      <c r="H1278" s="21"/>
      <c r="J1278" s="3"/>
      <c r="K1278" s="3"/>
      <c r="L1278" s="3"/>
      <c r="M1278" s="3"/>
      <c r="N1278" s="3"/>
    </row>
    <row r="1279" spans="7:14" x14ac:dyDescent="0.35">
      <c r="G1279" s="21"/>
      <c r="H1279" s="21"/>
      <c r="J1279" s="3"/>
      <c r="K1279" s="3"/>
      <c r="L1279" s="3"/>
      <c r="M1279" s="3"/>
      <c r="N1279" s="3"/>
    </row>
    <row r="1280" spans="7:14" x14ac:dyDescent="0.35">
      <c r="G1280" s="21"/>
      <c r="H1280" s="21"/>
      <c r="J1280" s="3"/>
      <c r="K1280" s="3"/>
      <c r="L1280" s="3"/>
      <c r="M1280" s="3"/>
      <c r="N1280" s="3"/>
    </row>
    <row r="1281" spans="7:14" x14ac:dyDescent="0.35">
      <c r="G1281" s="21"/>
      <c r="H1281" s="21"/>
      <c r="J1281" s="3"/>
      <c r="K1281" s="3"/>
      <c r="L1281" s="3"/>
      <c r="M1281" s="3"/>
      <c r="N1281" s="3"/>
    </row>
    <row r="1282" spans="7:14" x14ac:dyDescent="0.35">
      <c r="G1282" s="21"/>
      <c r="H1282" s="21"/>
      <c r="J1282" s="3"/>
      <c r="K1282" s="3"/>
      <c r="L1282" s="3"/>
      <c r="M1282" s="3"/>
      <c r="N1282" s="3"/>
    </row>
    <row r="1283" spans="7:14" x14ac:dyDescent="0.35">
      <c r="G1283" s="21"/>
      <c r="H1283" s="21"/>
      <c r="J1283" s="3"/>
      <c r="K1283" s="3"/>
      <c r="L1283" s="3"/>
      <c r="M1283" s="3"/>
      <c r="N1283" s="3"/>
    </row>
    <row r="1284" spans="7:14" x14ac:dyDescent="0.35">
      <c r="G1284" s="21"/>
      <c r="H1284" s="21"/>
      <c r="J1284" s="3"/>
      <c r="K1284" s="3"/>
      <c r="L1284" s="3"/>
      <c r="M1284" s="3"/>
      <c r="N1284" s="3"/>
    </row>
    <row r="1285" spans="7:14" x14ac:dyDescent="0.35">
      <c r="G1285" s="21"/>
      <c r="H1285" s="21"/>
      <c r="J1285" s="3"/>
      <c r="K1285" s="3"/>
      <c r="L1285" s="3"/>
      <c r="M1285" s="3"/>
      <c r="N1285" s="3"/>
    </row>
    <row r="1286" spans="7:14" x14ac:dyDescent="0.35">
      <c r="G1286" s="21"/>
      <c r="H1286" s="21"/>
      <c r="J1286" s="3"/>
      <c r="K1286" s="3"/>
      <c r="L1286" s="3"/>
      <c r="M1286" s="3"/>
      <c r="N1286" s="3"/>
    </row>
    <row r="1287" spans="7:14" x14ac:dyDescent="0.35">
      <c r="G1287" s="21"/>
      <c r="H1287" s="21"/>
      <c r="J1287" s="3"/>
      <c r="K1287" s="3"/>
      <c r="L1287" s="3"/>
      <c r="M1287" s="3"/>
      <c r="N1287" s="3"/>
    </row>
    <row r="1288" spans="7:14" x14ac:dyDescent="0.35">
      <c r="G1288" s="21"/>
      <c r="H1288" s="21"/>
      <c r="J1288" s="3"/>
      <c r="K1288" s="3"/>
      <c r="L1288" s="3"/>
      <c r="M1288" s="3"/>
      <c r="N1288" s="3"/>
    </row>
    <row r="1289" spans="7:14" x14ac:dyDescent="0.35">
      <c r="G1289" s="21"/>
      <c r="H1289" s="21"/>
      <c r="J1289" s="3"/>
      <c r="K1289" s="3"/>
      <c r="L1289" s="3"/>
      <c r="M1289" s="3"/>
      <c r="N1289" s="3"/>
    </row>
    <row r="1290" spans="7:14" x14ac:dyDescent="0.35">
      <c r="G1290" s="21"/>
      <c r="H1290" s="21"/>
      <c r="J1290" s="3"/>
      <c r="K1290" s="3"/>
      <c r="L1290" s="3"/>
      <c r="M1290" s="3"/>
      <c r="N1290" s="3"/>
    </row>
    <row r="1291" spans="7:14" x14ac:dyDescent="0.35">
      <c r="G1291" s="21"/>
      <c r="H1291" s="21"/>
      <c r="J1291" s="3"/>
      <c r="K1291" s="3"/>
      <c r="L1291" s="3"/>
      <c r="M1291" s="3"/>
      <c r="N1291" s="3"/>
    </row>
    <row r="1292" spans="7:14" x14ac:dyDescent="0.35">
      <c r="G1292" s="21"/>
      <c r="H1292" s="21"/>
      <c r="J1292" s="3"/>
      <c r="K1292" s="3"/>
      <c r="L1292" s="3"/>
      <c r="M1292" s="3"/>
      <c r="N1292" s="3"/>
    </row>
    <row r="1293" spans="7:14" x14ac:dyDescent="0.35">
      <c r="G1293" s="21"/>
      <c r="H1293" s="21"/>
      <c r="J1293" s="3"/>
      <c r="K1293" s="3"/>
      <c r="L1293" s="3"/>
      <c r="M1293" s="3"/>
      <c r="N1293" s="3"/>
    </row>
    <row r="1294" spans="7:14" x14ac:dyDescent="0.35">
      <c r="G1294" s="21"/>
      <c r="H1294" s="21"/>
      <c r="J1294" s="3"/>
      <c r="K1294" s="3"/>
      <c r="L1294" s="3"/>
      <c r="M1294" s="3"/>
      <c r="N1294" s="3"/>
    </row>
    <row r="1295" spans="7:14" x14ac:dyDescent="0.35">
      <c r="G1295" s="21"/>
      <c r="H1295" s="21"/>
      <c r="J1295" s="3"/>
      <c r="K1295" s="3"/>
      <c r="L1295" s="3"/>
      <c r="M1295" s="3"/>
      <c r="N1295" s="3"/>
    </row>
    <row r="1296" spans="7:14" x14ac:dyDescent="0.35">
      <c r="G1296" s="21"/>
      <c r="H1296" s="21"/>
      <c r="J1296" s="3"/>
      <c r="K1296" s="3"/>
      <c r="L1296" s="3"/>
      <c r="M1296" s="3"/>
      <c r="N1296" s="3"/>
    </row>
    <row r="1297" spans="7:14" x14ac:dyDescent="0.35">
      <c r="G1297" s="21"/>
      <c r="H1297" s="21"/>
      <c r="J1297" s="3"/>
      <c r="K1297" s="3"/>
      <c r="L1297" s="3"/>
      <c r="M1297" s="3"/>
      <c r="N1297" s="3"/>
    </row>
    <row r="1298" spans="7:14" x14ac:dyDescent="0.35">
      <c r="G1298" s="21"/>
      <c r="H1298" s="21"/>
      <c r="J1298" s="3"/>
      <c r="K1298" s="3"/>
      <c r="L1298" s="3"/>
      <c r="M1298" s="3"/>
      <c r="N1298" s="3"/>
    </row>
    <row r="1299" spans="7:14" x14ac:dyDescent="0.35">
      <c r="G1299" s="21"/>
      <c r="H1299" s="21"/>
      <c r="J1299" s="3"/>
      <c r="K1299" s="3"/>
      <c r="L1299" s="3"/>
      <c r="M1299" s="3"/>
      <c r="N1299" s="3"/>
    </row>
    <row r="1300" spans="7:14" x14ac:dyDescent="0.35">
      <c r="G1300" s="21"/>
      <c r="H1300" s="21"/>
      <c r="J1300" s="3"/>
      <c r="K1300" s="3"/>
      <c r="L1300" s="3"/>
      <c r="M1300" s="3"/>
      <c r="N1300" s="3"/>
    </row>
    <row r="1301" spans="7:14" x14ac:dyDescent="0.35">
      <c r="G1301" s="21"/>
      <c r="H1301" s="21"/>
      <c r="J1301" s="3"/>
      <c r="K1301" s="3"/>
      <c r="L1301" s="3"/>
      <c r="M1301" s="3"/>
      <c r="N1301" s="3"/>
    </row>
    <row r="1302" spans="7:14" x14ac:dyDescent="0.35">
      <c r="G1302" s="21"/>
      <c r="H1302" s="21"/>
      <c r="J1302" s="3"/>
      <c r="K1302" s="3"/>
      <c r="L1302" s="3"/>
      <c r="M1302" s="3"/>
      <c r="N1302" s="3"/>
    </row>
    <row r="1303" spans="7:14" x14ac:dyDescent="0.35">
      <c r="G1303" s="21"/>
      <c r="H1303" s="21"/>
      <c r="J1303" s="3"/>
      <c r="K1303" s="3"/>
      <c r="L1303" s="3"/>
      <c r="M1303" s="3"/>
      <c r="N1303" s="3"/>
    </row>
    <row r="1304" spans="7:14" x14ac:dyDescent="0.35">
      <c r="G1304" s="21"/>
      <c r="H1304" s="21"/>
      <c r="J1304" s="3"/>
      <c r="K1304" s="3"/>
      <c r="L1304" s="3"/>
      <c r="M1304" s="3"/>
      <c r="N1304" s="3"/>
    </row>
    <row r="1305" spans="7:14" x14ac:dyDescent="0.35">
      <c r="G1305" s="21"/>
      <c r="H1305" s="21"/>
      <c r="J1305" s="3"/>
      <c r="K1305" s="3"/>
      <c r="L1305" s="3"/>
      <c r="M1305" s="3"/>
      <c r="N1305" s="3"/>
    </row>
    <row r="1306" spans="7:14" x14ac:dyDescent="0.35">
      <c r="G1306" s="21"/>
      <c r="H1306" s="21"/>
      <c r="J1306" s="3"/>
      <c r="K1306" s="3"/>
      <c r="L1306" s="3"/>
      <c r="M1306" s="3"/>
      <c r="N1306" s="3"/>
    </row>
    <row r="1307" spans="7:14" x14ac:dyDescent="0.35">
      <c r="G1307" s="21"/>
      <c r="H1307" s="21"/>
      <c r="J1307" s="3"/>
      <c r="K1307" s="3"/>
      <c r="L1307" s="3"/>
      <c r="M1307" s="3"/>
      <c r="N1307" s="3"/>
    </row>
    <row r="1308" spans="7:14" x14ac:dyDescent="0.35">
      <c r="G1308" s="21"/>
      <c r="H1308" s="21"/>
      <c r="J1308" s="3"/>
      <c r="K1308" s="3"/>
      <c r="L1308" s="3"/>
      <c r="M1308" s="3"/>
      <c r="N1308" s="3"/>
    </row>
    <row r="1309" spans="7:14" x14ac:dyDescent="0.35">
      <c r="G1309" s="21"/>
      <c r="H1309" s="21"/>
      <c r="J1309" s="3"/>
      <c r="K1309" s="3"/>
      <c r="L1309" s="3"/>
      <c r="M1309" s="3"/>
      <c r="N1309" s="3"/>
    </row>
    <row r="1310" spans="7:14" x14ac:dyDescent="0.35">
      <c r="G1310" s="21"/>
      <c r="H1310" s="21"/>
      <c r="J1310" s="3"/>
      <c r="K1310" s="3"/>
      <c r="L1310" s="3"/>
      <c r="M1310" s="3"/>
      <c r="N1310" s="3"/>
    </row>
    <row r="1311" spans="7:14" x14ac:dyDescent="0.35">
      <c r="G1311" s="21"/>
      <c r="H1311" s="21"/>
      <c r="J1311" s="3"/>
      <c r="K1311" s="3"/>
      <c r="L1311" s="3"/>
      <c r="M1311" s="3"/>
      <c r="N1311" s="3"/>
    </row>
    <row r="1312" spans="7:14" x14ac:dyDescent="0.35">
      <c r="G1312" s="21"/>
      <c r="H1312" s="21"/>
      <c r="J1312" s="3"/>
      <c r="K1312" s="3"/>
      <c r="L1312" s="3"/>
      <c r="M1312" s="3"/>
      <c r="N1312" s="3"/>
    </row>
    <row r="1313" spans="7:14" x14ac:dyDescent="0.35">
      <c r="G1313" s="21"/>
      <c r="H1313" s="21"/>
      <c r="J1313" s="3"/>
      <c r="K1313" s="3"/>
      <c r="L1313" s="3"/>
      <c r="M1313" s="3"/>
      <c r="N1313" s="3"/>
    </row>
    <row r="1314" spans="7:14" x14ac:dyDescent="0.35">
      <c r="G1314" s="21"/>
      <c r="H1314" s="21"/>
      <c r="J1314" s="3"/>
      <c r="K1314" s="3"/>
      <c r="L1314" s="3"/>
      <c r="M1314" s="3"/>
      <c r="N1314" s="3"/>
    </row>
    <row r="1315" spans="7:14" x14ac:dyDescent="0.35">
      <c r="G1315" s="21"/>
      <c r="H1315" s="21"/>
      <c r="J1315" s="3"/>
      <c r="K1315" s="3"/>
      <c r="L1315" s="3"/>
      <c r="M1315" s="3"/>
      <c r="N1315" s="3"/>
    </row>
    <row r="1316" spans="7:14" x14ac:dyDescent="0.35">
      <c r="G1316" s="21"/>
      <c r="H1316" s="21"/>
      <c r="J1316" s="3"/>
      <c r="K1316" s="3"/>
      <c r="L1316" s="3"/>
      <c r="M1316" s="3"/>
      <c r="N1316" s="3"/>
    </row>
    <row r="1317" spans="7:14" x14ac:dyDescent="0.35">
      <c r="G1317" s="21"/>
      <c r="H1317" s="21"/>
      <c r="J1317" s="3"/>
      <c r="K1317" s="3"/>
      <c r="L1317" s="3"/>
      <c r="M1317" s="3"/>
      <c r="N1317" s="3"/>
    </row>
    <row r="1318" spans="7:14" x14ac:dyDescent="0.35">
      <c r="G1318" s="21"/>
      <c r="H1318" s="21"/>
      <c r="J1318" s="3"/>
      <c r="K1318" s="3"/>
      <c r="L1318" s="3"/>
      <c r="M1318" s="3"/>
      <c r="N1318" s="3"/>
    </row>
    <row r="1319" spans="7:14" x14ac:dyDescent="0.35">
      <c r="G1319" s="21"/>
      <c r="H1319" s="21"/>
      <c r="J1319" s="3"/>
      <c r="K1319" s="3"/>
      <c r="L1319" s="3"/>
      <c r="M1319" s="3"/>
      <c r="N1319" s="3"/>
    </row>
    <row r="1320" spans="7:14" x14ac:dyDescent="0.35">
      <c r="G1320" s="21"/>
      <c r="H1320" s="21"/>
      <c r="J1320" s="3"/>
      <c r="K1320" s="3"/>
      <c r="L1320" s="3"/>
      <c r="M1320" s="3"/>
      <c r="N1320" s="3"/>
    </row>
    <row r="1321" spans="7:14" x14ac:dyDescent="0.35">
      <c r="G1321" s="21"/>
      <c r="H1321" s="21"/>
      <c r="J1321" s="3"/>
      <c r="K1321" s="3"/>
      <c r="L1321" s="3"/>
      <c r="M1321" s="3"/>
      <c r="N1321" s="3"/>
    </row>
    <row r="1322" spans="7:14" x14ac:dyDescent="0.35">
      <c r="G1322" s="21"/>
      <c r="H1322" s="21"/>
      <c r="J1322" s="3"/>
      <c r="K1322" s="3"/>
      <c r="L1322" s="3"/>
      <c r="M1322" s="3"/>
      <c r="N1322" s="3"/>
    </row>
    <row r="1323" spans="7:14" x14ac:dyDescent="0.35">
      <c r="G1323" s="21"/>
      <c r="H1323" s="21"/>
      <c r="J1323" s="3"/>
      <c r="K1323" s="3"/>
      <c r="L1323" s="3"/>
      <c r="M1323" s="3"/>
      <c r="N1323" s="3"/>
    </row>
    <row r="1324" spans="7:14" x14ac:dyDescent="0.35">
      <c r="G1324" s="21"/>
      <c r="H1324" s="21"/>
      <c r="J1324" s="3"/>
      <c r="K1324" s="3"/>
      <c r="L1324" s="3"/>
      <c r="M1324" s="3"/>
      <c r="N1324" s="3"/>
    </row>
    <row r="1325" spans="7:14" x14ac:dyDescent="0.35">
      <c r="G1325" s="21"/>
      <c r="H1325" s="21"/>
      <c r="J1325" s="3"/>
      <c r="K1325" s="3"/>
      <c r="L1325" s="3"/>
      <c r="M1325" s="3"/>
      <c r="N1325" s="3"/>
    </row>
    <row r="1326" spans="7:14" x14ac:dyDescent="0.35">
      <c r="G1326" s="21"/>
      <c r="H1326" s="21"/>
      <c r="J1326" s="3"/>
      <c r="K1326" s="3"/>
      <c r="L1326" s="3"/>
      <c r="M1326" s="3"/>
      <c r="N1326" s="3"/>
    </row>
    <row r="1327" spans="7:14" x14ac:dyDescent="0.35">
      <c r="G1327" s="21"/>
      <c r="H1327" s="21"/>
      <c r="J1327" s="3"/>
      <c r="K1327" s="3"/>
      <c r="L1327" s="3"/>
      <c r="M1327" s="3"/>
      <c r="N1327" s="3"/>
    </row>
    <row r="1328" spans="7:14" x14ac:dyDescent="0.35">
      <c r="G1328" s="21"/>
      <c r="H1328" s="21"/>
      <c r="J1328" s="3"/>
      <c r="K1328" s="3"/>
      <c r="L1328" s="3"/>
      <c r="M1328" s="3"/>
      <c r="N1328" s="3"/>
    </row>
    <row r="1329" spans="7:14" x14ac:dyDescent="0.35">
      <c r="G1329" s="21"/>
      <c r="H1329" s="21"/>
      <c r="J1329" s="3"/>
      <c r="K1329" s="3"/>
      <c r="L1329" s="3"/>
      <c r="M1329" s="3"/>
      <c r="N1329" s="3"/>
    </row>
    <row r="1330" spans="7:14" x14ac:dyDescent="0.35">
      <c r="G1330" s="21"/>
      <c r="H1330" s="21"/>
      <c r="J1330" s="3"/>
      <c r="K1330" s="3"/>
      <c r="L1330" s="3"/>
      <c r="M1330" s="3"/>
      <c r="N1330" s="3"/>
    </row>
    <row r="1331" spans="7:14" x14ac:dyDescent="0.35">
      <c r="G1331" s="21"/>
      <c r="H1331" s="21"/>
      <c r="J1331" s="3"/>
      <c r="K1331" s="3"/>
      <c r="L1331" s="3"/>
      <c r="M1331" s="3"/>
      <c r="N1331" s="3"/>
    </row>
    <row r="1332" spans="7:14" x14ac:dyDescent="0.35">
      <c r="G1332" s="21"/>
      <c r="H1332" s="21"/>
      <c r="J1332" s="3"/>
      <c r="K1332" s="3"/>
      <c r="L1332" s="3"/>
      <c r="M1332" s="3"/>
      <c r="N1332" s="3"/>
    </row>
    <row r="1333" spans="7:14" x14ac:dyDescent="0.35">
      <c r="G1333" s="21"/>
      <c r="H1333" s="21"/>
      <c r="J1333" s="3"/>
      <c r="K1333" s="3"/>
      <c r="L1333" s="3"/>
      <c r="M1333" s="3"/>
      <c r="N1333" s="3"/>
    </row>
    <row r="1334" spans="7:14" x14ac:dyDescent="0.35">
      <c r="G1334" s="21"/>
      <c r="H1334" s="21"/>
      <c r="J1334" s="3"/>
      <c r="K1334" s="3"/>
      <c r="L1334" s="3"/>
      <c r="M1334" s="3"/>
      <c r="N1334" s="3"/>
    </row>
    <row r="1335" spans="7:14" x14ac:dyDescent="0.35">
      <c r="G1335" s="21"/>
      <c r="H1335" s="21"/>
      <c r="J1335" s="3"/>
      <c r="K1335" s="3"/>
      <c r="L1335" s="3"/>
      <c r="M1335" s="3"/>
      <c r="N1335" s="3"/>
    </row>
    <row r="1336" spans="7:14" x14ac:dyDescent="0.35">
      <c r="G1336" s="21"/>
      <c r="H1336" s="21"/>
      <c r="J1336" s="3"/>
      <c r="K1336" s="3"/>
      <c r="L1336" s="3"/>
      <c r="M1336" s="3"/>
      <c r="N1336" s="3"/>
    </row>
    <row r="1337" spans="7:14" x14ac:dyDescent="0.35">
      <c r="G1337" s="21"/>
      <c r="H1337" s="21"/>
      <c r="J1337" s="3"/>
      <c r="K1337" s="3"/>
      <c r="L1337" s="3"/>
      <c r="M1337" s="3"/>
      <c r="N1337" s="3"/>
    </row>
    <row r="1338" spans="7:14" x14ac:dyDescent="0.35">
      <c r="G1338" s="21"/>
      <c r="H1338" s="21"/>
      <c r="J1338" s="3"/>
      <c r="K1338" s="3"/>
      <c r="L1338" s="3"/>
      <c r="M1338" s="3"/>
      <c r="N1338" s="3"/>
    </row>
    <row r="1339" spans="7:14" x14ac:dyDescent="0.35">
      <c r="G1339" s="21"/>
      <c r="H1339" s="21"/>
      <c r="J1339" s="3"/>
      <c r="K1339" s="3"/>
      <c r="L1339" s="3"/>
      <c r="M1339" s="3"/>
      <c r="N1339" s="3"/>
    </row>
    <row r="1340" spans="7:14" x14ac:dyDescent="0.35">
      <c r="G1340" s="21"/>
      <c r="H1340" s="21"/>
      <c r="J1340" s="3"/>
      <c r="K1340" s="3"/>
      <c r="L1340" s="3"/>
      <c r="M1340" s="3"/>
      <c r="N1340" s="3"/>
    </row>
    <row r="1341" spans="7:14" x14ac:dyDescent="0.35">
      <c r="G1341" s="21"/>
      <c r="H1341" s="21"/>
      <c r="J1341" s="3"/>
      <c r="K1341" s="3"/>
      <c r="L1341" s="3"/>
      <c r="M1341" s="3"/>
      <c r="N1341" s="3"/>
    </row>
    <row r="1342" spans="7:14" x14ac:dyDescent="0.35">
      <c r="G1342" s="21"/>
      <c r="H1342" s="21"/>
      <c r="J1342" s="3"/>
      <c r="K1342" s="3"/>
      <c r="L1342" s="3"/>
      <c r="M1342" s="3"/>
      <c r="N1342" s="3"/>
    </row>
    <row r="1343" spans="7:14" x14ac:dyDescent="0.35">
      <c r="G1343" s="21"/>
      <c r="H1343" s="21"/>
      <c r="J1343" s="3"/>
      <c r="K1343" s="3"/>
      <c r="L1343" s="3"/>
      <c r="M1343" s="3"/>
      <c r="N1343" s="3"/>
    </row>
    <row r="1344" spans="7:14" x14ac:dyDescent="0.35">
      <c r="G1344" s="21"/>
      <c r="H1344" s="21"/>
      <c r="J1344" s="3"/>
      <c r="K1344" s="3"/>
      <c r="L1344" s="3"/>
      <c r="M1344" s="3"/>
      <c r="N1344" s="3"/>
    </row>
    <row r="1345" spans="7:14" x14ac:dyDescent="0.35">
      <c r="G1345" s="21"/>
      <c r="H1345" s="21"/>
      <c r="J1345" s="3"/>
      <c r="K1345" s="3"/>
      <c r="L1345" s="3"/>
      <c r="M1345" s="3"/>
      <c r="N1345" s="3"/>
    </row>
    <row r="1346" spans="7:14" x14ac:dyDescent="0.35">
      <c r="G1346" s="21"/>
      <c r="H1346" s="21"/>
      <c r="J1346" s="3"/>
      <c r="K1346" s="3"/>
      <c r="L1346" s="3"/>
      <c r="M1346" s="3"/>
      <c r="N1346" s="3"/>
    </row>
    <row r="1347" spans="7:14" x14ac:dyDescent="0.35">
      <c r="G1347" s="21"/>
      <c r="H1347" s="21"/>
      <c r="J1347" s="3"/>
      <c r="K1347" s="3"/>
      <c r="L1347" s="3"/>
      <c r="M1347" s="3"/>
      <c r="N1347" s="3"/>
    </row>
    <row r="1348" spans="7:14" x14ac:dyDescent="0.35">
      <c r="G1348" s="21"/>
      <c r="H1348" s="21"/>
      <c r="J1348" s="3"/>
      <c r="K1348" s="3"/>
      <c r="L1348" s="3"/>
      <c r="M1348" s="3"/>
      <c r="N1348" s="3"/>
    </row>
    <row r="1349" spans="7:14" x14ac:dyDescent="0.35">
      <c r="G1349" s="21"/>
      <c r="H1349" s="21"/>
      <c r="J1349" s="3"/>
      <c r="K1349" s="3"/>
      <c r="L1349" s="3"/>
      <c r="M1349" s="3"/>
      <c r="N1349" s="3"/>
    </row>
    <row r="1350" spans="7:14" x14ac:dyDescent="0.35">
      <c r="G1350" s="21"/>
      <c r="H1350" s="21"/>
      <c r="J1350" s="3"/>
      <c r="K1350" s="3"/>
      <c r="L1350" s="3"/>
      <c r="M1350" s="3"/>
      <c r="N1350" s="3"/>
    </row>
    <row r="1351" spans="7:14" x14ac:dyDescent="0.35">
      <c r="G1351" s="21"/>
      <c r="H1351" s="21"/>
      <c r="J1351" s="3"/>
      <c r="K1351" s="3"/>
      <c r="L1351" s="3"/>
      <c r="M1351" s="3"/>
      <c r="N1351" s="3"/>
    </row>
    <row r="1352" spans="7:14" x14ac:dyDescent="0.35">
      <c r="G1352" s="21"/>
      <c r="H1352" s="21"/>
      <c r="J1352" s="3"/>
      <c r="K1352" s="3"/>
      <c r="L1352" s="3"/>
      <c r="M1352" s="3"/>
      <c r="N1352" s="3"/>
    </row>
    <row r="1353" spans="7:14" x14ac:dyDescent="0.35">
      <c r="G1353" s="21"/>
      <c r="H1353" s="21"/>
      <c r="J1353" s="3"/>
      <c r="K1353" s="3"/>
      <c r="L1353" s="3"/>
      <c r="M1353" s="3"/>
      <c r="N1353" s="3"/>
    </row>
    <row r="1354" spans="7:14" x14ac:dyDescent="0.35">
      <c r="G1354" s="21"/>
      <c r="H1354" s="21"/>
      <c r="J1354" s="3"/>
      <c r="K1354" s="3"/>
      <c r="L1354" s="3"/>
      <c r="M1354" s="3"/>
      <c r="N1354" s="3"/>
    </row>
    <row r="1355" spans="7:14" x14ac:dyDescent="0.35">
      <c r="G1355" s="21"/>
      <c r="H1355" s="21"/>
      <c r="J1355" s="3"/>
      <c r="K1355" s="3"/>
      <c r="L1355" s="3"/>
      <c r="M1355" s="3"/>
      <c r="N1355" s="3"/>
    </row>
    <row r="1356" spans="7:14" x14ac:dyDescent="0.35">
      <c r="G1356" s="21"/>
      <c r="H1356" s="21"/>
      <c r="J1356" s="3"/>
      <c r="K1356" s="3"/>
      <c r="L1356" s="3"/>
      <c r="M1356" s="3"/>
      <c r="N1356" s="3"/>
    </row>
    <row r="1357" spans="7:14" x14ac:dyDescent="0.35">
      <c r="G1357" s="21"/>
      <c r="H1357" s="21"/>
      <c r="J1357" s="3"/>
      <c r="K1357" s="3"/>
      <c r="L1357" s="3"/>
      <c r="M1357" s="3"/>
      <c r="N1357" s="3"/>
    </row>
    <row r="1358" spans="7:14" x14ac:dyDescent="0.35">
      <c r="G1358" s="21"/>
      <c r="H1358" s="21"/>
      <c r="J1358" s="3"/>
      <c r="K1358" s="3"/>
      <c r="L1358" s="3"/>
      <c r="M1358" s="3"/>
      <c r="N1358" s="3"/>
    </row>
    <row r="1359" spans="7:14" x14ac:dyDescent="0.35">
      <c r="G1359" s="21"/>
      <c r="H1359" s="21"/>
      <c r="J1359" s="3"/>
      <c r="K1359" s="3"/>
      <c r="L1359" s="3"/>
      <c r="M1359" s="3"/>
      <c r="N1359" s="3"/>
    </row>
    <row r="1360" spans="7:14" x14ac:dyDescent="0.35">
      <c r="G1360" s="21"/>
      <c r="H1360" s="21"/>
      <c r="J1360" s="3"/>
      <c r="K1360" s="3"/>
      <c r="L1360" s="3"/>
      <c r="M1360" s="3"/>
      <c r="N1360" s="3"/>
    </row>
    <row r="1361" spans="7:14" x14ac:dyDescent="0.35">
      <c r="G1361" s="21"/>
      <c r="H1361" s="21"/>
      <c r="J1361" s="3"/>
      <c r="K1361" s="3"/>
      <c r="L1361" s="3"/>
      <c r="M1361" s="3"/>
      <c r="N1361" s="3"/>
    </row>
    <row r="1362" spans="7:14" x14ac:dyDescent="0.35">
      <c r="G1362" s="21"/>
      <c r="H1362" s="21"/>
      <c r="J1362" s="3"/>
      <c r="K1362" s="3"/>
      <c r="L1362" s="3"/>
      <c r="M1362" s="3"/>
      <c r="N1362" s="3"/>
    </row>
    <row r="1363" spans="7:14" x14ac:dyDescent="0.35">
      <c r="G1363" s="21"/>
      <c r="H1363" s="21"/>
      <c r="J1363" s="3"/>
      <c r="K1363" s="3"/>
      <c r="L1363" s="3"/>
      <c r="M1363" s="3"/>
      <c r="N1363" s="3"/>
    </row>
    <row r="1364" spans="7:14" x14ac:dyDescent="0.35">
      <c r="G1364" s="21"/>
      <c r="H1364" s="21"/>
      <c r="J1364" s="3"/>
      <c r="K1364" s="3"/>
      <c r="L1364" s="3"/>
      <c r="M1364" s="3"/>
      <c r="N1364" s="3"/>
    </row>
    <row r="1365" spans="7:14" x14ac:dyDescent="0.35">
      <c r="G1365" s="21"/>
      <c r="H1365" s="21"/>
      <c r="J1365" s="3"/>
      <c r="K1365" s="3"/>
      <c r="L1365" s="3"/>
      <c r="M1365" s="3"/>
      <c r="N1365" s="3"/>
    </row>
    <row r="1366" spans="7:14" x14ac:dyDescent="0.35">
      <c r="G1366" s="21"/>
      <c r="H1366" s="21"/>
      <c r="J1366" s="3"/>
      <c r="K1366" s="3"/>
      <c r="L1366" s="3"/>
      <c r="M1366" s="3"/>
      <c r="N1366" s="3"/>
    </row>
    <row r="1367" spans="7:14" x14ac:dyDescent="0.35">
      <c r="G1367" s="21"/>
      <c r="H1367" s="21"/>
      <c r="J1367" s="3"/>
      <c r="K1367" s="3"/>
      <c r="L1367" s="3"/>
      <c r="M1367" s="3"/>
      <c r="N1367" s="3"/>
    </row>
    <row r="1368" spans="7:14" x14ac:dyDescent="0.35">
      <c r="G1368" s="21"/>
      <c r="H1368" s="21"/>
      <c r="J1368" s="3"/>
      <c r="K1368" s="3"/>
      <c r="L1368" s="3"/>
      <c r="M1368" s="3"/>
      <c r="N1368" s="3"/>
    </row>
    <row r="1369" spans="7:14" x14ac:dyDescent="0.35">
      <c r="G1369" s="21"/>
      <c r="H1369" s="21"/>
      <c r="J1369" s="3"/>
      <c r="K1369" s="3"/>
      <c r="L1369" s="3"/>
      <c r="M1369" s="3"/>
      <c r="N1369" s="3"/>
    </row>
    <row r="1370" spans="7:14" x14ac:dyDescent="0.35">
      <c r="G1370" s="21"/>
      <c r="H1370" s="21"/>
      <c r="J1370" s="3"/>
      <c r="K1370" s="3"/>
      <c r="L1370" s="3"/>
      <c r="M1370" s="3"/>
      <c r="N1370" s="3"/>
    </row>
    <row r="1371" spans="7:14" x14ac:dyDescent="0.35">
      <c r="G1371" s="21"/>
      <c r="H1371" s="21"/>
      <c r="J1371" s="3"/>
      <c r="K1371" s="3"/>
      <c r="L1371" s="3"/>
      <c r="M1371" s="3"/>
      <c r="N1371" s="3"/>
    </row>
    <row r="1372" spans="7:14" x14ac:dyDescent="0.35">
      <c r="G1372" s="21"/>
      <c r="H1372" s="21"/>
      <c r="J1372" s="3"/>
      <c r="K1372" s="3"/>
      <c r="L1372" s="3"/>
      <c r="M1372" s="3"/>
      <c r="N1372" s="3"/>
    </row>
    <row r="1373" spans="7:14" x14ac:dyDescent="0.35">
      <c r="G1373" s="21"/>
      <c r="H1373" s="21"/>
      <c r="J1373" s="3"/>
      <c r="K1373" s="3"/>
      <c r="L1373" s="3"/>
      <c r="M1373" s="3"/>
      <c r="N1373" s="3"/>
    </row>
    <row r="1374" spans="7:14" x14ac:dyDescent="0.35">
      <c r="G1374" s="21"/>
      <c r="H1374" s="21"/>
      <c r="J1374" s="3"/>
      <c r="K1374" s="3"/>
      <c r="L1374" s="3"/>
      <c r="M1374" s="3"/>
      <c r="N1374" s="3"/>
    </row>
    <row r="1375" spans="7:14" x14ac:dyDescent="0.35">
      <c r="G1375" s="21"/>
      <c r="H1375" s="21"/>
      <c r="J1375" s="3"/>
      <c r="K1375" s="3"/>
      <c r="L1375" s="3"/>
      <c r="M1375" s="3"/>
      <c r="N1375" s="3"/>
    </row>
    <row r="1376" spans="7:14" x14ac:dyDescent="0.35">
      <c r="G1376" s="21"/>
      <c r="H1376" s="21"/>
      <c r="J1376" s="3"/>
      <c r="K1376" s="3"/>
      <c r="L1376" s="3"/>
      <c r="M1376" s="3"/>
      <c r="N1376" s="3"/>
    </row>
    <row r="1377" spans="7:14" x14ac:dyDescent="0.35">
      <c r="G1377" s="21"/>
      <c r="H1377" s="21"/>
      <c r="J1377" s="3"/>
      <c r="K1377" s="3"/>
      <c r="L1377" s="3"/>
      <c r="M1377" s="3"/>
      <c r="N1377" s="3"/>
    </row>
    <row r="1378" spans="7:14" x14ac:dyDescent="0.35">
      <c r="G1378" s="21"/>
      <c r="H1378" s="21"/>
      <c r="J1378" s="3"/>
      <c r="K1378" s="3"/>
      <c r="L1378" s="3"/>
      <c r="M1378" s="3"/>
      <c r="N1378" s="3"/>
    </row>
    <row r="1379" spans="7:14" x14ac:dyDescent="0.35">
      <c r="G1379" s="21"/>
      <c r="H1379" s="21"/>
      <c r="J1379" s="3"/>
      <c r="K1379" s="3"/>
      <c r="L1379" s="3"/>
      <c r="M1379" s="3"/>
      <c r="N1379" s="3"/>
    </row>
    <row r="1380" spans="7:14" x14ac:dyDescent="0.35">
      <c r="G1380" s="21"/>
      <c r="H1380" s="21"/>
      <c r="J1380" s="3"/>
      <c r="K1380" s="3"/>
      <c r="L1380" s="3"/>
      <c r="M1380" s="3"/>
      <c r="N1380" s="3"/>
    </row>
    <row r="1381" spans="7:14" x14ac:dyDescent="0.35">
      <c r="G1381" s="21"/>
      <c r="H1381" s="21"/>
      <c r="J1381" s="3"/>
      <c r="K1381" s="3"/>
      <c r="L1381" s="3"/>
      <c r="M1381" s="3"/>
      <c r="N1381" s="3"/>
    </row>
    <row r="1382" spans="7:14" x14ac:dyDescent="0.35">
      <c r="G1382" s="21"/>
      <c r="H1382" s="21"/>
      <c r="J1382" s="3"/>
      <c r="K1382" s="3"/>
      <c r="L1382" s="3"/>
      <c r="M1382" s="3"/>
      <c r="N1382" s="3"/>
    </row>
    <row r="1383" spans="7:14" x14ac:dyDescent="0.35">
      <c r="G1383" s="21"/>
      <c r="H1383" s="21"/>
      <c r="J1383" s="3"/>
      <c r="K1383" s="3"/>
      <c r="L1383" s="3"/>
      <c r="M1383" s="3"/>
      <c r="N1383" s="3"/>
    </row>
    <row r="1384" spans="7:14" x14ac:dyDescent="0.35">
      <c r="G1384" s="21"/>
      <c r="H1384" s="21"/>
      <c r="J1384" s="3"/>
      <c r="K1384" s="3"/>
      <c r="L1384" s="3"/>
      <c r="M1384" s="3"/>
      <c r="N1384" s="3"/>
    </row>
    <row r="1385" spans="7:14" x14ac:dyDescent="0.35">
      <c r="G1385" s="21"/>
      <c r="H1385" s="21"/>
      <c r="J1385" s="3"/>
      <c r="K1385" s="3"/>
      <c r="L1385" s="3"/>
      <c r="M1385" s="3"/>
      <c r="N1385" s="3"/>
    </row>
    <row r="1386" spans="7:14" x14ac:dyDescent="0.35">
      <c r="G1386" s="21"/>
      <c r="H1386" s="21"/>
      <c r="J1386" s="3"/>
      <c r="K1386" s="3"/>
      <c r="L1386" s="3"/>
      <c r="M1386" s="3"/>
      <c r="N1386" s="3"/>
    </row>
    <row r="1387" spans="7:14" x14ac:dyDescent="0.35">
      <c r="G1387" s="21"/>
      <c r="H1387" s="21"/>
      <c r="J1387" s="3"/>
      <c r="K1387" s="3"/>
      <c r="L1387" s="3"/>
      <c r="M1387" s="3"/>
      <c r="N1387" s="3"/>
    </row>
    <row r="1388" spans="7:14" x14ac:dyDescent="0.35">
      <c r="G1388" s="21"/>
      <c r="H1388" s="21"/>
      <c r="J1388" s="3"/>
      <c r="K1388" s="3"/>
      <c r="L1388" s="3"/>
      <c r="M1388" s="3"/>
      <c r="N1388" s="3"/>
    </row>
    <row r="1389" spans="7:14" x14ac:dyDescent="0.35">
      <c r="G1389" s="21"/>
      <c r="H1389" s="21"/>
      <c r="J1389" s="3"/>
      <c r="K1389" s="3"/>
      <c r="L1389" s="3"/>
      <c r="M1389" s="3"/>
      <c r="N1389" s="3"/>
    </row>
    <row r="1390" spans="7:14" x14ac:dyDescent="0.35">
      <c r="G1390" s="21"/>
      <c r="H1390" s="21"/>
      <c r="J1390" s="3"/>
      <c r="K1390" s="3"/>
      <c r="L1390" s="3"/>
      <c r="M1390" s="3"/>
      <c r="N1390" s="3"/>
    </row>
    <row r="1391" spans="7:14" x14ac:dyDescent="0.35">
      <c r="G1391" s="21"/>
      <c r="H1391" s="21"/>
      <c r="J1391" s="3"/>
      <c r="K1391" s="3"/>
      <c r="L1391" s="3"/>
      <c r="M1391" s="3"/>
      <c r="N1391" s="3"/>
    </row>
    <row r="1392" spans="7:14" x14ac:dyDescent="0.35">
      <c r="G1392" s="21"/>
      <c r="H1392" s="21"/>
      <c r="J1392" s="3"/>
      <c r="K1392" s="3"/>
      <c r="L1392" s="3"/>
      <c r="M1392" s="3"/>
      <c r="N1392" s="3"/>
    </row>
    <row r="1393" spans="7:14" x14ac:dyDescent="0.35">
      <c r="G1393" s="21"/>
      <c r="H1393" s="21"/>
      <c r="J1393" s="3"/>
      <c r="K1393" s="3"/>
      <c r="L1393" s="3"/>
      <c r="M1393" s="3"/>
      <c r="N1393" s="3"/>
    </row>
    <row r="1394" spans="7:14" x14ac:dyDescent="0.35">
      <c r="G1394" s="21"/>
      <c r="H1394" s="21"/>
      <c r="J1394" s="3"/>
      <c r="K1394" s="3"/>
      <c r="L1394" s="3"/>
      <c r="M1394" s="3"/>
      <c r="N1394" s="3"/>
    </row>
    <row r="1395" spans="7:14" x14ac:dyDescent="0.35">
      <c r="G1395" s="21"/>
      <c r="H1395" s="21"/>
      <c r="J1395" s="3"/>
      <c r="K1395" s="3"/>
      <c r="L1395" s="3"/>
      <c r="M1395" s="3"/>
      <c r="N1395" s="3"/>
    </row>
    <row r="1396" spans="7:14" x14ac:dyDescent="0.35">
      <c r="G1396" s="21"/>
      <c r="H1396" s="21"/>
      <c r="J1396" s="3"/>
      <c r="K1396" s="3"/>
      <c r="L1396" s="3"/>
      <c r="M1396" s="3"/>
      <c r="N1396" s="3"/>
    </row>
    <row r="1397" spans="7:14" x14ac:dyDescent="0.35">
      <c r="G1397" s="21"/>
      <c r="H1397" s="21"/>
      <c r="J1397" s="3"/>
      <c r="K1397" s="3"/>
      <c r="L1397" s="3"/>
      <c r="M1397" s="3"/>
      <c r="N1397" s="3"/>
    </row>
    <row r="1398" spans="7:14" x14ac:dyDescent="0.35">
      <c r="G1398" s="21"/>
      <c r="H1398" s="21"/>
      <c r="J1398" s="3"/>
      <c r="K1398" s="3"/>
      <c r="L1398" s="3"/>
      <c r="M1398" s="3"/>
      <c r="N1398" s="3"/>
    </row>
    <row r="1399" spans="7:14" x14ac:dyDescent="0.35">
      <c r="G1399" s="21"/>
      <c r="H1399" s="21"/>
      <c r="J1399" s="3"/>
      <c r="K1399" s="3"/>
      <c r="L1399" s="3"/>
      <c r="M1399" s="3"/>
      <c r="N1399" s="3"/>
    </row>
    <row r="1400" spans="7:14" x14ac:dyDescent="0.35">
      <c r="G1400" s="21"/>
      <c r="H1400" s="21"/>
      <c r="J1400" s="3"/>
      <c r="K1400" s="3"/>
      <c r="L1400" s="3"/>
      <c r="M1400" s="3"/>
      <c r="N1400" s="3"/>
    </row>
    <row r="1401" spans="7:14" x14ac:dyDescent="0.35">
      <c r="G1401" s="21"/>
      <c r="H1401" s="21"/>
      <c r="J1401" s="3"/>
      <c r="K1401" s="3"/>
      <c r="L1401" s="3"/>
      <c r="M1401" s="3"/>
      <c r="N1401" s="3"/>
    </row>
    <row r="1402" spans="7:14" x14ac:dyDescent="0.35">
      <c r="G1402" s="21"/>
      <c r="H1402" s="21"/>
      <c r="J1402" s="3"/>
      <c r="K1402" s="3"/>
      <c r="L1402" s="3"/>
      <c r="M1402" s="3"/>
      <c r="N1402" s="3"/>
    </row>
    <row r="1403" spans="7:14" x14ac:dyDescent="0.35">
      <c r="G1403" s="21"/>
      <c r="H1403" s="21"/>
      <c r="J1403" s="3"/>
      <c r="K1403" s="3"/>
      <c r="L1403" s="3"/>
      <c r="M1403" s="3"/>
      <c r="N1403" s="3"/>
    </row>
    <row r="1404" spans="7:14" x14ac:dyDescent="0.35">
      <c r="G1404" s="21"/>
      <c r="H1404" s="21"/>
      <c r="J1404" s="3"/>
      <c r="K1404" s="3"/>
      <c r="L1404" s="3"/>
      <c r="M1404" s="3"/>
      <c r="N1404" s="3"/>
    </row>
    <row r="1405" spans="7:14" x14ac:dyDescent="0.35">
      <c r="G1405" s="21"/>
      <c r="H1405" s="21"/>
      <c r="J1405" s="3"/>
      <c r="K1405" s="3"/>
      <c r="L1405" s="3"/>
      <c r="M1405" s="3"/>
      <c r="N1405" s="3"/>
    </row>
    <row r="1406" spans="7:14" x14ac:dyDescent="0.35">
      <c r="G1406" s="21"/>
      <c r="H1406" s="21"/>
      <c r="J1406" s="3"/>
      <c r="K1406" s="3"/>
      <c r="L1406" s="3"/>
      <c r="M1406" s="3"/>
      <c r="N1406" s="3"/>
    </row>
    <row r="1407" spans="7:14" x14ac:dyDescent="0.35">
      <c r="G1407" s="21"/>
      <c r="H1407" s="21"/>
      <c r="J1407" s="3"/>
      <c r="K1407" s="3"/>
      <c r="L1407" s="3"/>
      <c r="M1407" s="3"/>
      <c r="N1407" s="3"/>
    </row>
    <row r="1408" spans="7:14" x14ac:dyDescent="0.35">
      <c r="G1408" s="21"/>
      <c r="H1408" s="21"/>
      <c r="J1408" s="3"/>
      <c r="K1408" s="3"/>
      <c r="L1408" s="3"/>
      <c r="M1408" s="3"/>
      <c r="N1408" s="3"/>
    </row>
    <row r="1409" spans="7:14" x14ac:dyDescent="0.35">
      <c r="G1409" s="21"/>
      <c r="H1409" s="21"/>
      <c r="J1409" s="3"/>
      <c r="K1409" s="3"/>
      <c r="L1409" s="3"/>
      <c r="M1409" s="3"/>
      <c r="N1409" s="3"/>
    </row>
    <row r="1410" spans="7:14" x14ac:dyDescent="0.35">
      <c r="G1410" s="21"/>
      <c r="H1410" s="21"/>
      <c r="J1410" s="3"/>
      <c r="K1410" s="3"/>
      <c r="L1410" s="3"/>
      <c r="M1410" s="3"/>
      <c r="N1410" s="3"/>
    </row>
    <row r="1411" spans="7:14" x14ac:dyDescent="0.35">
      <c r="G1411" s="21"/>
      <c r="H1411" s="21"/>
      <c r="J1411" s="3"/>
      <c r="K1411" s="3"/>
      <c r="L1411" s="3"/>
      <c r="M1411" s="3"/>
      <c r="N1411" s="3"/>
    </row>
    <row r="1412" spans="7:14" x14ac:dyDescent="0.35">
      <c r="G1412" s="21"/>
      <c r="H1412" s="21"/>
      <c r="J1412" s="3"/>
      <c r="K1412" s="3"/>
      <c r="L1412" s="3"/>
      <c r="M1412" s="3"/>
      <c r="N1412" s="3"/>
    </row>
    <row r="1413" spans="7:14" x14ac:dyDescent="0.35">
      <c r="G1413" s="21"/>
      <c r="H1413" s="21"/>
      <c r="J1413" s="3"/>
      <c r="K1413" s="3"/>
      <c r="L1413" s="3"/>
      <c r="M1413" s="3"/>
      <c r="N1413" s="3"/>
    </row>
    <row r="1414" spans="7:14" x14ac:dyDescent="0.35">
      <c r="G1414" s="21"/>
      <c r="H1414" s="21"/>
      <c r="J1414" s="3"/>
      <c r="K1414" s="3"/>
      <c r="L1414" s="3"/>
      <c r="M1414" s="3"/>
      <c r="N1414" s="3"/>
    </row>
    <row r="1415" spans="7:14" x14ac:dyDescent="0.35">
      <c r="G1415" s="21"/>
      <c r="H1415" s="21"/>
      <c r="J1415" s="3"/>
      <c r="K1415" s="3"/>
      <c r="L1415" s="3"/>
      <c r="M1415" s="3"/>
      <c r="N1415" s="3"/>
    </row>
    <row r="1416" spans="7:14" x14ac:dyDescent="0.35">
      <c r="G1416" s="21"/>
      <c r="H1416" s="21"/>
      <c r="J1416" s="3"/>
      <c r="K1416" s="3"/>
      <c r="L1416" s="3"/>
      <c r="M1416" s="3"/>
      <c r="N1416" s="3"/>
    </row>
    <row r="1417" spans="7:14" x14ac:dyDescent="0.35">
      <c r="G1417" s="21"/>
      <c r="H1417" s="21"/>
      <c r="J1417" s="3"/>
      <c r="K1417" s="3"/>
      <c r="L1417" s="3"/>
      <c r="M1417" s="3"/>
      <c r="N1417" s="3"/>
    </row>
    <row r="1418" spans="7:14" x14ac:dyDescent="0.35">
      <c r="G1418" s="21"/>
      <c r="H1418" s="21"/>
      <c r="J1418" s="3"/>
      <c r="K1418" s="3"/>
      <c r="L1418" s="3"/>
      <c r="M1418" s="3"/>
      <c r="N1418" s="3"/>
    </row>
    <row r="1419" spans="7:14" x14ac:dyDescent="0.35">
      <c r="G1419" s="21"/>
      <c r="H1419" s="21"/>
      <c r="J1419" s="3"/>
      <c r="K1419" s="3"/>
      <c r="L1419" s="3"/>
      <c r="M1419" s="3"/>
      <c r="N1419" s="3"/>
    </row>
    <row r="1420" spans="7:14" x14ac:dyDescent="0.35">
      <c r="G1420" s="21"/>
      <c r="H1420" s="21"/>
      <c r="J1420" s="3"/>
      <c r="K1420" s="3"/>
      <c r="L1420" s="3"/>
      <c r="M1420" s="3"/>
      <c r="N1420" s="3"/>
    </row>
    <row r="1421" spans="7:14" x14ac:dyDescent="0.35">
      <c r="G1421" s="21"/>
      <c r="H1421" s="21"/>
      <c r="J1421" s="3"/>
      <c r="K1421" s="3"/>
      <c r="L1421" s="3"/>
      <c r="M1421" s="3"/>
      <c r="N1421" s="3"/>
    </row>
    <row r="1422" spans="7:14" x14ac:dyDescent="0.35">
      <c r="G1422" s="21"/>
      <c r="H1422" s="21"/>
      <c r="J1422" s="3"/>
      <c r="K1422" s="3"/>
      <c r="L1422" s="3"/>
      <c r="M1422" s="3"/>
      <c r="N1422" s="3"/>
    </row>
    <row r="1423" spans="7:14" x14ac:dyDescent="0.35">
      <c r="G1423" s="21"/>
      <c r="H1423" s="21"/>
      <c r="J1423" s="3"/>
      <c r="K1423" s="3"/>
      <c r="L1423" s="3"/>
      <c r="M1423" s="3"/>
      <c r="N1423" s="3"/>
    </row>
    <row r="1424" spans="7:14" x14ac:dyDescent="0.35">
      <c r="G1424" s="21"/>
      <c r="H1424" s="21"/>
      <c r="J1424" s="3"/>
      <c r="K1424" s="3"/>
      <c r="L1424" s="3"/>
      <c r="M1424" s="3"/>
      <c r="N1424" s="3"/>
    </row>
    <row r="1425" spans="7:14" x14ac:dyDescent="0.35">
      <c r="G1425" s="21"/>
      <c r="H1425" s="21"/>
      <c r="J1425" s="3"/>
      <c r="K1425" s="3"/>
      <c r="L1425" s="3"/>
      <c r="M1425" s="3"/>
      <c r="N1425" s="3"/>
    </row>
    <row r="1426" spans="7:14" x14ac:dyDescent="0.35">
      <c r="G1426" s="21"/>
      <c r="H1426" s="21"/>
      <c r="J1426" s="3"/>
      <c r="K1426" s="3"/>
      <c r="L1426" s="3"/>
      <c r="M1426" s="3"/>
      <c r="N1426" s="3"/>
    </row>
    <row r="1427" spans="7:14" x14ac:dyDescent="0.35">
      <c r="G1427" s="21"/>
      <c r="H1427" s="21"/>
      <c r="J1427" s="3"/>
      <c r="K1427" s="3"/>
      <c r="L1427" s="3"/>
      <c r="M1427" s="3"/>
      <c r="N1427" s="3"/>
    </row>
    <row r="1428" spans="7:14" x14ac:dyDescent="0.35">
      <c r="G1428" s="21"/>
      <c r="H1428" s="21"/>
      <c r="J1428" s="3"/>
      <c r="K1428" s="3"/>
      <c r="L1428" s="3"/>
      <c r="M1428" s="3"/>
      <c r="N1428" s="3"/>
    </row>
    <row r="1429" spans="7:14" x14ac:dyDescent="0.35">
      <c r="G1429" s="21"/>
      <c r="H1429" s="21"/>
      <c r="J1429" s="3"/>
      <c r="K1429" s="3"/>
      <c r="L1429" s="3"/>
      <c r="M1429" s="3"/>
      <c r="N1429" s="3"/>
    </row>
    <row r="1430" spans="7:14" x14ac:dyDescent="0.35">
      <c r="G1430" s="21"/>
      <c r="H1430" s="21"/>
      <c r="J1430" s="3"/>
      <c r="K1430" s="3"/>
      <c r="L1430" s="3"/>
      <c r="M1430" s="3"/>
      <c r="N1430" s="3"/>
    </row>
    <row r="1431" spans="7:14" x14ac:dyDescent="0.35">
      <c r="G1431" s="21"/>
      <c r="H1431" s="21"/>
      <c r="J1431" s="3"/>
      <c r="K1431" s="3"/>
      <c r="L1431" s="3"/>
      <c r="M1431" s="3"/>
      <c r="N1431" s="3"/>
    </row>
    <row r="1432" spans="7:14" x14ac:dyDescent="0.35">
      <c r="G1432" s="21"/>
      <c r="H1432" s="21"/>
      <c r="J1432" s="3"/>
      <c r="K1432" s="3"/>
      <c r="L1432" s="3"/>
      <c r="M1432" s="3"/>
      <c r="N1432" s="3"/>
    </row>
    <row r="1433" spans="7:14" x14ac:dyDescent="0.35">
      <c r="G1433" s="21"/>
      <c r="H1433" s="21"/>
      <c r="J1433" s="3"/>
      <c r="K1433" s="3"/>
      <c r="L1433" s="3"/>
      <c r="M1433" s="3"/>
      <c r="N1433" s="3"/>
    </row>
    <row r="1434" spans="7:14" x14ac:dyDescent="0.35">
      <c r="G1434" s="21"/>
      <c r="H1434" s="21"/>
      <c r="J1434" s="3"/>
      <c r="K1434" s="3"/>
      <c r="L1434" s="3"/>
      <c r="M1434" s="3"/>
      <c r="N1434" s="3"/>
    </row>
    <row r="1435" spans="7:14" x14ac:dyDescent="0.35">
      <c r="G1435" s="21"/>
      <c r="H1435" s="21"/>
      <c r="J1435" s="3"/>
      <c r="K1435" s="3"/>
      <c r="L1435" s="3"/>
      <c r="M1435" s="3"/>
      <c r="N1435" s="3"/>
    </row>
    <row r="1436" spans="7:14" x14ac:dyDescent="0.35">
      <c r="G1436" s="21"/>
      <c r="H1436" s="21"/>
      <c r="J1436" s="3"/>
      <c r="K1436" s="3"/>
      <c r="L1436" s="3"/>
      <c r="M1436" s="3"/>
      <c r="N1436" s="3"/>
    </row>
    <row r="1437" spans="7:14" x14ac:dyDescent="0.35">
      <c r="G1437" s="21"/>
      <c r="H1437" s="21"/>
      <c r="J1437" s="3"/>
      <c r="K1437" s="3"/>
      <c r="L1437" s="3"/>
      <c r="M1437" s="3"/>
      <c r="N1437" s="3"/>
    </row>
    <row r="1438" spans="7:14" x14ac:dyDescent="0.35">
      <c r="G1438" s="21"/>
      <c r="H1438" s="21"/>
      <c r="J1438" s="3"/>
      <c r="K1438" s="3"/>
      <c r="L1438" s="3"/>
      <c r="M1438" s="3"/>
      <c r="N1438" s="3"/>
    </row>
    <row r="1439" spans="7:14" x14ac:dyDescent="0.35">
      <c r="G1439" s="21"/>
      <c r="H1439" s="21"/>
      <c r="J1439" s="3"/>
      <c r="K1439" s="3"/>
      <c r="L1439" s="3"/>
      <c r="M1439" s="3"/>
      <c r="N1439" s="3"/>
    </row>
    <row r="1440" spans="7:14" x14ac:dyDescent="0.35">
      <c r="G1440" s="21"/>
      <c r="H1440" s="21"/>
      <c r="J1440" s="3"/>
      <c r="K1440" s="3"/>
      <c r="L1440" s="3"/>
      <c r="M1440" s="3"/>
      <c r="N1440" s="3"/>
    </row>
    <row r="1441" spans="7:14" x14ac:dyDescent="0.35">
      <c r="G1441" s="21"/>
      <c r="H1441" s="21"/>
      <c r="J1441" s="3"/>
      <c r="K1441" s="3"/>
      <c r="L1441" s="3"/>
      <c r="M1441" s="3"/>
      <c r="N1441" s="3"/>
    </row>
    <row r="1442" spans="7:14" x14ac:dyDescent="0.35">
      <c r="G1442" s="21"/>
      <c r="H1442" s="21"/>
      <c r="J1442" s="3"/>
      <c r="K1442" s="3"/>
      <c r="L1442" s="3"/>
      <c r="M1442" s="3"/>
      <c r="N1442" s="3"/>
    </row>
    <row r="1443" spans="7:14" x14ac:dyDescent="0.35">
      <c r="G1443" s="21"/>
      <c r="H1443" s="21"/>
      <c r="J1443" s="3"/>
      <c r="K1443" s="3"/>
      <c r="L1443" s="3"/>
      <c r="M1443" s="3"/>
      <c r="N1443" s="3"/>
    </row>
    <row r="1444" spans="7:14" x14ac:dyDescent="0.35">
      <c r="G1444" s="21"/>
      <c r="H1444" s="21"/>
      <c r="J1444" s="3"/>
      <c r="K1444" s="3"/>
      <c r="L1444" s="3"/>
      <c r="M1444" s="3"/>
      <c r="N1444" s="3"/>
    </row>
    <row r="1445" spans="7:14" x14ac:dyDescent="0.35">
      <c r="G1445" s="21"/>
      <c r="H1445" s="21"/>
      <c r="J1445" s="3"/>
      <c r="K1445" s="3"/>
      <c r="L1445" s="3"/>
      <c r="M1445" s="3"/>
      <c r="N1445" s="3"/>
    </row>
    <row r="1446" spans="7:14" x14ac:dyDescent="0.35">
      <c r="G1446" s="21"/>
      <c r="H1446" s="21"/>
      <c r="J1446" s="3"/>
      <c r="K1446" s="3"/>
      <c r="L1446" s="3"/>
      <c r="M1446" s="3"/>
      <c r="N1446" s="3"/>
    </row>
    <row r="1447" spans="7:14" x14ac:dyDescent="0.35">
      <c r="G1447" s="21"/>
      <c r="H1447" s="21"/>
      <c r="J1447" s="3"/>
      <c r="K1447" s="3"/>
      <c r="L1447" s="3"/>
      <c r="M1447" s="3"/>
      <c r="N1447" s="3"/>
    </row>
    <row r="1448" spans="7:14" x14ac:dyDescent="0.35">
      <c r="G1448" s="21"/>
      <c r="H1448" s="21"/>
      <c r="J1448" s="3"/>
      <c r="K1448" s="3"/>
      <c r="L1448" s="3"/>
      <c r="M1448" s="3"/>
      <c r="N1448" s="3"/>
    </row>
    <row r="1449" spans="7:14" x14ac:dyDescent="0.35">
      <c r="G1449" s="21"/>
      <c r="H1449" s="21"/>
      <c r="J1449" s="3"/>
      <c r="K1449" s="3"/>
      <c r="L1449" s="3"/>
      <c r="M1449" s="3"/>
      <c r="N1449" s="3"/>
    </row>
    <row r="1450" spans="7:14" x14ac:dyDescent="0.35">
      <c r="G1450" s="21"/>
      <c r="H1450" s="21"/>
      <c r="J1450" s="3"/>
      <c r="K1450" s="3"/>
      <c r="L1450" s="3"/>
      <c r="M1450" s="3"/>
      <c r="N1450" s="3"/>
    </row>
    <row r="1451" spans="7:14" x14ac:dyDescent="0.35">
      <c r="G1451" s="21"/>
      <c r="H1451" s="21"/>
      <c r="J1451" s="3"/>
      <c r="K1451" s="3"/>
      <c r="L1451" s="3"/>
      <c r="M1451" s="3"/>
      <c r="N1451" s="3"/>
    </row>
    <row r="1452" spans="7:14" x14ac:dyDescent="0.35">
      <c r="G1452" s="21"/>
      <c r="H1452" s="21"/>
      <c r="J1452" s="3"/>
      <c r="K1452" s="3"/>
      <c r="L1452" s="3"/>
      <c r="M1452" s="3"/>
      <c r="N1452" s="3"/>
    </row>
    <row r="1453" spans="7:14" x14ac:dyDescent="0.35">
      <c r="G1453" s="21"/>
      <c r="H1453" s="21"/>
      <c r="J1453" s="3"/>
      <c r="K1453" s="3"/>
      <c r="L1453" s="3"/>
      <c r="M1453" s="3"/>
      <c r="N1453" s="3"/>
    </row>
    <row r="1454" spans="7:14" x14ac:dyDescent="0.35">
      <c r="G1454" s="21"/>
      <c r="H1454" s="21"/>
      <c r="J1454" s="3"/>
      <c r="K1454" s="3"/>
      <c r="L1454" s="3"/>
      <c r="M1454" s="3"/>
      <c r="N1454" s="3"/>
    </row>
    <row r="1455" spans="7:14" x14ac:dyDescent="0.35">
      <c r="G1455" s="21"/>
      <c r="H1455" s="21"/>
      <c r="J1455" s="3"/>
      <c r="K1455" s="3"/>
      <c r="L1455" s="3"/>
      <c r="M1455" s="3"/>
      <c r="N1455" s="3"/>
    </row>
    <row r="1456" spans="7:14" x14ac:dyDescent="0.35">
      <c r="G1456" s="21"/>
      <c r="H1456" s="21"/>
      <c r="J1456" s="3"/>
      <c r="K1456" s="3"/>
      <c r="L1456" s="3"/>
      <c r="M1456" s="3"/>
      <c r="N1456" s="3"/>
    </row>
    <row r="1457" spans="7:14" x14ac:dyDescent="0.35">
      <c r="G1457" s="21"/>
      <c r="H1457" s="21"/>
      <c r="J1457" s="3"/>
      <c r="K1457" s="3"/>
      <c r="L1457" s="3"/>
      <c r="M1457" s="3"/>
      <c r="N1457" s="3"/>
    </row>
    <row r="1458" spans="7:14" x14ac:dyDescent="0.35">
      <c r="G1458" s="21"/>
      <c r="H1458" s="21"/>
      <c r="J1458" s="3"/>
      <c r="K1458" s="3"/>
      <c r="L1458" s="3"/>
      <c r="M1458" s="3"/>
      <c r="N1458" s="3"/>
    </row>
    <row r="1459" spans="7:14" x14ac:dyDescent="0.35">
      <c r="G1459" s="21"/>
      <c r="H1459" s="21"/>
      <c r="J1459" s="3"/>
      <c r="K1459" s="3"/>
      <c r="L1459" s="3"/>
      <c r="M1459" s="3"/>
      <c r="N1459" s="3"/>
    </row>
    <row r="1460" spans="7:14" x14ac:dyDescent="0.35">
      <c r="G1460" s="21"/>
      <c r="H1460" s="21"/>
      <c r="J1460" s="3"/>
      <c r="K1460" s="3"/>
      <c r="L1460" s="3"/>
      <c r="M1460" s="3"/>
      <c r="N1460" s="3"/>
    </row>
    <row r="1461" spans="7:14" x14ac:dyDescent="0.35">
      <c r="G1461" s="21"/>
      <c r="H1461" s="21"/>
      <c r="J1461" s="3"/>
      <c r="K1461" s="3"/>
      <c r="L1461" s="3"/>
      <c r="M1461" s="3"/>
      <c r="N1461" s="3"/>
    </row>
    <row r="1462" spans="7:14" x14ac:dyDescent="0.35">
      <c r="G1462" s="21"/>
      <c r="H1462" s="21"/>
      <c r="J1462" s="3"/>
      <c r="K1462" s="3"/>
      <c r="L1462" s="3"/>
      <c r="M1462" s="3"/>
      <c r="N1462" s="3"/>
    </row>
    <row r="1463" spans="7:14" x14ac:dyDescent="0.35">
      <c r="G1463" s="21"/>
      <c r="H1463" s="21"/>
      <c r="J1463" s="3"/>
      <c r="K1463" s="3"/>
      <c r="L1463" s="3"/>
      <c r="M1463" s="3"/>
      <c r="N1463" s="3"/>
    </row>
    <row r="1464" spans="7:14" x14ac:dyDescent="0.35">
      <c r="G1464" s="21"/>
      <c r="H1464" s="21"/>
      <c r="J1464" s="3"/>
      <c r="K1464" s="3"/>
      <c r="L1464" s="3"/>
      <c r="M1464" s="3"/>
      <c r="N1464" s="3"/>
    </row>
    <row r="1465" spans="7:14" x14ac:dyDescent="0.35">
      <c r="G1465" s="21"/>
      <c r="H1465" s="21"/>
      <c r="J1465" s="3"/>
      <c r="K1465" s="3"/>
      <c r="L1465" s="3"/>
      <c r="M1465" s="3"/>
      <c r="N1465" s="3"/>
    </row>
    <row r="1466" spans="7:14" x14ac:dyDescent="0.35">
      <c r="G1466" s="21"/>
      <c r="H1466" s="21"/>
      <c r="J1466" s="3"/>
      <c r="K1466" s="3"/>
      <c r="L1466" s="3"/>
      <c r="M1466" s="3"/>
      <c r="N1466" s="3"/>
    </row>
    <row r="1467" spans="7:14" x14ac:dyDescent="0.35">
      <c r="G1467" s="21"/>
      <c r="H1467" s="21"/>
      <c r="J1467" s="3"/>
      <c r="K1467" s="3"/>
      <c r="L1467" s="3"/>
      <c r="M1467" s="3"/>
      <c r="N1467" s="3"/>
    </row>
    <row r="1468" spans="7:14" x14ac:dyDescent="0.35">
      <c r="G1468" s="21"/>
      <c r="H1468" s="21"/>
      <c r="J1468" s="3"/>
      <c r="K1468" s="3"/>
      <c r="L1468" s="3"/>
      <c r="M1468" s="3"/>
      <c r="N1468" s="3"/>
    </row>
    <row r="1469" spans="7:14" x14ac:dyDescent="0.35">
      <c r="G1469" s="21"/>
      <c r="H1469" s="21"/>
      <c r="J1469" s="3"/>
      <c r="K1469" s="3"/>
      <c r="L1469" s="3"/>
      <c r="M1469" s="3"/>
      <c r="N1469" s="3"/>
    </row>
    <row r="1470" spans="7:14" x14ac:dyDescent="0.35">
      <c r="G1470" s="21"/>
      <c r="H1470" s="21"/>
      <c r="J1470" s="3"/>
      <c r="K1470" s="3"/>
      <c r="L1470" s="3"/>
      <c r="M1470" s="3"/>
      <c r="N1470" s="3"/>
    </row>
    <row r="1471" spans="7:14" x14ac:dyDescent="0.35">
      <c r="G1471" s="21"/>
      <c r="H1471" s="21"/>
      <c r="J1471" s="3"/>
      <c r="K1471" s="3"/>
      <c r="L1471" s="3"/>
      <c r="M1471" s="3"/>
      <c r="N1471" s="3"/>
    </row>
    <row r="1472" spans="7:14" x14ac:dyDescent="0.35">
      <c r="G1472" s="21"/>
      <c r="H1472" s="21"/>
      <c r="J1472" s="3"/>
      <c r="K1472" s="3"/>
      <c r="L1472" s="3"/>
      <c r="M1472" s="3"/>
      <c r="N1472" s="3"/>
    </row>
    <row r="1473" spans="7:14" x14ac:dyDescent="0.35">
      <c r="G1473" s="21"/>
      <c r="H1473" s="21"/>
      <c r="J1473" s="3"/>
      <c r="K1473" s="3"/>
      <c r="L1473" s="3"/>
      <c r="M1473" s="3"/>
      <c r="N1473" s="3"/>
    </row>
    <row r="1474" spans="7:14" x14ac:dyDescent="0.35">
      <c r="G1474" s="21"/>
      <c r="H1474" s="21"/>
      <c r="J1474" s="3"/>
      <c r="K1474" s="3"/>
      <c r="L1474" s="3"/>
      <c r="M1474" s="3"/>
      <c r="N1474" s="3"/>
    </row>
    <row r="1475" spans="7:14" x14ac:dyDescent="0.35">
      <c r="G1475" s="21"/>
      <c r="H1475" s="21"/>
      <c r="J1475" s="3"/>
      <c r="K1475" s="3"/>
      <c r="L1475" s="3"/>
      <c r="M1475" s="3"/>
      <c r="N1475" s="3"/>
    </row>
    <row r="1476" spans="7:14" x14ac:dyDescent="0.35">
      <c r="G1476" s="21"/>
      <c r="H1476" s="21"/>
      <c r="J1476" s="3"/>
      <c r="K1476" s="3"/>
      <c r="L1476" s="3"/>
      <c r="M1476" s="3"/>
      <c r="N1476" s="3"/>
    </row>
    <row r="1477" spans="7:14" x14ac:dyDescent="0.35">
      <c r="G1477" s="21"/>
      <c r="H1477" s="21"/>
      <c r="J1477" s="3"/>
      <c r="K1477" s="3"/>
      <c r="L1477" s="3"/>
      <c r="M1477" s="3"/>
      <c r="N1477" s="3"/>
    </row>
    <row r="1478" spans="7:14" x14ac:dyDescent="0.35">
      <c r="G1478" s="21"/>
      <c r="H1478" s="21"/>
      <c r="J1478" s="3"/>
      <c r="K1478" s="3"/>
      <c r="L1478" s="3"/>
      <c r="M1478" s="3"/>
      <c r="N1478" s="3"/>
    </row>
    <row r="1479" spans="7:14" x14ac:dyDescent="0.35">
      <c r="G1479" s="21"/>
      <c r="H1479" s="21"/>
      <c r="J1479" s="3"/>
      <c r="K1479" s="3"/>
      <c r="L1479" s="3"/>
      <c r="M1479" s="3"/>
      <c r="N1479" s="3"/>
    </row>
    <row r="1480" spans="7:14" x14ac:dyDescent="0.35">
      <c r="G1480" s="21"/>
      <c r="H1480" s="21"/>
      <c r="J1480" s="3"/>
      <c r="K1480" s="3"/>
      <c r="L1480" s="3"/>
      <c r="M1480" s="3"/>
      <c r="N1480" s="3"/>
    </row>
    <row r="1481" spans="7:14" x14ac:dyDescent="0.35">
      <c r="G1481" s="21"/>
      <c r="H1481" s="21"/>
      <c r="J1481" s="3"/>
      <c r="K1481" s="3"/>
      <c r="L1481" s="3"/>
      <c r="M1481" s="3"/>
      <c r="N1481" s="3"/>
    </row>
    <row r="1482" spans="7:14" x14ac:dyDescent="0.35">
      <c r="G1482" s="21"/>
      <c r="H1482" s="21"/>
      <c r="J1482" s="3"/>
      <c r="K1482" s="3"/>
      <c r="L1482" s="3"/>
      <c r="M1482" s="3"/>
      <c r="N1482" s="3"/>
    </row>
    <row r="1483" spans="7:14" x14ac:dyDescent="0.35">
      <c r="G1483" s="21"/>
      <c r="H1483" s="21"/>
      <c r="J1483" s="3"/>
      <c r="K1483" s="3"/>
      <c r="L1483" s="3"/>
      <c r="M1483" s="3"/>
      <c r="N1483" s="3"/>
    </row>
    <row r="1484" spans="7:14" x14ac:dyDescent="0.35">
      <c r="G1484" s="21"/>
      <c r="H1484" s="21"/>
      <c r="J1484" s="3"/>
      <c r="K1484" s="3"/>
      <c r="L1484" s="3"/>
      <c r="M1484" s="3"/>
      <c r="N1484" s="3"/>
    </row>
    <row r="1485" spans="7:14" x14ac:dyDescent="0.35">
      <c r="G1485" s="21"/>
      <c r="H1485" s="21"/>
      <c r="J1485" s="3"/>
      <c r="K1485" s="3"/>
      <c r="L1485" s="3"/>
      <c r="M1485" s="3"/>
      <c r="N1485" s="3"/>
    </row>
    <row r="1486" spans="7:14" x14ac:dyDescent="0.35">
      <c r="G1486" s="21"/>
      <c r="H1486" s="21"/>
      <c r="J1486" s="3"/>
      <c r="K1486" s="3"/>
      <c r="L1486" s="3"/>
      <c r="M1486" s="3"/>
      <c r="N1486" s="3"/>
    </row>
    <row r="1487" spans="7:14" x14ac:dyDescent="0.35">
      <c r="G1487" s="21"/>
      <c r="H1487" s="21"/>
      <c r="J1487" s="3"/>
      <c r="K1487" s="3"/>
      <c r="L1487" s="3"/>
      <c r="M1487" s="3"/>
      <c r="N1487" s="3"/>
    </row>
    <row r="1488" spans="7:14" x14ac:dyDescent="0.35">
      <c r="G1488" s="21"/>
      <c r="H1488" s="21"/>
      <c r="J1488" s="3"/>
      <c r="K1488" s="3"/>
      <c r="L1488" s="3"/>
      <c r="M1488" s="3"/>
      <c r="N1488" s="3"/>
    </row>
    <row r="1489" spans="7:14" x14ac:dyDescent="0.35">
      <c r="G1489" s="21"/>
      <c r="H1489" s="21"/>
      <c r="J1489" s="3"/>
      <c r="K1489" s="3"/>
      <c r="L1489" s="3"/>
      <c r="M1489" s="3"/>
      <c r="N1489" s="3"/>
    </row>
    <row r="1490" spans="7:14" x14ac:dyDescent="0.35">
      <c r="G1490" s="21"/>
      <c r="H1490" s="21"/>
      <c r="J1490" s="3"/>
      <c r="K1490" s="3"/>
      <c r="L1490" s="3"/>
      <c r="M1490" s="3"/>
      <c r="N1490" s="3"/>
    </row>
    <row r="1491" spans="7:14" x14ac:dyDescent="0.35">
      <c r="G1491" s="21"/>
      <c r="H1491" s="21"/>
      <c r="J1491" s="3"/>
      <c r="K1491" s="3"/>
      <c r="L1491" s="3"/>
      <c r="M1491" s="3"/>
      <c r="N1491" s="3"/>
    </row>
    <row r="1492" spans="7:14" x14ac:dyDescent="0.35">
      <c r="G1492" s="21"/>
      <c r="H1492" s="21"/>
      <c r="J1492" s="3"/>
      <c r="K1492" s="3"/>
      <c r="L1492" s="3"/>
      <c r="M1492" s="3"/>
      <c r="N1492" s="3"/>
    </row>
    <row r="1493" spans="7:14" x14ac:dyDescent="0.35">
      <c r="G1493" s="21"/>
      <c r="H1493" s="21"/>
      <c r="J1493" s="3"/>
      <c r="K1493" s="3"/>
      <c r="L1493" s="3"/>
      <c r="M1493" s="3"/>
      <c r="N1493" s="3"/>
    </row>
    <row r="1494" spans="7:14" x14ac:dyDescent="0.35">
      <c r="G1494" s="21"/>
      <c r="H1494" s="21"/>
      <c r="J1494" s="3"/>
      <c r="K1494" s="3"/>
      <c r="L1494" s="3"/>
      <c r="M1494" s="3"/>
      <c r="N1494" s="3"/>
    </row>
    <row r="1495" spans="7:14" x14ac:dyDescent="0.35">
      <c r="G1495" s="21"/>
      <c r="H1495" s="21"/>
      <c r="J1495" s="3"/>
      <c r="K1495" s="3"/>
      <c r="L1495" s="3"/>
      <c r="M1495" s="3"/>
      <c r="N1495" s="3"/>
    </row>
    <row r="1496" spans="7:14" x14ac:dyDescent="0.35">
      <c r="G1496" s="21"/>
      <c r="H1496" s="21"/>
      <c r="J1496" s="3"/>
      <c r="K1496" s="3"/>
      <c r="L1496" s="3"/>
      <c r="M1496" s="3"/>
      <c r="N1496" s="3"/>
    </row>
    <row r="1497" spans="7:14" x14ac:dyDescent="0.35">
      <c r="G1497" s="21"/>
      <c r="H1497" s="21"/>
      <c r="J1497" s="3"/>
      <c r="K1497" s="3"/>
      <c r="L1497" s="3"/>
      <c r="M1497" s="3"/>
      <c r="N1497" s="3"/>
    </row>
    <row r="1498" spans="7:14" x14ac:dyDescent="0.35">
      <c r="G1498" s="21"/>
      <c r="H1498" s="21"/>
      <c r="J1498" s="3"/>
      <c r="K1498" s="3"/>
      <c r="L1498" s="3"/>
      <c r="M1498" s="3"/>
      <c r="N1498" s="3"/>
    </row>
    <row r="1499" spans="7:14" x14ac:dyDescent="0.35">
      <c r="G1499" s="21"/>
      <c r="H1499" s="21"/>
      <c r="J1499" s="3"/>
      <c r="K1499" s="3"/>
      <c r="L1499" s="3"/>
      <c r="M1499" s="3"/>
      <c r="N1499" s="3"/>
    </row>
    <row r="1500" spans="7:14" x14ac:dyDescent="0.35">
      <c r="G1500" s="21"/>
      <c r="H1500" s="21"/>
      <c r="J1500" s="3"/>
      <c r="K1500" s="3"/>
      <c r="L1500" s="3"/>
      <c r="M1500" s="3"/>
      <c r="N1500" s="3"/>
    </row>
    <row r="1501" spans="7:14" x14ac:dyDescent="0.35">
      <c r="G1501" s="21"/>
      <c r="H1501" s="21"/>
      <c r="J1501" s="3"/>
      <c r="K1501" s="3"/>
      <c r="L1501" s="3"/>
      <c r="M1501" s="3"/>
      <c r="N1501" s="3"/>
    </row>
    <row r="1502" spans="7:14" x14ac:dyDescent="0.35">
      <c r="G1502" s="21"/>
      <c r="H1502" s="21"/>
      <c r="J1502" s="3"/>
      <c r="K1502" s="3"/>
      <c r="L1502" s="3"/>
      <c r="M1502" s="3"/>
      <c r="N1502" s="3"/>
    </row>
    <row r="1503" spans="7:14" x14ac:dyDescent="0.35">
      <c r="G1503" s="21"/>
      <c r="H1503" s="21"/>
      <c r="J1503" s="3"/>
      <c r="K1503" s="3"/>
      <c r="L1503" s="3"/>
      <c r="M1503" s="3"/>
      <c r="N1503" s="3"/>
    </row>
    <row r="1504" spans="7:14" x14ac:dyDescent="0.35">
      <c r="G1504" s="21"/>
      <c r="H1504" s="21"/>
      <c r="J1504" s="3"/>
      <c r="K1504" s="3"/>
      <c r="L1504" s="3"/>
      <c r="M1504" s="3"/>
      <c r="N1504" s="3"/>
    </row>
    <row r="1505" spans="7:14" x14ac:dyDescent="0.35">
      <c r="G1505" s="21"/>
      <c r="H1505" s="21"/>
      <c r="J1505" s="3"/>
      <c r="K1505" s="3"/>
      <c r="L1505" s="3"/>
      <c r="M1505" s="3"/>
      <c r="N1505" s="3"/>
    </row>
    <row r="1506" spans="7:14" x14ac:dyDescent="0.35">
      <c r="G1506" s="21"/>
      <c r="H1506" s="21"/>
      <c r="J1506" s="3"/>
      <c r="K1506" s="3"/>
      <c r="L1506" s="3"/>
      <c r="M1506" s="3"/>
      <c r="N1506" s="3"/>
    </row>
    <row r="1507" spans="7:14" x14ac:dyDescent="0.35">
      <c r="G1507" s="21"/>
      <c r="H1507" s="21"/>
      <c r="J1507" s="3"/>
      <c r="K1507" s="3"/>
      <c r="L1507" s="3"/>
      <c r="M1507" s="3"/>
      <c r="N1507" s="3"/>
    </row>
    <row r="1508" spans="7:14" x14ac:dyDescent="0.35">
      <c r="G1508" s="21"/>
      <c r="H1508" s="21"/>
      <c r="J1508" s="3"/>
      <c r="K1508" s="3"/>
      <c r="L1508" s="3"/>
      <c r="M1508" s="3"/>
      <c r="N1508" s="3"/>
    </row>
    <row r="1509" spans="7:14" x14ac:dyDescent="0.35">
      <c r="G1509" s="21"/>
      <c r="H1509" s="21"/>
      <c r="J1509" s="3"/>
      <c r="K1509" s="3"/>
      <c r="L1509" s="3"/>
      <c r="M1509" s="3"/>
      <c r="N1509" s="3"/>
    </row>
    <row r="1510" spans="7:14" x14ac:dyDescent="0.35">
      <c r="G1510" s="21"/>
      <c r="H1510" s="21"/>
      <c r="J1510" s="3"/>
      <c r="K1510" s="3"/>
      <c r="L1510" s="3"/>
      <c r="M1510" s="3"/>
      <c r="N1510" s="3"/>
    </row>
    <row r="1511" spans="7:14" x14ac:dyDescent="0.35">
      <c r="G1511" s="21"/>
      <c r="H1511" s="21"/>
      <c r="J1511" s="3"/>
      <c r="K1511" s="3"/>
      <c r="L1511" s="3"/>
      <c r="M1511" s="3"/>
      <c r="N1511" s="3"/>
    </row>
    <row r="1512" spans="7:14" x14ac:dyDescent="0.35">
      <c r="G1512" s="21"/>
      <c r="H1512" s="21"/>
      <c r="J1512" s="3"/>
      <c r="K1512" s="3"/>
      <c r="L1512" s="3"/>
      <c r="M1512" s="3"/>
      <c r="N1512" s="3"/>
    </row>
    <row r="1513" spans="7:14" x14ac:dyDescent="0.35">
      <c r="G1513" s="21"/>
      <c r="H1513" s="21"/>
      <c r="J1513" s="3"/>
      <c r="K1513" s="3"/>
      <c r="L1513" s="3"/>
      <c r="M1513" s="3"/>
      <c r="N1513" s="3"/>
    </row>
    <row r="1514" spans="7:14" x14ac:dyDescent="0.35">
      <c r="G1514" s="21"/>
      <c r="H1514" s="21"/>
      <c r="J1514" s="3"/>
      <c r="K1514" s="3"/>
      <c r="L1514" s="3"/>
      <c r="M1514" s="3"/>
      <c r="N1514" s="3"/>
    </row>
    <row r="1515" spans="7:14" x14ac:dyDescent="0.35">
      <c r="G1515" s="21"/>
      <c r="H1515" s="21"/>
      <c r="J1515" s="3"/>
      <c r="K1515" s="3"/>
      <c r="L1515" s="3"/>
      <c r="M1515" s="3"/>
      <c r="N1515" s="3"/>
    </row>
    <row r="1516" spans="7:14" x14ac:dyDescent="0.35">
      <c r="G1516" s="21"/>
      <c r="H1516" s="21"/>
      <c r="J1516" s="3"/>
      <c r="K1516" s="3"/>
      <c r="L1516" s="3"/>
      <c r="M1516" s="3"/>
      <c r="N1516" s="3"/>
    </row>
    <row r="1517" spans="7:14" x14ac:dyDescent="0.35">
      <c r="G1517" s="21"/>
      <c r="H1517" s="21"/>
      <c r="J1517" s="3"/>
      <c r="K1517" s="3"/>
      <c r="L1517" s="3"/>
      <c r="M1517" s="3"/>
      <c r="N1517" s="3"/>
    </row>
    <row r="1518" spans="7:14" x14ac:dyDescent="0.35">
      <c r="G1518" s="21"/>
      <c r="H1518" s="21"/>
      <c r="J1518" s="3"/>
      <c r="K1518" s="3"/>
      <c r="L1518" s="3"/>
      <c r="M1518" s="3"/>
      <c r="N1518" s="3"/>
    </row>
    <row r="1519" spans="7:14" x14ac:dyDescent="0.35">
      <c r="G1519" s="21"/>
      <c r="H1519" s="21"/>
      <c r="J1519" s="3"/>
      <c r="K1519" s="3"/>
      <c r="L1519" s="3"/>
      <c r="M1519" s="3"/>
      <c r="N1519" s="3"/>
    </row>
    <row r="1520" spans="7:14" x14ac:dyDescent="0.35">
      <c r="G1520" s="21"/>
      <c r="H1520" s="21"/>
      <c r="J1520" s="3"/>
      <c r="K1520" s="3"/>
      <c r="L1520" s="3"/>
      <c r="M1520" s="3"/>
      <c r="N1520" s="3"/>
    </row>
    <row r="1521" spans="7:14" x14ac:dyDescent="0.35">
      <c r="G1521" s="21"/>
      <c r="H1521" s="21"/>
      <c r="J1521" s="3"/>
      <c r="K1521" s="3"/>
      <c r="L1521" s="3"/>
      <c r="M1521" s="3"/>
      <c r="N1521" s="3"/>
    </row>
    <row r="1522" spans="7:14" x14ac:dyDescent="0.35">
      <c r="G1522" s="21"/>
      <c r="H1522" s="21"/>
      <c r="J1522" s="3"/>
      <c r="K1522" s="3"/>
      <c r="L1522" s="3"/>
      <c r="M1522" s="3"/>
      <c r="N1522" s="3"/>
    </row>
    <row r="1523" spans="7:14" x14ac:dyDescent="0.35">
      <c r="G1523" s="21"/>
      <c r="H1523" s="21"/>
      <c r="J1523" s="3"/>
      <c r="K1523" s="3"/>
      <c r="L1523" s="3"/>
      <c r="M1523" s="3"/>
      <c r="N1523" s="3"/>
    </row>
    <row r="1524" spans="7:14" x14ac:dyDescent="0.35">
      <c r="G1524" s="21"/>
      <c r="H1524" s="21"/>
      <c r="J1524" s="3"/>
      <c r="K1524" s="3"/>
      <c r="L1524" s="3"/>
      <c r="M1524" s="3"/>
      <c r="N1524" s="3"/>
    </row>
    <row r="1525" spans="7:14" x14ac:dyDescent="0.35">
      <c r="G1525" s="21"/>
      <c r="H1525" s="21"/>
      <c r="J1525" s="3"/>
      <c r="K1525" s="3"/>
      <c r="L1525" s="3"/>
      <c r="M1525" s="3"/>
      <c r="N1525" s="3"/>
    </row>
    <row r="1526" spans="7:14" x14ac:dyDescent="0.35">
      <c r="G1526" s="21"/>
      <c r="H1526" s="21"/>
      <c r="J1526" s="3"/>
      <c r="K1526" s="3"/>
      <c r="L1526" s="3"/>
      <c r="M1526" s="3"/>
      <c r="N1526" s="3"/>
    </row>
    <row r="1527" spans="7:14" x14ac:dyDescent="0.35">
      <c r="G1527" s="21"/>
      <c r="H1527" s="21"/>
      <c r="J1527" s="3"/>
      <c r="K1527" s="3"/>
      <c r="L1527" s="3"/>
      <c r="M1527" s="3"/>
      <c r="N1527" s="3"/>
    </row>
    <row r="1528" spans="7:14" x14ac:dyDescent="0.35">
      <c r="G1528" s="21"/>
      <c r="H1528" s="21"/>
      <c r="J1528" s="3"/>
      <c r="K1528" s="3"/>
      <c r="L1528" s="3"/>
      <c r="M1528" s="3"/>
      <c r="N1528" s="3"/>
    </row>
    <row r="1529" spans="7:14" x14ac:dyDescent="0.35">
      <c r="G1529" s="21"/>
      <c r="H1529" s="21"/>
      <c r="J1529" s="3"/>
      <c r="K1529" s="3"/>
      <c r="L1529" s="3"/>
      <c r="M1529" s="3"/>
      <c r="N1529" s="3"/>
    </row>
    <row r="1530" spans="7:14" x14ac:dyDescent="0.35">
      <c r="G1530" s="21"/>
      <c r="H1530" s="21"/>
      <c r="J1530" s="3"/>
      <c r="K1530" s="3"/>
      <c r="L1530" s="3"/>
      <c r="M1530" s="3"/>
      <c r="N1530" s="3"/>
    </row>
    <row r="1531" spans="7:14" x14ac:dyDescent="0.35">
      <c r="G1531" s="21"/>
      <c r="H1531" s="21"/>
      <c r="J1531" s="3"/>
      <c r="K1531" s="3"/>
      <c r="L1531" s="3"/>
      <c r="M1531" s="3"/>
      <c r="N1531" s="3"/>
    </row>
    <row r="1532" spans="7:14" x14ac:dyDescent="0.35">
      <c r="G1532" s="21"/>
      <c r="H1532" s="21"/>
      <c r="J1532" s="3"/>
      <c r="K1532" s="3"/>
      <c r="L1532" s="3"/>
      <c r="M1532" s="3"/>
      <c r="N1532" s="3"/>
    </row>
    <row r="1533" spans="7:14" x14ac:dyDescent="0.35">
      <c r="G1533" s="21"/>
      <c r="H1533" s="21"/>
      <c r="J1533" s="3"/>
      <c r="K1533" s="3"/>
      <c r="L1533" s="3"/>
      <c r="M1533" s="3"/>
      <c r="N1533" s="3"/>
    </row>
    <row r="1534" spans="7:14" x14ac:dyDescent="0.35">
      <c r="G1534" s="21"/>
      <c r="H1534" s="21"/>
      <c r="J1534" s="3"/>
      <c r="K1534" s="3"/>
      <c r="L1534" s="3"/>
      <c r="M1534" s="3"/>
      <c r="N1534" s="3"/>
    </row>
    <row r="1535" spans="7:14" x14ac:dyDescent="0.35">
      <c r="G1535" s="21"/>
      <c r="H1535" s="21"/>
      <c r="J1535" s="3"/>
      <c r="K1535" s="3"/>
      <c r="L1535" s="3"/>
      <c r="M1535" s="3"/>
      <c r="N1535" s="3"/>
    </row>
    <row r="1536" spans="7:14" x14ac:dyDescent="0.35">
      <c r="G1536" s="21"/>
      <c r="H1536" s="21"/>
      <c r="J1536" s="3"/>
      <c r="K1536" s="3"/>
      <c r="L1536" s="3"/>
      <c r="M1536" s="3"/>
      <c r="N1536" s="3"/>
    </row>
    <row r="1537" spans="7:14" x14ac:dyDescent="0.35">
      <c r="G1537" s="21"/>
      <c r="H1537" s="21"/>
      <c r="J1537" s="3"/>
      <c r="K1537" s="3"/>
      <c r="L1537" s="3"/>
      <c r="M1537" s="3"/>
      <c r="N1537" s="3"/>
    </row>
    <row r="1538" spans="7:14" x14ac:dyDescent="0.35">
      <c r="G1538" s="21"/>
      <c r="H1538" s="21"/>
      <c r="J1538" s="3"/>
      <c r="K1538" s="3"/>
      <c r="L1538" s="3"/>
      <c r="M1538" s="3"/>
      <c r="N1538" s="3"/>
    </row>
    <row r="1539" spans="7:14" x14ac:dyDescent="0.35">
      <c r="G1539" s="21"/>
      <c r="H1539" s="21"/>
      <c r="J1539" s="3"/>
      <c r="K1539" s="3"/>
      <c r="L1539" s="3"/>
      <c r="M1539" s="3"/>
      <c r="N1539" s="3"/>
    </row>
    <row r="1540" spans="7:14" x14ac:dyDescent="0.35">
      <c r="G1540" s="21"/>
      <c r="H1540" s="21"/>
      <c r="J1540" s="3"/>
      <c r="K1540" s="3"/>
      <c r="L1540" s="3"/>
      <c r="M1540" s="3"/>
      <c r="N1540" s="3"/>
    </row>
    <row r="1541" spans="7:14" x14ac:dyDescent="0.35">
      <c r="G1541" s="21"/>
      <c r="H1541" s="21"/>
      <c r="J1541" s="3"/>
      <c r="K1541" s="3"/>
      <c r="L1541" s="3"/>
      <c r="M1541" s="3"/>
      <c r="N1541" s="3"/>
    </row>
    <row r="1542" spans="7:14" x14ac:dyDescent="0.35">
      <c r="G1542" s="21"/>
      <c r="H1542" s="21"/>
      <c r="J1542" s="3"/>
      <c r="K1542" s="3"/>
      <c r="L1542" s="3"/>
      <c r="M1542" s="3"/>
      <c r="N1542" s="3"/>
    </row>
    <row r="1543" spans="7:14" x14ac:dyDescent="0.35">
      <c r="G1543" s="21"/>
      <c r="H1543" s="21"/>
      <c r="J1543" s="3"/>
      <c r="K1543" s="3"/>
      <c r="L1543" s="3"/>
      <c r="M1543" s="3"/>
      <c r="N1543" s="3"/>
    </row>
    <row r="1544" spans="7:14" x14ac:dyDescent="0.35">
      <c r="G1544" s="21"/>
      <c r="H1544" s="21"/>
      <c r="J1544" s="3"/>
      <c r="K1544" s="3"/>
      <c r="L1544" s="3"/>
      <c r="M1544" s="3"/>
      <c r="N1544" s="3"/>
    </row>
    <row r="1545" spans="7:14" x14ac:dyDescent="0.35">
      <c r="G1545" s="21"/>
      <c r="H1545" s="21"/>
      <c r="J1545" s="3"/>
      <c r="K1545" s="3"/>
      <c r="L1545" s="3"/>
      <c r="M1545" s="3"/>
      <c r="N1545" s="3"/>
    </row>
    <row r="1546" spans="7:14" x14ac:dyDescent="0.35">
      <c r="G1546" s="21"/>
      <c r="H1546" s="21"/>
      <c r="J1546" s="3"/>
      <c r="K1546" s="3"/>
      <c r="L1546" s="3"/>
      <c r="M1546" s="3"/>
      <c r="N1546" s="3"/>
    </row>
    <row r="1547" spans="7:14" x14ac:dyDescent="0.35">
      <c r="G1547" s="21"/>
      <c r="H1547" s="21"/>
      <c r="J1547" s="3"/>
      <c r="K1547" s="3"/>
      <c r="L1547" s="3"/>
      <c r="M1547" s="3"/>
      <c r="N1547" s="3"/>
    </row>
    <row r="1548" spans="7:14" x14ac:dyDescent="0.35">
      <c r="G1548" s="21"/>
      <c r="H1548" s="21"/>
      <c r="J1548" s="3"/>
      <c r="K1548" s="3"/>
      <c r="L1548" s="3"/>
      <c r="M1548" s="3"/>
      <c r="N1548" s="3"/>
    </row>
    <row r="1549" spans="7:14" x14ac:dyDescent="0.35">
      <c r="G1549" s="21"/>
      <c r="H1549" s="21"/>
      <c r="J1549" s="3"/>
      <c r="K1549" s="3"/>
      <c r="L1549" s="3"/>
      <c r="M1549" s="3"/>
      <c r="N1549" s="3"/>
    </row>
    <row r="1550" spans="7:14" x14ac:dyDescent="0.35">
      <c r="G1550" s="21"/>
      <c r="H1550" s="21"/>
      <c r="J1550" s="3"/>
      <c r="K1550" s="3"/>
      <c r="L1550" s="3"/>
      <c r="M1550" s="3"/>
      <c r="N1550" s="3"/>
    </row>
    <row r="1551" spans="7:14" x14ac:dyDescent="0.35">
      <c r="G1551" s="21"/>
      <c r="H1551" s="21"/>
      <c r="J1551" s="3"/>
      <c r="K1551" s="3"/>
      <c r="L1551" s="3"/>
      <c r="M1551" s="3"/>
      <c r="N1551" s="3"/>
    </row>
    <row r="1552" spans="7:14" x14ac:dyDescent="0.35">
      <c r="G1552" s="21"/>
      <c r="H1552" s="21"/>
      <c r="J1552" s="3"/>
      <c r="K1552" s="3"/>
      <c r="L1552" s="3"/>
      <c r="M1552" s="3"/>
      <c r="N1552" s="3"/>
    </row>
    <row r="1553" spans="7:14" x14ac:dyDescent="0.35">
      <c r="G1553" s="21"/>
      <c r="H1553" s="21"/>
      <c r="J1553" s="3"/>
      <c r="K1553" s="3"/>
      <c r="L1553" s="3"/>
      <c r="M1553" s="3"/>
      <c r="N1553" s="3"/>
    </row>
    <row r="1554" spans="7:14" x14ac:dyDescent="0.35">
      <c r="G1554" s="21"/>
      <c r="H1554" s="21"/>
      <c r="J1554" s="3"/>
      <c r="K1554" s="3"/>
      <c r="L1554" s="3"/>
      <c r="M1554" s="3"/>
      <c r="N1554" s="3"/>
    </row>
    <row r="1555" spans="7:14" x14ac:dyDescent="0.35">
      <c r="G1555" s="21"/>
      <c r="H1555" s="21"/>
      <c r="J1555" s="3"/>
      <c r="K1555" s="3"/>
      <c r="L1555" s="3"/>
      <c r="M1555" s="3"/>
      <c r="N1555" s="3"/>
    </row>
    <row r="1556" spans="7:14" x14ac:dyDescent="0.35">
      <c r="G1556" s="21"/>
      <c r="H1556" s="21"/>
      <c r="J1556" s="3"/>
      <c r="K1556" s="3"/>
      <c r="L1556" s="3"/>
      <c r="M1556" s="3"/>
      <c r="N1556" s="3"/>
    </row>
    <row r="1557" spans="7:14" x14ac:dyDescent="0.35">
      <c r="G1557" s="21"/>
      <c r="H1557" s="21"/>
      <c r="J1557" s="3"/>
      <c r="K1557" s="3"/>
      <c r="L1557" s="3"/>
      <c r="M1557" s="3"/>
      <c r="N1557" s="3"/>
    </row>
    <row r="1558" spans="7:14" x14ac:dyDescent="0.35">
      <c r="G1558" s="21"/>
      <c r="H1558" s="21"/>
      <c r="J1558" s="3"/>
      <c r="K1558" s="3"/>
      <c r="L1558" s="3"/>
      <c r="M1558" s="3"/>
      <c r="N1558" s="3"/>
    </row>
    <row r="1559" spans="7:14" x14ac:dyDescent="0.35">
      <c r="G1559" s="21"/>
      <c r="H1559" s="21"/>
      <c r="J1559" s="3"/>
      <c r="K1559" s="3"/>
      <c r="L1559" s="3"/>
      <c r="M1559" s="3"/>
      <c r="N1559" s="3"/>
    </row>
    <row r="1560" spans="7:14" x14ac:dyDescent="0.35">
      <c r="G1560" s="21"/>
      <c r="H1560" s="21"/>
      <c r="J1560" s="3"/>
      <c r="K1560" s="3"/>
      <c r="L1560" s="3"/>
      <c r="M1560" s="3"/>
      <c r="N1560" s="3"/>
    </row>
    <row r="1561" spans="7:14" x14ac:dyDescent="0.35">
      <c r="G1561" s="21"/>
      <c r="H1561" s="21"/>
      <c r="J1561" s="3"/>
      <c r="K1561" s="3"/>
      <c r="L1561" s="3"/>
      <c r="M1561" s="3"/>
      <c r="N1561" s="3"/>
    </row>
    <row r="1562" spans="7:14" x14ac:dyDescent="0.35">
      <c r="G1562" s="21"/>
      <c r="H1562" s="21"/>
      <c r="J1562" s="3"/>
      <c r="K1562" s="3"/>
      <c r="L1562" s="3"/>
      <c r="M1562" s="3"/>
      <c r="N1562" s="3"/>
    </row>
    <row r="1563" spans="7:14" x14ac:dyDescent="0.35">
      <c r="G1563" s="21"/>
      <c r="H1563" s="21"/>
      <c r="J1563" s="3"/>
      <c r="K1563" s="3"/>
      <c r="L1563" s="3"/>
      <c r="M1563" s="3"/>
      <c r="N1563" s="3"/>
    </row>
    <row r="1564" spans="7:14" x14ac:dyDescent="0.35">
      <c r="G1564" s="21"/>
      <c r="H1564" s="21"/>
      <c r="J1564" s="3"/>
      <c r="K1564" s="3"/>
      <c r="L1564" s="3"/>
      <c r="M1564" s="3"/>
      <c r="N1564" s="3"/>
    </row>
    <row r="1565" spans="7:14" x14ac:dyDescent="0.35">
      <c r="G1565" s="21"/>
      <c r="H1565" s="21"/>
      <c r="J1565" s="3"/>
      <c r="K1565" s="3"/>
      <c r="L1565" s="3"/>
      <c r="M1565" s="3"/>
      <c r="N1565" s="3"/>
    </row>
    <row r="1566" spans="7:14" x14ac:dyDescent="0.35">
      <c r="G1566" s="21"/>
      <c r="H1566" s="21"/>
      <c r="J1566" s="3"/>
      <c r="K1566" s="3"/>
      <c r="L1566" s="3"/>
      <c r="M1566" s="3"/>
      <c r="N1566" s="3"/>
    </row>
    <row r="1567" spans="7:14" x14ac:dyDescent="0.35">
      <c r="G1567" s="21"/>
      <c r="H1567" s="21"/>
      <c r="J1567" s="3"/>
      <c r="K1567" s="3"/>
      <c r="L1567" s="3"/>
      <c r="M1567" s="3"/>
      <c r="N1567" s="3"/>
    </row>
    <row r="1568" spans="7:14" x14ac:dyDescent="0.35">
      <c r="G1568" s="21"/>
      <c r="H1568" s="21"/>
      <c r="J1568" s="3"/>
      <c r="K1568" s="3"/>
      <c r="L1568" s="3"/>
      <c r="M1568" s="3"/>
      <c r="N1568" s="3"/>
    </row>
    <row r="1569" spans="7:14" x14ac:dyDescent="0.35">
      <c r="G1569" s="21"/>
      <c r="H1569" s="21"/>
      <c r="J1569" s="3"/>
      <c r="K1569" s="3"/>
      <c r="L1569" s="3"/>
      <c r="M1569" s="3"/>
      <c r="N1569" s="3"/>
    </row>
    <row r="1570" spans="7:14" x14ac:dyDescent="0.35">
      <c r="G1570" s="21"/>
      <c r="H1570" s="21"/>
      <c r="J1570" s="3"/>
      <c r="K1570" s="3"/>
      <c r="L1570" s="3"/>
      <c r="M1570" s="3"/>
      <c r="N1570" s="3"/>
    </row>
    <row r="1571" spans="7:14" x14ac:dyDescent="0.35">
      <c r="G1571" s="21"/>
      <c r="H1571" s="21"/>
      <c r="J1571" s="3"/>
      <c r="K1571" s="3"/>
      <c r="L1571" s="3"/>
      <c r="M1571" s="3"/>
      <c r="N1571" s="3"/>
    </row>
    <row r="1572" spans="7:14" x14ac:dyDescent="0.35">
      <c r="G1572" s="21"/>
      <c r="H1572" s="21"/>
      <c r="J1572" s="3"/>
      <c r="K1572" s="3"/>
      <c r="L1572" s="3"/>
      <c r="M1572" s="3"/>
      <c r="N1572" s="3"/>
    </row>
    <row r="1573" spans="7:14" x14ac:dyDescent="0.35">
      <c r="G1573" s="21"/>
      <c r="H1573" s="21"/>
      <c r="J1573" s="3"/>
      <c r="K1573" s="3"/>
      <c r="L1573" s="3"/>
      <c r="M1573" s="3"/>
      <c r="N1573" s="3"/>
    </row>
    <row r="1574" spans="7:14" x14ac:dyDescent="0.35">
      <c r="G1574" s="21"/>
      <c r="H1574" s="21"/>
      <c r="J1574" s="3"/>
      <c r="K1574" s="3"/>
      <c r="L1574" s="3"/>
      <c r="M1574" s="3"/>
      <c r="N1574" s="3"/>
    </row>
    <row r="1575" spans="7:14" x14ac:dyDescent="0.35">
      <c r="G1575" s="21"/>
      <c r="H1575" s="21"/>
      <c r="J1575" s="3"/>
      <c r="K1575" s="3"/>
      <c r="L1575" s="3"/>
      <c r="M1575" s="3"/>
      <c r="N1575" s="3"/>
    </row>
    <row r="1576" spans="7:14" x14ac:dyDescent="0.35">
      <c r="G1576" s="21"/>
      <c r="H1576" s="21"/>
      <c r="J1576" s="3"/>
      <c r="K1576" s="3"/>
      <c r="L1576" s="3"/>
      <c r="M1576" s="3"/>
      <c r="N1576" s="3"/>
    </row>
    <row r="1577" spans="7:14" x14ac:dyDescent="0.35">
      <c r="G1577" s="21"/>
      <c r="H1577" s="21"/>
      <c r="J1577" s="3"/>
      <c r="K1577" s="3"/>
      <c r="L1577" s="3"/>
      <c r="M1577" s="3"/>
      <c r="N1577" s="3"/>
    </row>
    <row r="1578" spans="7:14" x14ac:dyDescent="0.35">
      <c r="G1578" s="21"/>
      <c r="H1578" s="21"/>
      <c r="J1578" s="3"/>
      <c r="K1578" s="3"/>
      <c r="L1578" s="3"/>
      <c r="M1578" s="3"/>
      <c r="N1578" s="3"/>
    </row>
    <row r="1579" spans="7:14" x14ac:dyDescent="0.35">
      <c r="G1579" s="21"/>
      <c r="H1579" s="21"/>
      <c r="J1579" s="3"/>
      <c r="K1579" s="3"/>
      <c r="L1579" s="3"/>
      <c r="M1579" s="3"/>
      <c r="N1579" s="3"/>
    </row>
    <row r="1580" spans="7:14" x14ac:dyDescent="0.35">
      <c r="G1580" s="21"/>
      <c r="H1580" s="21"/>
      <c r="J1580" s="3"/>
      <c r="K1580" s="3"/>
      <c r="L1580" s="3"/>
      <c r="M1580" s="3"/>
      <c r="N1580" s="3"/>
    </row>
    <row r="1581" spans="7:14" x14ac:dyDescent="0.35">
      <c r="G1581" s="21"/>
      <c r="H1581" s="21"/>
      <c r="J1581" s="3"/>
      <c r="K1581" s="3"/>
      <c r="L1581" s="3"/>
      <c r="M1581" s="3"/>
      <c r="N1581" s="3"/>
    </row>
    <row r="1582" spans="7:14" x14ac:dyDescent="0.35">
      <c r="G1582" s="21"/>
      <c r="H1582" s="21"/>
      <c r="J1582" s="3"/>
      <c r="K1582" s="3"/>
      <c r="L1582" s="3"/>
      <c r="M1582" s="3"/>
      <c r="N1582" s="3"/>
    </row>
    <row r="1583" spans="7:14" x14ac:dyDescent="0.35">
      <c r="G1583" s="21"/>
      <c r="H1583" s="21"/>
      <c r="J1583" s="3"/>
      <c r="K1583" s="3"/>
      <c r="L1583" s="3"/>
      <c r="M1583" s="3"/>
      <c r="N1583" s="3"/>
    </row>
    <row r="1584" spans="7:14" x14ac:dyDescent="0.35">
      <c r="G1584" s="21"/>
      <c r="H1584" s="21"/>
      <c r="J1584" s="3"/>
      <c r="K1584" s="3"/>
      <c r="L1584" s="3"/>
      <c r="M1584" s="3"/>
      <c r="N1584" s="3"/>
    </row>
    <row r="1585" spans="7:14" x14ac:dyDescent="0.35">
      <c r="G1585" s="21"/>
      <c r="H1585" s="21"/>
      <c r="J1585" s="3"/>
      <c r="K1585" s="3"/>
      <c r="L1585" s="3"/>
      <c r="M1585" s="3"/>
      <c r="N1585" s="3"/>
    </row>
    <row r="1586" spans="7:14" x14ac:dyDescent="0.35">
      <c r="G1586" s="21"/>
      <c r="H1586" s="21"/>
      <c r="J1586" s="3"/>
      <c r="K1586" s="3"/>
      <c r="L1586" s="3"/>
      <c r="M1586" s="3"/>
      <c r="N1586" s="3"/>
    </row>
    <row r="1587" spans="7:14" x14ac:dyDescent="0.35">
      <c r="G1587" s="21"/>
      <c r="H1587" s="21"/>
      <c r="J1587" s="3"/>
      <c r="K1587" s="3"/>
      <c r="L1587" s="3"/>
      <c r="M1587" s="3"/>
      <c r="N1587" s="3"/>
    </row>
    <row r="1588" spans="7:14" x14ac:dyDescent="0.35">
      <c r="G1588" s="21"/>
      <c r="H1588" s="21"/>
      <c r="J1588" s="3"/>
      <c r="K1588" s="3"/>
      <c r="L1588" s="3"/>
      <c r="M1588" s="3"/>
      <c r="N1588" s="3"/>
    </row>
    <row r="1589" spans="7:14" x14ac:dyDescent="0.35">
      <c r="G1589" s="21"/>
      <c r="H1589" s="21"/>
      <c r="J1589" s="3"/>
      <c r="K1589" s="3"/>
      <c r="L1589" s="3"/>
      <c r="M1589" s="3"/>
      <c r="N1589" s="3"/>
    </row>
    <row r="1590" spans="7:14" x14ac:dyDescent="0.35">
      <c r="G1590" s="21"/>
      <c r="H1590" s="21"/>
      <c r="J1590" s="3"/>
      <c r="K1590" s="3"/>
      <c r="L1590" s="3"/>
      <c r="M1590" s="3"/>
      <c r="N1590" s="3"/>
    </row>
    <row r="1591" spans="7:14" x14ac:dyDescent="0.35">
      <c r="G1591" s="21"/>
      <c r="H1591" s="21"/>
      <c r="J1591" s="3"/>
      <c r="K1591" s="3"/>
      <c r="L1591" s="3"/>
      <c r="M1591" s="3"/>
      <c r="N1591" s="3"/>
    </row>
    <row r="1592" spans="7:14" x14ac:dyDescent="0.35">
      <c r="G1592" s="21"/>
      <c r="H1592" s="21"/>
      <c r="J1592" s="3"/>
      <c r="K1592" s="3"/>
      <c r="L1592" s="3"/>
      <c r="M1592" s="3"/>
      <c r="N1592" s="3"/>
    </row>
    <row r="1593" spans="7:14" x14ac:dyDescent="0.35">
      <c r="G1593" s="21"/>
      <c r="H1593" s="21"/>
      <c r="J1593" s="3"/>
      <c r="K1593" s="3"/>
      <c r="L1593" s="3"/>
      <c r="M1593" s="3"/>
      <c r="N1593" s="3"/>
    </row>
    <row r="1594" spans="7:14" x14ac:dyDescent="0.35">
      <c r="G1594" s="21"/>
      <c r="H1594" s="21"/>
      <c r="J1594" s="3"/>
      <c r="K1594" s="3"/>
      <c r="L1594" s="3"/>
      <c r="M1594" s="3"/>
      <c r="N1594" s="3"/>
    </row>
    <row r="1595" spans="7:14" x14ac:dyDescent="0.35">
      <c r="G1595" s="21"/>
      <c r="H1595" s="21"/>
      <c r="J1595" s="3"/>
      <c r="K1595" s="3"/>
      <c r="L1595" s="3"/>
      <c r="M1595" s="3"/>
      <c r="N1595" s="3"/>
    </row>
    <row r="1596" spans="7:14" x14ac:dyDescent="0.35">
      <c r="G1596" s="21"/>
      <c r="H1596" s="21"/>
      <c r="J1596" s="3"/>
      <c r="K1596" s="3"/>
      <c r="L1596" s="3"/>
      <c r="M1596" s="3"/>
      <c r="N1596" s="3"/>
    </row>
    <row r="1597" spans="7:14" x14ac:dyDescent="0.35">
      <c r="G1597" s="21"/>
      <c r="H1597" s="21"/>
      <c r="J1597" s="3"/>
      <c r="K1597" s="3"/>
      <c r="L1597" s="3"/>
      <c r="M1597" s="3"/>
      <c r="N1597" s="3"/>
    </row>
    <row r="1598" spans="7:14" x14ac:dyDescent="0.35">
      <c r="G1598" s="21"/>
      <c r="H1598" s="21"/>
      <c r="J1598" s="3"/>
      <c r="K1598" s="3"/>
      <c r="L1598" s="3"/>
      <c r="M1598" s="3"/>
      <c r="N1598" s="3"/>
    </row>
    <row r="1599" spans="7:14" x14ac:dyDescent="0.35">
      <c r="G1599" s="21"/>
      <c r="H1599" s="21"/>
      <c r="J1599" s="3"/>
      <c r="K1599" s="3"/>
      <c r="L1599" s="3"/>
      <c r="M1599" s="3"/>
      <c r="N1599" s="3"/>
    </row>
    <row r="1600" spans="7:14" x14ac:dyDescent="0.35">
      <c r="G1600" s="21"/>
      <c r="H1600" s="21"/>
      <c r="J1600" s="3"/>
      <c r="K1600" s="3"/>
      <c r="L1600" s="3"/>
      <c r="M1600" s="3"/>
      <c r="N1600" s="3"/>
    </row>
    <row r="1601" spans="7:14" x14ac:dyDescent="0.35">
      <c r="G1601" s="21"/>
      <c r="H1601" s="21"/>
      <c r="J1601" s="3"/>
      <c r="K1601" s="3"/>
      <c r="L1601" s="3"/>
      <c r="M1601" s="3"/>
      <c r="N1601" s="3"/>
    </row>
    <row r="1602" spans="7:14" x14ac:dyDescent="0.35">
      <c r="G1602" s="21"/>
      <c r="H1602" s="21"/>
      <c r="J1602" s="3"/>
      <c r="K1602" s="3"/>
      <c r="L1602" s="3"/>
      <c r="M1602" s="3"/>
      <c r="N1602" s="3"/>
    </row>
    <row r="1603" spans="7:14" x14ac:dyDescent="0.35">
      <c r="G1603" s="21"/>
      <c r="H1603" s="21"/>
      <c r="J1603" s="3"/>
      <c r="K1603" s="3"/>
      <c r="L1603" s="3"/>
      <c r="M1603" s="3"/>
      <c r="N1603" s="3"/>
    </row>
    <row r="1604" spans="7:14" x14ac:dyDescent="0.35">
      <c r="G1604" s="21"/>
      <c r="H1604" s="21"/>
      <c r="J1604" s="3"/>
      <c r="K1604" s="3"/>
      <c r="L1604" s="3"/>
      <c r="M1604" s="3"/>
      <c r="N1604" s="3"/>
    </row>
    <row r="1605" spans="7:14" x14ac:dyDescent="0.35">
      <c r="G1605" s="21"/>
      <c r="H1605" s="21"/>
      <c r="J1605" s="3"/>
      <c r="K1605" s="3"/>
      <c r="L1605" s="3"/>
      <c r="M1605" s="3"/>
      <c r="N1605" s="3"/>
    </row>
    <row r="1606" spans="7:14" x14ac:dyDescent="0.35">
      <c r="G1606" s="21"/>
      <c r="H1606" s="21"/>
      <c r="J1606" s="3"/>
      <c r="K1606" s="3"/>
      <c r="L1606" s="3"/>
      <c r="M1606" s="3"/>
      <c r="N1606" s="3"/>
    </row>
    <row r="1607" spans="7:14" x14ac:dyDescent="0.35">
      <c r="G1607" s="21"/>
      <c r="H1607" s="21"/>
      <c r="J1607" s="3"/>
      <c r="K1607" s="3"/>
      <c r="L1607" s="3"/>
      <c r="M1607" s="3"/>
      <c r="N1607" s="3"/>
    </row>
    <row r="1608" spans="7:14" x14ac:dyDescent="0.35">
      <c r="G1608" s="21"/>
      <c r="H1608" s="21"/>
      <c r="J1608" s="3"/>
      <c r="K1608" s="3"/>
      <c r="L1608" s="3"/>
      <c r="M1608" s="3"/>
      <c r="N1608" s="3"/>
    </row>
    <row r="1609" spans="7:14" x14ac:dyDescent="0.35">
      <c r="G1609" s="21"/>
      <c r="H1609" s="21"/>
      <c r="J1609" s="3"/>
      <c r="K1609" s="3"/>
      <c r="L1609" s="3"/>
      <c r="M1609" s="3"/>
      <c r="N1609" s="3"/>
    </row>
    <row r="1610" spans="7:14" x14ac:dyDescent="0.35">
      <c r="G1610" s="21"/>
      <c r="H1610" s="21"/>
      <c r="J1610" s="3"/>
      <c r="K1610" s="3"/>
      <c r="L1610" s="3"/>
      <c r="M1610" s="3"/>
      <c r="N1610" s="3"/>
    </row>
    <row r="1611" spans="7:14" x14ac:dyDescent="0.35">
      <c r="G1611" s="21"/>
      <c r="H1611" s="21"/>
      <c r="J1611" s="3"/>
      <c r="K1611" s="3"/>
      <c r="L1611" s="3"/>
      <c r="M1611" s="3"/>
      <c r="N1611" s="3"/>
    </row>
    <row r="1612" spans="7:14" x14ac:dyDescent="0.35">
      <c r="G1612" s="21"/>
      <c r="H1612" s="21"/>
      <c r="J1612" s="3"/>
      <c r="K1612" s="3"/>
      <c r="L1612" s="3"/>
      <c r="M1612" s="3"/>
      <c r="N1612" s="3"/>
    </row>
    <row r="1613" spans="7:14" x14ac:dyDescent="0.35">
      <c r="G1613" s="21"/>
      <c r="H1613" s="21"/>
      <c r="J1613" s="3"/>
      <c r="K1613" s="3"/>
      <c r="L1613" s="3"/>
      <c r="M1613" s="3"/>
      <c r="N1613" s="3"/>
    </row>
    <row r="1614" spans="7:14" x14ac:dyDescent="0.35">
      <c r="G1614" s="21"/>
      <c r="H1614" s="21"/>
      <c r="J1614" s="3"/>
      <c r="K1614" s="3"/>
      <c r="L1614" s="3"/>
      <c r="M1614" s="3"/>
      <c r="N1614" s="3"/>
    </row>
    <row r="1615" spans="7:14" x14ac:dyDescent="0.35">
      <c r="G1615" s="21"/>
      <c r="H1615" s="21"/>
      <c r="J1615" s="3"/>
      <c r="K1615" s="3"/>
      <c r="L1615" s="3"/>
      <c r="M1615" s="3"/>
      <c r="N1615" s="3"/>
    </row>
    <row r="1616" spans="7:14" x14ac:dyDescent="0.35">
      <c r="G1616" s="21"/>
      <c r="H1616" s="21"/>
      <c r="J1616" s="3"/>
      <c r="K1616" s="3"/>
      <c r="L1616" s="3"/>
      <c r="M1616" s="3"/>
      <c r="N1616" s="3"/>
    </row>
    <row r="1617" spans="7:14" x14ac:dyDescent="0.35">
      <c r="G1617" s="21"/>
      <c r="H1617" s="21"/>
      <c r="J1617" s="3"/>
      <c r="K1617" s="3"/>
      <c r="L1617" s="3"/>
      <c r="M1617" s="3"/>
      <c r="N1617" s="3"/>
    </row>
    <row r="1618" spans="7:14" x14ac:dyDescent="0.35">
      <c r="G1618" s="21"/>
      <c r="H1618" s="21"/>
      <c r="J1618" s="3"/>
      <c r="K1618" s="3"/>
      <c r="L1618" s="3"/>
      <c r="M1618" s="3"/>
      <c r="N1618" s="3"/>
    </row>
    <row r="1619" spans="7:14" x14ac:dyDescent="0.35">
      <c r="G1619" s="21"/>
      <c r="H1619" s="21"/>
      <c r="J1619" s="3"/>
      <c r="K1619" s="3"/>
      <c r="L1619" s="3"/>
      <c r="M1619" s="3"/>
      <c r="N1619" s="3"/>
    </row>
    <row r="1620" spans="7:14" x14ac:dyDescent="0.35">
      <c r="G1620" s="21"/>
      <c r="H1620" s="21"/>
      <c r="J1620" s="3"/>
      <c r="K1620" s="3"/>
      <c r="L1620" s="3"/>
      <c r="M1620" s="3"/>
      <c r="N1620" s="3"/>
    </row>
    <row r="1621" spans="7:14" x14ac:dyDescent="0.35">
      <c r="G1621" s="21"/>
      <c r="H1621" s="21"/>
      <c r="J1621" s="3"/>
      <c r="K1621" s="3"/>
      <c r="L1621" s="3"/>
      <c r="M1621" s="3"/>
      <c r="N1621" s="3"/>
    </row>
    <row r="1622" spans="7:14" x14ac:dyDescent="0.35">
      <c r="G1622" s="21"/>
      <c r="H1622" s="21"/>
      <c r="J1622" s="3"/>
      <c r="K1622" s="3"/>
      <c r="L1622" s="3"/>
      <c r="M1622" s="3"/>
      <c r="N1622" s="3"/>
    </row>
    <row r="1623" spans="7:14" x14ac:dyDescent="0.35">
      <c r="G1623" s="21"/>
      <c r="H1623" s="21"/>
      <c r="J1623" s="3"/>
      <c r="K1623" s="3"/>
      <c r="L1623" s="3"/>
      <c r="M1623" s="3"/>
      <c r="N1623" s="3"/>
    </row>
    <row r="1624" spans="7:14" x14ac:dyDescent="0.35">
      <c r="G1624" s="21"/>
      <c r="H1624" s="21"/>
      <c r="J1624" s="3"/>
      <c r="K1624" s="3"/>
      <c r="L1624" s="3"/>
      <c r="M1624" s="3"/>
      <c r="N1624" s="3"/>
    </row>
    <row r="1625" spans="7:14" x14ac:dyDescent="0.35">
      <c r="G1625" s="21"/>
      <c r="H1625" s="21"/>
      <c r="J1625" s="3"/>
      <c r="K1625" s="3"/>
      <c r="L1625" s="3"/>
      <c r="M1625" s="3"/>
      <c r="N1625" s="3"/>
    </row>
    <row r="1626" spans="7:14" x14ac:dyDescent="0.35">
      <c r="G1626" s="21"/>
      <c r="H1626" s="21"/>
      <c r="J1626" s="3"/>
      <c r="K1626" s="3"/>
      <c r="L1626" s="3"/>
      <c r="M1626" s="3"/>
      <c r="N1626" s="3"/>
    </row>
    <row r="1627" spans="7:14" x14ac:dyDescent="0.35">
      <c r="G1627" s="21"/>
      <c r="H1627" s="21"/>
      <c r="J1627" s="3"/>
      <c r="K1627" s="3"/>
      <c r="L1627" s="3"/>
      <c r="M1627" s="3"/>
      <c r="N1627" s="3"/>
    </row>
    <row r="1628" spans="7:14" x14ac:dyDescent="0.35">
      <c r="G1628" s="21"/>
      <c r="H1628" s="21"/>
      <c r="J1628" s="3"/>
      <c r="K1628" s="3"/>
      <c r="L1628" s="3"/>
      <c r="M1628" s="3"/>
      <c r="N1628" s="3"/>
    </row>
    <row r="1629" spans="7:14" x14ac:dyDescent="0.35">
      <c r="G1629" s="21"/>
      <c r="H1629" s="21"/>
      <c r="J1629" s="3"/>
      <c r="K1629" s="3"/>
      <c r="L1629" s="3"/>
      <c r="M1629" s="3"/>
      <c r="N1629" s="3"/>
    </row>
    <row r="1630" spans="7:14" x14ac:dyDescent="0.35">
      <c r="G1630" s="21"/>
      <c r="H1630" s="21"/>
      <c r="J1630" s="3"/>
      <c r="K1630" s="3"/>
      <c r="L1630" s="3"/>
      <c r="M1630" s="3"/>
      <c r="N1630" s="3"/>
    </row>
    <row r="1631" spans="7:14" x14ac:dyDescent="0.35">
      <c r="G1631" s="21"/>
      <c r="H1631" s="21"/>
      <c r="J1631" s="3"/>
      <c r="K1631" s="3"/>
      <c r="L1631" s="3"/>
      <c r="M1631" s="3"/>
      <c r="N1631" s="3"/>
    </row>
    <row r="1632" spans="7:14" x14ac:dyDescent="0.35">
      <c r="G1632" s="21"/>
      <c r="H1632" s="21"/>
      <c r="J1632" s="3"/>
      <c r="K1632" s="3"/>
      <c r="L1632" s="3"/>
      <c r="M1632" s="3"/>
      <c r="N1632" s="3"/>
    </row>
    <row r="1633" spans="7:14" x14ac:dyDescent="0.35">
      <c r="G1633" s="21"/>
      <c r="H1633" s="21"/>
      <c r="J1633" s="3"/>
      <c r="K1633" s="3"/>
      <c r="L1633" s="3"/>
      <c r="M1633" s="3"/>
      <c r="N1633" s="3"/>
    </row>
    <row r="1634" spans="7:14" x14ac:dyDescent="0.35">
      <c r="G1634" s="21"/>
      <c r="H1634" s="21"/>
      <c r="J1634" s="3"/>
      <c r="K1634" s="3"/>
      <c r="L1634" s="3"/>
      <c r="M1634" s="3"/>
      <c r="N1634" s="3"/>
    </row>
    <row r="1635" spans="7:14" x14ac:dyDescent="0.35">
      <c r="G1635" s="21"/>
      <c r="H1635" s="21"/>
      <c r="J1635" s="3"/>
      <c r="K1635" s="3"/>
      <c r="L1635" s="3"/>
      <c r="M1635" s="3"/>
      <c r="N1635" s="3"/>
    </row>
    <row r="1636" spans="7:14" x14ac:dyDescent="0.35">
      <c r="G1636" s="21"/>
      <c r="H1636" s="21"/>
      <c r="J1636" s="3"/>
      <c r="K1636" s="3"/>
      <c r="L1636" s="3"/>
      <c r="M1636" s="3"/>
      <c r="N1636" s="3"/>
    </row>
    <row r="1637" spans="7:14" x14ac:dyDescent="0.35">
      <c r="G1637" s="21"/>
      <c r="H1637" s="21"/>
      <c r="J1637" s="3"/>
      <c r="K1637" s="3"/>
      <c r="L1637" s="3"/>
      <c r="M1637" s="3"/>
      <c r="N1637" s="3"/>
    </row>
    <row r="1638" spans="7:14" x14ac:dyDescent="0.35">
      <c r="G1638" s="21"/>
      <c r="H1638" s="21"/>
      <c r="J1638" s="3"/>
      <c r="K1638" s="3"/>
      <c r="L1638" s="3"/>
      <c r="M1638" s="3"/>
      <c r="N1638" s="3"/>
    </row>
    <row r="1639" spans="7:14" x14ac:dyDescent="0.35">
      <c r="G1639" s="21"/>
      <c r="H1639" s="21"/>
      <c r="J1639" s="3"/>
      <c r="K1639" s="3"/>
      <c r="L1639" s="3"/>
      <c r="M1639" s="3"/>
      <c r="N1639" s="3"/>
    </row>
    <row r="1640" spans="7:14" x14ac:dyDescent="0.35">
      <c r="G1640" s="21"/>
      <c r="H1640" s="21"/>
      <c r="J1640" s="3"/>
      <c r="K1640" s="3"/>
      <c r="L1640" s="3"/>
      <c r="M1640" s="3"/>
      <c r="N1640" s="3"/>
    </row>
    <row r="1641" spans="7:14" x14ac:dyDescent="0.35">
      <c r="G1641" s="21"/>
      <c r="H1641" s="21"/>
      <c r="J1641" s="3"/>
      <c r="K1641" s="3"/>
      <c r="L1641" s="3"/>
      <c r="M1641" s="3"/>
      <c r="N1641" s="3"/>
    </row>
    <row r="1642" spans="7:14" x14ac:dyDescent="0.35">
      <c r="G1642" s="21"/>
      <c r="H1642" s="21"/>
      <c r="J1642" s="3"/>
      <c r="K1642" s="3"/>
      <c r="L1642" s="3"/>
      <c r="M1642" s="3"/>
      <c r="N1642" s="3"/>
    </row>
    <row r="1643" spans="7:14" x14ac:dyDescent="0.35">
      <c r="G1643" s="21"/>
      <c r="H1643" s="21"/>
      <c r="J1643" s="3"/>
      <c r="K1643" s="3"/>
      <c r="L1643" s="3"/>
      <c r="M1643" s="3"/>
      <c r="N1643" s="3"/>
    </row>
    <row r="1644" spans="7:14" x14ac:dyDescent="0.35">
      <c r="G1644" s="21"/>
      <c r="H1644" s="21"/>
      <c r="J1644" s="3"/>
      <c r="K1644" s="3"/>
      <c r="L1644" s="3"/>
      <c r="M1644" s="3"/>
      <c r="N1644" s="3"/>
    </row>
    <row r="1645" spans="7:14" x14ac:dyDescent="0.35">
      <c r="G1645" s="21"/>
      <c r="H1645" s="21"/>
      <c r="J1645" s="3"/>
      <c r="K1645" s="3"/>
      <c r="L1645" s="3"/>
      <c r="M1645" s="3"/>
      <c r="N1645" s="3"/>
    </row>
    <row r="1646" spans="7:14" x14ac:dyDescent="0.35">
      <c r="G1646" s="21"/>
      <c r="H1646" s="21"/>
      <c r="J1646" s="3"/>
      <c r="K1646" s="3"/>
      <c r="L1646" s="3"/>
      <c r="M1646" s="3"/>
      <c r="N1646" s="3"/>
    </row>
    <row r="1647" spans="7:14" x14ac:dyDescent="0.35">
      <c r="G1647" s="21"/>
      <c r="H1647" s="21"/>
      <c r="J1647" s="3"/>
      <c r="K1647" s="3"/>
      <c r="L1647" s="3"/>
      <c r="M1647" s="3"/>
      <c r="N1647" s="3"/>
    </row>
    <row r="1648" spans="7:14" x14ac:dyDescent="0.35">
      <c r="G1648" s="21"/>
      <c r="H1648" s="21"/>
      <c r="J1648" s="3"/>
      <c r="K1648" s="3"/>
      <c r="L1648" s="3"/>
      <c r="M1648" s="3"/>
      <c r="N1648" s="3"/>
    </row>
    <row r="1649" spans="7:14" x14ac:dyDescent="0.35">
      <c r="G1649" s="21"/>
      <c r="H1649" s="21"/>
      <c r="J1649" s="3"/>
      <c r="K1649" s="3"/>
      <c r="L1649" s="3"/>
      <c r="M1649" s="3"/>
      <c r="N1649" s="3"/>
    </row>
    <row r="1650" spans="7:14" x14ac:dyDescent="0.35">
      <c r="G1650" s="21"/>
      <c r="H1650" s="21"/>
      <c r="J1650" s="3"/>
      <c r="K1650" s="3"/>
      <c r="L1650" s="3"/>
      <c r="M1650" s="3"/>
      <c r="N1650" s="3"/>
    </row>
    <row r="1651" spans="7:14" x14ac:dyDescent="0.35">
      <c r="G1651" s="21"/>
      <c r="H1651" s="21"/>
      <c r="J1651" s="3"/>
      <c r="K1651" s="3"/>
      <c r="L1651" s="3"/>
      <c r="M1651" s="3"/>
      <c r="N1651" s="3"/>
    </row>
    <row r="1652" spans="7:14" x14ac:dyDescent="0.35">
      <c r="G1652" s="21"/>
      <c r="H1652" s="21"/>
      <c r="J1652" s="3"/>
      <c r="K1652" s="3"/>
      <c r="L1652" s="3"/>
      <c r="M1652" s="3"/>
      <c r="N1652" s="3"/>
    </row>
    <row r="1653" spans="7:14" x14ac:dyDescent="0.35">
      <c r="G1653" s="21"/>
      <c r="H1653" s="21"/>
      <c r="J1653" s="3"/>
      <c r="K1653" s="3"/>
      <c r="L1653" s="3"/>
      <c r="M1653" s="3"/>
      <c r="N1653" s="3"/>
    </row>
    <row r="1654" spans="7:14" x14ac:dyDescent="0.35">
      <c r="G1654" s="21"/>
      <c r="H1654" s="21"/>
      <c r="J1654" s="3"/>
      <c r="K1654" s="3"/>
      <c r="L1654" s="3"/>
      <c r="M1654" s="3"/>
      <c r="N1654" s="3"/>
    </row>
    <row r="1655" spans="7:14" x14ac:dyDescent="0.35">
      <c r="G1655" s="21"/>
      <c r="H1655" s="21"/>
      <c r="J1655" s="3"/>
      <c r="K1655" s="3"/>
      <c r="L1655" s="3"/>
      <c r="M1655" s="3"/>
      <c r="N1655" s="3"/>
    </row>
    <row r="1656" spans="7:14" x14ac:dyDescent="0.35">
      <c r="G1656" s="21"/>
      <c r="H1656" s="21"/>
      <c r="J1656" s="3"/>
      <c r="K1656" s="3"/>
      <c r="L1656" s="3"/>
      <c r="M1656" s="3"/>
      <c r="N1656" s="3"/>
    </row>
    <row r="1657" spans="7:14" x14ac:dyDescent="0.35">
      <c r="G1657" s="21"/>
      <c r="H1657" s="21"/>
      <c r="J1657" s="3"/>
      <c r="K1657" s="3"/>
      <c r="L1657" s="3"/>
      <c r="M1657" s="3"/>
      <c r="N1657" s="3"/>
    </row>
    <row r="1658" spans="7:14" x14ac:dyDescent="0.35">
      <c r="G1658" s="21"/>
      <c r="H1658" s="21"/>
      <c r="J1658" s="3"/>
      <c r="K1658" s="3"/>
      <c r="L1658" s="3"/>
      <c r="M1658" s="3"/>
      <c r="N1658" s="3"/>
    </row>
    <row r="1659" spans="7:14" x14ac:dyDescent="0.35">
      <c r="G1659" s="21"/>
      <c r="H1659" s="21"/>
      <c r="J1659" s="3"/>
      <c r="K1659" s="3"/>
      <c r="L1659" s="3"/>
      <c r="M1659" s="3"/>
      <c r="N1659" s="3"/>
    </row>
    <row r="1660" spans="7:14" x14ac:dyDescent="0.35">
      <c r="G1660" s="21"/>
      <c r="H1660" s="21"/>
      <c r="J1660" s="3"/>
      <c r="K1660" s="3"/>
      <c r="L1660" s="3"/>
      <c r="M1660" s="3"/>
      <c r="N1660" s="3"/>
    </row>
    <row r="1661" spans="7:14" x14ac:dyDescent="0.35">
      <c r="G1661" s="21"/>
      <c r="H1661" s="21"/>
      <c r="J1661" s="3"/>
      <c r="K1661" s="3"/>
      <c r="L1661" s="3"/>
      <c r="M1661" s="3"/>
      <c r="N1661" s="3"/>
    </row>
    <row r="1662" spans="7:14" x14ac:dyDescent="0.35">
      <c r="G1662" s="21"/>
      <c r="H1662" s="21"/>
      <c r="J1662" s="3"/>
      <c r="K1662" s="3"/>
      <c r="L1662" s="3"/>
      <c r="M1662" s="3"/>
      <c r="N1662" s="3"/>
    </row>
    <row r="1663" spans="7:14" x14ac:dyDescent="0.35">
      <c r="G1663" s="21"/>
      <c r="H1663" s="21"/>
      <c r="J1663" s="3"/>
      <c r="K1663" s="3"/>
      <c r="L1663" s="3"/>
      <c r="M1663" s="3"/>
      <c r="N1663" s="3"/>
    </row>
    <row r="1664" spans="7:14" x14ac:dyDescent="0.35">
      <c r="G1664" s="21"/>
      <c r="H1664" s="21"/>
      <c r="J1664" s="3"/>
      <c r="K1664" s="3"/>
      <c r="L1664" s="3"/>
      <c r="M1664" s="3"/>
      <c r="N1664" s="3"/>
    </row>
    <row r="1665" spans="7:14" x14ac:dyDescent="0.35">
      <c r="G1665" s="21"/>
      <c r="H1665" s="21"/>
      <c r="J1665" s="3"/>
      <c r="K1665" s="3"/>
      <c r="L1665" s="3"/>
      <c r="M1665" s="3"/>
      <c r="N1665" s="3"/>
    </row>
    <row r="1666" spans="7:14" x14ac:dyDescent="0.35">
      <c r="G1666" s="21"/>
      <c r="H1666" s="21"/>
      <c r="J1666" s="3"/>
      <c r="K1666" s="3"/>
      <c r="L1666" s="3"/>
      <c r="M1666" s="3"/>
      <c r="N1666" s="3"/>
    </row>
    <row r="1667" spans="7:14" x14ac:dyDescent="0.35">
      <c r="G1667" s="21"/>
      <c r="H1667" s="21"/>
      <c r="J1667" s="3"/>
      <c r="K1667" s="3"/>
      <c r="L1667" s="3"/>
      <c r="M1667" s="3"/>
      <c r="N1667" s="3"/>
    </row>
    <row r="1668" spans="7:14" x14ac:dyDescent="0.35">
      <c r="G1668" s="21"/>
      <c r="H1668" s="21"/>
      <c r="J1668" s="3"/>
      <c r="K1668" s="3"/>
      <c r="L1668" s="3"/>
      <c r="M1668" s="3"/>
      <c r="N1668" s="3"/>
    </row>
    <row r="1669" spans="7:14" x14ac:dyDescent="0.35">
      <c r="G1669" s="21"/>
      <c r="H1669" s="21"/>
      <c r="J1669" s="3"/>
      <c r="K1669" s="3"/>
      <c r="L1669" s="3"/>
      <c r="M1669" s="3"/>
      <c r="N1669" s="3"/>
    </row>
    <row r="1670" spans="7:14" x14ac:dyDescent="0.35">
      <c r="G1670" s="21"/>
      <c r="H1670" s="21"/>
      <c r="J1670" s="3"/>
      <c r="K1670" s="3"/>
      <c r="L1670" s="3"/>
      <c r="M1670" s="3"/>
      <c r="N1670" s="3"/>
    </row>
    <row r="1671" spans="7:14" x14ac:dyDescent="0.35">
      <c r="G1671" s="21"/>
      <c r="H1671" s="21"/>
      <c r="J1671" s="3"/>
      <c r="K1671" s="3"/>
      <c r="L1671" s="3"/>
      <c r="M1671" s="3"/>
      <c r="N1671" s="3"/>
    </row>
    <row r="1672" spans="7:14" x14ac:dyDescent="0.35">
      <c r="G1672" s="21"/>
      <c r="H1672" s="21"/>
      <c r="J1672" s="3"/>
      <c r="K1672" s="3"/>
      <c r="L1672" s="3"/>
      <c r="M1672" s="3"/>
      <c r="N1672" s="3"/>
    </row>
    <row r="1673" spans="7:14" x14ac:dyDescent="0.35">
      <c r="G1673" s="21"/>
      <c r="H1673" s="21"/>
      <c r="J1673" s="3"/>
      <c r="K1673" s="3"/>
      <c r="L1673" s="3"/>
      <c r="M1673" s="3"/>
      <c r="N1673" s="3"/>
    </row>
    <row r="1674" spans="7:14" x14ac:dyDescent="0.35">
      <c r="G1674" s="21"/>
      <c r="H1674" s="21"/>
      <c r="J1674" s="3"/>
      <c r="K1674" s="3"/>
      <c r="L1674" s="3"/>
      <c r="M1674" s="3"/>
      <c r="N1674" s="3"/>
    </row>
    <row r="1675" spans="7:14" x14ac:dyDescent="0.35">
      <c r="G1675" s="21"/>
      <c r="H1675" s="21"/>
      <c r="J1675" s="3"/>
      <c r="K1675" s="3"/>
      <c r="L1675" s="3"/>
      <c r="M1675" s="3"/>
      <c r="N1675" s="3"/>
    </row>
    <row r="1676" spans="7:14" x14ac:dyDescent="0.35">
      <c r="G1676" s="21"/>
      <c r="H1676" s="21"/>
      <c r="J1676" s="3"/>
      <c r="K1676" s="3"/>
      <c r="L1676" s="3"/>
      <c r="M1676" s="3"/>
      <c r="N1676" s="3"/>
    </row>
    <row r="1677" spans="7:14" x14ac:dyDescent="0.35">
      <c r="G1677" s="21"/>
      <c r="H1677" s="21"/>
      <c r="J1677" s="3"/>
      <c r="K1677" s="3"/>
      <c r="L1677" s="3"/>
      <c r="M1677" s="3"/>
      <c r="N1677" s="3"/>
    </row>
    <row r="1678" spans="7:14" x14ac:dyDescent="0.35">
      <c r="G1678" s="21"/>
      <c r="H1678" s="21"/>
      <c r="J1678" s="3"/>
      <c r="K1678" s="3"/>
      <c r="L1678" s="3"/>
      <c r="M1678" s="3"/>
      <c r="N1678" s="3"/>
    </row>
    <row r="1679" spans="7:14" x14ac:dyDescent="0.35">
      <c r="G1679" s="21"/>
      <c r="H1679" s="21"/>
      <c r="J1679" s="3"/>
      <c r="K1679" s="3"/>
      <c r="L1679" s="3"/>
      <c r="M1679" s="3"/>
      <c r="N1679" s="3"/>
    </row>
    <row r="1680" spans="7:14" x14ac:dyDescent="0.35">
      <c r="G1680" s="21"/>
      <c r="H1680" s="21"/>
      <c r="J1680" s="3"/>
      <c r="K1680" s="3"/>
      <c r="L1680" s="3"/>
      <c r="M1680" s="3"/>
      <c r="N1680" s="3"/>
    </row>
    <row r="1681" spans="7:14" x14ac:dyDescent="0.35">
      <c r="G1681" s="21"/>
      <c r="H1681" s="21"/>
      <c r="J1681" s="3"/>
      <c r="K1681" s="3"/>
      <c r="L1681" s="3"/>
      <c r="M1681" s="3"/>
      <c r="N1681" s="3"/>
    </row>
    <row r="1682" spans="7:14" x14ac:dyDescent="0.35">
      <c r="G1682" s="21"/>
      <c r="H1682" s="21"/>
      <c r="J1682" s="3"/>
      <c r="K1682" s="3"/>
      <c r="L1682" s="3"/>
      <c r="M1682" s="3"/>
      <c r="N1682" s="3"/>
    </row>
    <row r="1683" spans="7:14" x14ac:dyDescent="0.35">
      <c r="G1683" s="21"/>
      <c r="H1683" s="21"/>
      <c r="J1683" s="3"/>
      <c r="K1683" s="3"/>
      <c r="L1683" s="3"/>
      <c r="M1683" s="3"/>
      <c r="N1683" s="3"/>
    </row>
    <row r="1684" spans="7:14" x14ac:dyDescent="0.35">
      <c r="G1684" s="21"/>
      <c r="H1684" s="21"/>
      <c r="J1684" s="3"/>
      <c r="K1684" s="3"/>
      <c r="L1684" s="3"/>
      <c r="M1684" s="3"/>
      <c r="N1684" s="3"/>
    </row>
    <row r="1685" spans="7:14" x14ac:dyDescent="0.35">
      <c r="G1685" s="21"/>
      <c r="H1685" s="21"/>
      <c r="J1685" s="3"/>
      <c r="K1685" s="3"/>
      <c r="L1685" s="3"/>
      <c r="M1685" s="3"/>
      <c r="N1685" s="3"/>
    </row>
    <row r="1686" spans="7:14" x14ac:dyDescent="0.35">
      <c r="G1686" s="21"/>
      <c r="H1686" s="21"/>
      <c r="J1686" s="3"/>
      <c r="K1686" s="3"/>
      <c r="L1686" s="3"/>
      <c r="M1686" s="3"/>
      <c r="N1686" s="3"/>
    </row>
    <row r="1687" spans="7:14" x14ac:dyDescent="0.35">
      <c r="G1687" s="21"/>
      <c r="H1687" s="21"/>
      <c r="J1687" s="3"/>
      <c r="K1687" s="3"/>
      <c r="L1687" s="3"/>
      <c r="M1687" s="3"/>
      <c r="N1687" s="3"/>
    </row>
    <row r="1688" spans="7:14" x14ac:dyDescent="0.35">
      <c r="G1688" s="21"/>
      <c r="H1688" s="21"/>
      <c r="J1688" s="3"/>
      <c r="K1688" s="3"/>
      <c r="L1688" s="3"/>
      <c r="M1688" s="3"/>
      <c r="N1688" s="3"/>
    </row>
    <row r="1689" spans="7:14" x14ac:dyDescent="0.35">
      <c r="G1689" s="21"/>
      <c r="H1689" s="21"/>
      <c r="J1689" s="3"/>
      <c r="K1689" s="3"/>
      <c r="L1689" s="3"/>
      <c r="M1689" s="3"/>
      <c r="N1689" s="3"/>
    </row>
    <row r="1690" spans="7:14" x14ac:dyDescent="0.35">
      <c r="G1690" s="21"/>
      <c r="H1690" s="21"/>
      <c r="J1690" s="3"/>
      <c r="K1690" s="3"/>
      <c r="L1690" s="3"/>
      <c r="M1690" s="3"/>
      <c r="N1690" s="3"/>
    </row>
    <row r="1691" spans="7:14" x14ac:dyDescent="0.35">
      <c r="G1691" s="21"/>
      <c r="H1691" s="21"/>
      <c r="J1691" s="3"/>
      <c r="K1691" s="3"/>
      <c r="L1691" s="3"/>
      <c r="M1691" s="3"/>
      <c r="N1691" s="3"/>
    </row>
    <row r="1692" spans="7:14" x14ac:dyDescent="0.35">
      <c r="G1692" s="21"/>
      <c r="H1692" s="21"/>
      <c r="J1692" s="3"/>
      <c r="K1692" s="3"/>
      <c r="L1692" s="3"/>
      <c r="M1692" s="3"/>
      <c r="N1692" s="3"/>
    </row>
    <row r="1693" spans="7:14" x14ac:dyDescent="0.35">
      <c r="G1693" s="21"/>
      <c r="H1693" s="21"/>
      <c r="J1693" s="3"/>
      <c r="K1693" s="3"/>
      <c r="L1693" s="3"/>
      <c r="M1693" s="3"/>
      <c r="N1693" s="3"/>
    </row>
    <row r="1694" spans="7:14" x14ac:dyDescent="0.35">
      <c r="G1694" s="21"/>
      <c r="H1694" s="21"/>
      <c r="J1694" s="3"/>
      <c r="K1694" s="3"/>
      <c r="L1694" s="3"/>
      <c r="M1694" s="3"/>
      <c r="N1694" s="3"/>
    </row>
    <row r="1695" spans="7:14" x14ac:dyDescent="0.35">
      <c r="G1695" s="21"/>
      <c r="H1695" s="21"/>
      <c r="J1695" s="3"/>
      <c r="K1695" s="3"/>
      <c r="L1695" s="3"/>
      <c r="M1695" s="3"/>
      <c r="N1695" s="3"/>
    </row>
    <row r="1696" spans="7:14" x14ac:dyDescent="0.35">
      <c r="G1696" s="21"/>
      <c r="H1696" s="21"/>
      <c r="J1696" s="3"/>
      <c r="K1696" s="3"/>
      <c r="L1696" s="3"/>
      <c r="M1696" s="3"/>
      <c r="N1696" s="3"/>
    </row>
    <row r="1697" spans="7:14" x14ac:dyDescent="0.35">
      <c r="G1697" s="21"/>
      <c r="H1697" s="21"/>
      <c r="J1697" s="3"/>
      <c r="K1697" s="3"/>
      <c r="L1697" s="3"/>
      <c r="M1697" s="3"/>
      <c r="N1697" s="3"/>
    </row>
    <row r="1698" spans="7:14" x14ac:dyDescent="0.35">
      <c r="G1698" s="21"/>
      <c r="H1698" s="21"/>
      <c r="J1698" s="3"/>
      <c r="K1698" s="3"/>
      <c r="L1698" s="3"/>
      <c r="M1698" s="3"/>
      <c r="N1698" s="3"/>
    </row>
    <row r="1699" spans="7:14" x14ac:dyDescent="0.35">
      <c r="G1699" s="21"/>
      <c r="H1699" s="21"/>
      <c r="J1699" s="3"/>
      <c r="K1699" s="3"/>
      <c r="L1699" s="3"/>
      <c r="M1699" s="3"/>
      <c r="N1699" s="3"/>
    </row>
    <row r="1700" spans="7:14" x14ac:dyDescent="0.35">
      <c r="G1700" s="21"/>
      <c r="H1700" s="21"/>
      <c r="J1700" s="3"/>
      <c r="K1700" s="3"/>
      <c r="L1700" s="3"/>
      <c r="M1700" s="3"/>
      <c r="N1700" s="3"/>
    </row>
    <row r="1701" spans="7:14" x14ac:dyDescent="0.35">
      <c r="G1701" s="21"/>
      <c r="H1701" s="21"/>
      <c r="J1701" s="3"/>
      <c r="K1701" s="3"/>
      <c r="L1701" s="3"/>
      <c r="M1701" s="3"/>
      <c r="N1701" s="3"/>
    </row>
    <row r="1702" spans="7:14" x14ac:dyDescent="0.35">
      <c r="G1702" s="21"/>
      <c r="H1702" s="21"/>
      <c r="J1702" s="3"/>
      <c r="K1702" s="3"/>
      <c r="L1702" s="3"/>
      <c r="M1702" s="3"/>
      <c r="N1702" s="3"/>
    </row>
    <row r="1703" spans="7:14" x14ac:dyDescent="0.35">
      <c r="G1703" s="21"/>
      <c r="H1703" s="21"/>
      <c r="J1703" s="3"/>
      <c r="K1703" s="3"/>
      <c r="L1703" s="3"/>
      <c r="M1703" s="3"/>
      <c r="N1703" s="3"/>
    </row>
    <row r="1704" spans="7:14" x14ac:dyDescent="0.35">
      <c r="G1704" s="21"/>
      <c r="H1704" s="21"/>
      <c r="J1704" s="3"/>
      <c r="K1704" s="3"/>
      <c r="L1704" s="3"/>
      <c r="M1704" s="3"/>
      <c r="N1704" s="3"/>
    </row>
    <row r="1705" spans="7:14" x14ac:dyDescent="0.35">
      <c r="G1705" s="21"/>
      <c r="H1705" s="21"/>
      <c r="J1705" s="3"/>
      <c r="K1705" s="3"/>
      <c r="L1705" s="3"/>
      <c r="M1705" s="3"/>
      <c r="N1705" s="3"/>
    </row>
    <row r="1706" spans="7:14" x14ac:dyDescent="0.35">
      <c r="G1706" s="21"/>
      <c r="H1706" s="21"/>
      <c r="J1706" s="3"/>
      <c r="K1706" s="3"/>
      <c r="L1706" s="3"/>
      <c r="M1706" s="3"/>
      <c r="N1706" s="3"/>
    </row>
    <row r="1707" spans="7:14" x14ac:dyDescent="0.35">
      <c r="G1707" s="21"/>
      <c r="H1707" s="21"/>
      <c r="J1707" s="3"/>
      <c r="K1707" s="3"/>
      <c r="L1707" s="3"/>
      <c r="M1707" s="3"/>
      <c r="N1707" s="3"/>
    </row>
    <row r="1708" spans="7:14" x14ac:dyDescent="0.35">
      <c r="G1708" s="21"/>
      <c r="H1708" s="21"/>
      <c r="J1708" s="3"/>
      <c r="K1708" s="3"/>
      <c r="L1708" s="3"/>
      <c r="M1708" s="3"/>
      <c r="N1708" s="3"/>
    </row>
    <row r="1709" spans="7:14" x14ac:dyDescent="0.35">
      <c r="G1709" s="21"/>
      <c r="H1709" s="21"/>
      <c r="J1709" s="3"/>
      <c r="K1709" s="3"/>
      <c r="L1709" s="3"/>
      <c r="M1709" s="3"/>
      <c r="N1709" s="3"/>
    </row>
    <row r="1710" spans="7:14" x14ac:dyDescent="0.35">
      <c r="G1710" s="21"/>
      <c r="H1710" s="21"/>
      <c r="J1710" s="3"/>
      <c r="K1710" s="3"/>
      <c r="L1710" s="3"/>
      <c r="M1710" s="3"/>
      <c r="N1710" s="3"/>
    </row>
    <row r="1711" spans="7:14" x14ac:dyDescent="0.35">
      <c r="G1711" s="21"/>
      <c r="H1711" s="21"/>
      <c r="J1711" s="3"/>
      <c r="K1711" s="3"/>
      <c r="L1711" s="3"/>
      <c r="M1711" s="3"/>
      <c r="N1711" s="3"/>
    </row>
    <row r="1712" spans="7:14" x14ac:dyDescent="0.35">
      <c r="G1712" s="21"/>
      <c r="H1712" s="21"/>
      <c r="J1712" s="3"/>
      <c r="K1712" s="3"/>
      <c r="L1712" s="3"/>
      <c r="M1712" s="3"/>
      <c r="N1712" s="3"/>
    </row>
    <row r="1713" spans="7:14" x14ac:dyDescent="0.35">
      <c r="G1713" s="21"/>
      <c r="H1713" s="21"/>
      <c r="J1713" s="3"/>
      <c r="K1713" s="3"/>
      <c r="L1713" s="3"/>
      <c r="M1713" s="3"/>
      <c r="N1713" s="3"/>
    </row>
    <row r="1714" spans="7:14" x14ac:dyDescent="0.35">
      <c r="G1714" s="21"/>
      <c r="H1714" s="21"/>
      <c r="J1714" s="3"/>
      <c r="K1714" s="3"/>
      <c r="L1714" s="3"/>
      <c r="M1714" s="3"/>
      <c r="N1714" s="3"/>
    </row>
    <row r="1715" spans="7:14" x14ac:dyDescent="0.35">
      <c r="G1715" s="21"/>
      <c r="H1715" s="21"/>
      <c r="J1715" s="3"/>
      <c r="K1715" s="3"/>
      <c r="L1715" s="3"/>
      <c r="M1715" s="3"/>
      <c r="N1715" s="3"/>
    </row>
    <row r="1716" spans="7:14" x14ac:dyDescent="0.35">
      <c r="G1716" s="21"/>
      <c r="H1716" s="21"/>
      <c r="J1716" s="3"/>
      <c r="K1716" s="3"/>
      <c r="L1716" s="3"/>
      <c r="M1716" s="3"/>
      <c r="N1716" s="3"/>
    </row>
    <row r="1717" spans="7:14" x14ac:dyDescent="0.35">
      <c r="G1717" s="21"/>
      <c r="H1717" s="21"/>
      <c r="J1717" s="3"/>
      <c r="K1717" s="3"/>
      <c r="L1717" s="3"/>
      <c r="M1717" s="3"/>
      <c r="N1717" s="3"/>
    </row>
    <row r="1718" spans="7:14" x14ac:dyDescent="0.35">
      <c r="G1718" s="21"/>
      <c r="H1718" s="21"/>
      <c r="J1718" s="3"/>
      <c r="K1718" s="3"/>
      <c r="L1718" s="3"/>
      <c r="M1718" s="3"/>
      <c r="N1718" s="3"/>
    </row>
    <row r="1719" spans="7:14" x14ac:dyDescent="0.35">
      <c r="G1719" s="21"/>
      <c r="H1719" s="21"/>
      <c r="J1719" s="3"/>
      <c r="K1719" s="3"/>
      <c r="L1719" s="3"/>
      <c r="M1719" s="3"/>
      <c r="N1719" s="3"/>
    </row>
    <row r="1720" spans="7:14" x14ac:dyDescent="0.35">
      <c r="G1720" s="21"/>
      <c r="H1720" s="21"/>
      <c r="J1720" s="3"/>
      <c r="K1720" s="3"/>
      <c r="L1720" s="3"/>
      <c r="M1720" s="3"/>
      <c r="N1720" s="3"/>
    </row>
    <row r="1721" spans="7:14" x14ac:dyDescent="0.35">
      <c r="G1721" s="21"/>
      <c r="H1721" s="21"/>
      <c r="J1721" s="3"/>
      <c r="K1721" s="3"/>
      <c r="L1721" s="3"/>
      <c r="M1721" s="3"/>
      <c r="N1721" s="3"/>
    </row>
    <row r="1722" spans="7:14" x14ac:dyDescent="0.35">
      <c r="G1722" s="21"/>
      <c r="H1722" s="21"/>
      <c r="J1722" s="3"/>
      <c r="K1722" s="3"/>
      <c r="L1722" s="3"/>
      <c r="M1722" s="3"/>
      <c r="N1722" s="3"/>
    </row>
    <row r="1723" spans="7:14" x14ac:dyDescent="0.35">
      <c r="G1723" s="21"/>
      <c r="H1723" s="21"/>
      <c r="J1723" s="3"/>
      <c r="K1723" s="3"/>
      <c r="L1723" s="3"/>
      <c r="M1723" s="3"/>
      <c r="N1723" s="3"/>
    </row>
    <row r="1724" spans="7:14" x14ac:dyDescent="0.35">
      <c r="G1724" s="21"/>
      <c r="H1724" s="21"/>
      <c r="J1724" s="3"/>
      <c r="K1724" s="3"/>
      <c r="L1724" s="3"/>
      <c r="M1724" s="3"/>
      <c r="N1724" s="3"/>
    </row>
    <row r="1725" spans="7:14" x14ac:dyDescent="0.35">
      <c r="G1725" s="21"/>
      <c r="H1725" s="21"/>
      <c r="J1725" s="3"/>
      <c r="K1725" s="3"/>
      <c r="L1725" s="3"/>
      <c r="M1725" s="3"/>
      <c r="N1725" s="3"/>
    </row>
    <row r="1726" spans="7:14" x14ac:dyDescent="0.35">
      <c r="G1726" s="21"/>
      <c r="H1726" s="21"/>
      <c r="J1726" s="3"/>
      <c r="K1726" s="3"/>
      <c r="L1726" s="3"/>
      <c r="M1726" s="3"/>
      <c r="N1726" s="3"/>
    </row>
    <row r="1727" spans="7:14" x14ac:dyDescent="0.35">
      <c r="G1727" s="21"/>
      <c r="H1727" s="21"/>
      <c r="J1727" s="3"/>
      <c r="K1727" s="3"/>
      <c r="L1727" s="3"/>
      <c r="M1727" s="3"/>
      <c r="N1727" s="3"/>
    </row>
    <row r="1728" spans="7:14" x14ac:dyDescent="0.35">
      <c r="G1728" s="21"/>
      <c r="H1728" s="21"/>
      <c r="J1728" s="3"/>
      <c r="K1728" s="3"/>
      <c r="L1728" s="3"/>
      <c r="M1728" s="3"/>
      <c r="N1728" s="3"/>
    </row>
    <row r="1729" spans="7:14" x14ac:dyDescent="0.35">
      <c r="G1729" s="21"/>
      <c r="H1729" s="21"/>
      <c r="J1729" s="3"/>
      <c r="K1729" s="3"/>
      <c r="L1729" s="3"/>
      <c r="M1729" s="3"/>
      <c r="N1729" s="3"/>
    </row>
    <row r="1730" spans="7:14" x14ac:dyDescent="0.35">
      <c r="G1730" s="21"/>
      <c r="H1730" s="21"/>
      <c r="J1730" s="3"/>
      <c r="K1730" s="3"/>
      <c r="L1730" s="3"/>
      <c r="M1730" s="3"/>
      <c r="N1730" s="3"/>
    </row>
    <row r="1731" spans="7:14" x14ac:dyDescent="0.35">
      <c r="G1731" s="21"/>
      <c r="H1731" s="21"/>
      <c r="J1731" s="3"/>
      <c r="K1731" s="3"/>
      <c r="L1731" s="3"/>
      <c r="M1731" s="3"/>
      <c r="N1731" s="3"/>
    </row>
    <row r="1732" spans="7:14" x14ac:dyDescent="0.35">
      <c r="G1732" s="21"/>
      <c r="H1732" s="21"/>
      <c r="J1732" s="3"/>
      <c r="K1732" s="3"/>
      <c r="L1732" s="3"/>
      <c r="M1732" s="3"/>
      <c r="N1732" s="3"/>
    </row>
    <row r="1733" spans="7:14" x14ac:dyDescent="0.35">
      <c r="G1733" s="21"/>
      <c r="H1733" s="21"/>
      <c r="J1733" s="3"/>
      <c r="K1733" s="3"/>
      <c r="L1733" s="3"/>
      <c r="M1733" s="3"/>
      <c r="N1733" s="3"/>
    </row>
    <row r="1734" spans="7:14" x14ac:dyDescent="0.35">
      <c r="G1734" s="21"/>
      <c r="H1734" s="21"/>
      <c r="J1734" s="3"/>
      <c r="K1734" s="3"/>
      <c r="L1734" s="3"/>
      <c r="M1734" s="3"/>
      <c r="N1734" s="3"/>
    </row>
    <row r="1735" spans="7:14" x14ac:dyDescent="0.35">
      <c r="G1735" s="21"/>
      <c r="H1735" s="21"/>
      <c r="J1735" s="3"/>
      <c r="K1735" s="3"/>
      <c r="L1735" s="3"/>
      <c r="M1735" s="3"/>
      <c r="N1735" s="3"/>
    </row>
    <row r="1736" spans="7:14" x14ac:dyDescent="0.35">
      <c r="G1736" s="21"/>
      <c r="H1736" s="21"/>
      <c r="J1736" s="3"/>
      <c r="K1736" s="3"/>
      <c r="L1736" s="3"/>
      <c r="M1736" s="3"/>
      <c r="N1736" s="3"/>
    </row>
    <row r="1737" spans="7:14" x14ac:dyDescent="0.35">
      <c r="G1737" s="21"/>
      <c r="H1737" s="21"/>
      <c r="J1737" s="3"/>
      <c r="K1737" s="3"/>
      <c r="L1737" s="3"/>
      <c r="M1737" s="3"/>
      <c r="N1737" s="3"/>
    </row>
    <row r="1738" spans="7:14" x14ac:dyDescent="0.35">
      <c r="G1738" s="21"/>
      <c r="H1738" s="21"/>
      <c r="J1738" s="3"/>
      <c r="K1738" s="3"/>
      <c r="L1738" s="3"/>
      <c r="M1738" s="3"/>
      <c r="N1738" s="3"/>
    </row>
    <row r="1739" spans="7:14" x14ac:dyDescent="0.35">
      <c r="G1739" s="21"/>
      <c r="H1739" s="21"/>
      <c r="J1739" s="3"/>
      <c r="K1739" s="3"/>
      <c r="L1739" s="3"/>
      <c r="M1739" s="3"/>
      <c r="N1739" s="3"/>
    </row>
    <row r="1740" spans="7:14" x14ac:dyDescent="0.35">
      <c r="G1740" s="21"/>
      <c r="H1740" s="21"/>
      <c r="J1740" s="3"/>
      <c r="K1740" s="3"/>
      <c r="L1740" s="3"/>
      <c r="M1740" s="3"/>
      <c r="N1740" s="3"/>
    </row>
    <row r="1741" spans="7:14" x14ac:dyDescent="0.35">
      <c r="G1741" s="21"/>
      <c r="H1741" s="21"/>
      <c r="J1741" s="3"/>
      <c r="K1741" s="3"/>
      <c r="L1741" s="3"/>
      <c r="M1741" s="3"/>
      <c r="N1741" s="3"/>
    </row>
    <row r="1742" spans="7:14" x14ac:dyDescent="0.35">
      <c r="G1742" s="21"/>
      <c r="H1742" s="21"/>
      <c r="J1742" s="3"/>
      <c r="K1742" s="3"/>
      <c r="L1742" s="3"/>
      <c r="M1742" s="3"/>
      <c r="N1742" s="3"/>
    </row>
    <row r="1743" spans="7:14" x14ac:dyDescent="0.35">
      <c r="G1743" s="21"/>
      <c r="H1743" s="21"/>
      <c r="J1743" s="3"/>
      <c r="K1743" s="3"/>
      <c r="L1743" s="3"/>
      <c r="M1743" s="3"/>
      <c r="N1743" s="3"/>
    </row>
    <row r="1744" spans="7:14" x14ac:dyDescent="0.35">
      <c r="G1744" s="21"/>
      <c r="H1744" s="21"/>
      <c r="J1744" s="3"/>
      <c r="K1744" s="3"/>
      <c r="L1744" s="3"/>
      <c r="M1744" s="3"/>
      <c r="N1744" s="3"/>
    </row>
    <row r="1745" spans="7:14" x14ac:dyDescent="0.35">
      <c r="G1745" s="21"/>
      <c r="H1745" s="21"/>
      <c r="J1745" s="3"/>
      <c r="K1745" s="3"/>
      <c r="L1745" s="3"/>
      <c r="M1745" s="3"/>
      <c r="N1745" s="3"/>
    </row>
    <row r="1746" spans="7:14" x14ac:dyDescent="0.35">
      <c r="G1746" s="21"/>
      <c r="H1746" s="21"/>
      <c r="J1746" s="3"/>
      <c r="K1746" s="3"/>
      <c r="L1746" s="3"/>
      <c r="M1746" s="3"/>
      <c r="N1746" s="3"/>
    </row>
    <row r="1747" spans="7:14" x14ac:dyDescent="0.35">
      <c r="G1747" s="21"/>
      <c r="H1747" s="21"/>
      <c r="J1747" s="3"/>
      <c r="K1747" s="3"/>
      <c r="L1747" s="3"/>
      <c r="M1747" s="3"/>
      <c r="N1747" s="3"/>
    </row>
    <row r="1748" spans="7:14" x14ac:dyDescent="0.35">
      <c r="G1748" s="21"/>
      <c r="H1748" s="21"/>
      <c r="J1748" s="3"/>
      <c r="K1748" s="3"/>
      <c r="L1748" s="3"/>
      <c r="M1748" s="3"/>
      <c r="N1748" s="3"/>
    </row>
    <row r="1749" spans="7:14" x14ac:dyDescent="0.35">
      <c r="G1749" s="21"/>
      <c r="H1749" s="21"/>
      <c r="J1749" s="3"/>
      <c r="K1749" s="3"/>
      <c r="L1749" s="3"/>
      <c r="M1749" s="3"/>
      <c r="N1749" s="3"/>
    </row>
    <row r="1750" spans="7:14" x14ac:dyDescent="0.35">
      <c r="G1750" s="21"/>
      <c r="H1750" s="21"/>
      <c r="J1750" s="3"/>
      <c r="K1750" s="3"/>
      <c r="L1750" s="3"/>
      <c r="M1750" s="3"/>
      <c r="N1750" s="3"/>
    </row>
    <row r="1751" spans="7:14" x14ac:dyDescent="0.35">
      <c r="G1751" s="21"/>
      <c r="H1751" s="21"/>
      <c r="J1751" s="3"/>
      <c r="K1751" s="3"/>
      <c r="L1751" s="3"/>
      <c r="M1751" s="3"/>
      <c r="N1751" s="3"/>
    </row>
    <row r="1752" spans="7:14" x14ac:dyDescent="0.35">
      <c r="G1752" s="21"/>
      <c r="H1752" s="21"/>
      <c r="J1752" s="3"/>
      <c r="K1752" s="3"/>
      <c r="L1752" s="3"/>
      <c r="M1752" s="3"/>
      <c r="N1752" s="3"/>
    </row>
    <row r="1753" spans="7:14" x14ac:dyDescent="0.35">
      <c r="G1753" s="21"/>
      <c r="H1753" s="21"/>
      <c r="J1753" s="3"/>
      <c r="K1753" s="3"/>
      <c r="L1753" s="3"/>
      <c r="M1753" s="3"/>
      <c r="N1753" s="3"/>
    </row>
    <row r="1754" spans="7:14" x14ac:dyDescent="0.35">
      <c r="G1754" s="21"/>
      <c r="H1754" s="21"/>
      <c r="J1754" s="3"/>
      <c r="K1754" s="3"/>
      <c r="L1754" s="3"/>
      <c r="M1754" s="3"/>
      <c r="N1754" s="3"/>
    </row>
    <row r="1755" spans="7:14" x14ac:dyDescent="0.35">
      <c r="G1755" s="21"/>
      <c r="H1755" s="21"/>
      <c r="J1755" s="3"/>
      <c r="K1755" s="3"/>
      <c r="L1755" s="3"/>
      <c r="M1755" s="3"/>
      <c r="N1755" s="3"/>
    </row>
    <row r="1756" spans="7:14" x14ac:dyDescent="0.35">
      <c r="G1756" s="21"/>
      <c r="H1756" s="21"/>
      <c r="J1756" s="3"/>
      <c r="K1756" s="3"/>
      <c r="L1756" s="3"/>
      <c r="M1756" s="3"/>
      <c r="N1756" s="3"/>
    </row>
    <row r="1757" spans="7:14" x14ac:dyDescent="0.35">
      <c r="G1757" s="21"/>
      <c r="H1757" s="21"/>
      <c r="J1757" s="3"/>
      <c r="K1757" s="3"/>
      <c r="L1757" s="3"/>
      <c r="M1757" s="3"/>
      <c r="N1757" s="3"/>
    </row>
    <row r="1758" spans="7:14" x14ac:dyDescent="0.35">
      <c r="G1758" s="21"/>
      <c r="H1758" s="21"/>
      <c r="J1758" s="3"/>
      <c r="K1758" s="3"/>
      <c r="L1758" s="3"/>
      <c r="M1758" s="3"/>
      <c r="N1758" s="3"/>
    </row>
    <row r="1759" spans="7:14" x14ac:dyDescent="0.35">
      <c r="G1759" s="21"/>
      <c r="H1759" s="21"/>
      <c r="J1759" s="3"/>
      <c r="K1759" s="3"/>
      <c r="L1759" s="3"/>
      <c r="M1759" s="3"/>
      <c r="N1759" s="3"/>
    </row>
    <row r="1760" spans="7:14" x14ac:dyDescent="0.35">
      <c r="G1760" s="21"/>
      <c r="H1760" s="21"/>
      <c r="J1760" s="3"/>
      <c r="K1760" s="3"/>
      <c r="L1760" s="3"/>
      <c r="M1760" s="3"/>
      <c r="N1760" s="3"/>
    </row>
    <row r="1761" spans="7:14" x14ac:dyDescent="0.35">
      <c r="G1761" s="21"/>
      <c r="H1761" s="21"/>
      <c r="J1761" s="3"/>
      <c r="K1761" s="3"/>
      <c r="L1761" s="3"/>
      <c r="M1761" s="3"/>
      <c r="N1761" s="3"/>
    </row>
    <row r="1762" spans="7:14" x14ac:dyDescent="0.35">
      <c r="G1762" s="21"/>
      <c r="H1762" s="21"/>
      <c r="J1762" s="3"/>
      <c r="K1762" s="3"/>
      <c r="L1762" s="3"/>
      <c r="M1762" s="3"/>
      <c r="N1762" s="3"/>
    </row>
    <row r="1763" spans="7:14" x14ac:dyDescent="0.35">
      <c r="G1763" s="21"/>
      <c r="H1763" s="21"/>
      <c r="J1763" s="3"/>
      <c r="K1763" s="3"/>
      <c r="L1763" s="3"/>
      <c r="M1763" s="3"/>
      <c r="N1763" s="3"/>
    </row>
    <row r="1764" spans="7:14" x14ac:dyDescent="0.35">
      <c r="G1764" s="21"/>
      <c r="H1764" s="21"/>
      <c r="J1764" s="3"/>
      <c r="K1764" s="3"/>
      <c r="L1764" s="3"/>
      <c r="M1764" s="3"/>
      <c r="N1764" s="3"/>
    </row>
    <row r="1765" spans="7:14" x14ac:dyDescent="0.35">
      <c r="G1765" s="21"/>
      <c r="H1765" s="21"/>
      <c r="J1765" s="3"/>
      <c r="K1765" s="3"/>
      <c r="L1765" s="3"/>
      <c r="M1765" s="3"/>
      <c r="N1765" s="3"/>
    </row>
    <row r="1766" spans="7:14" x14ac:dyDescent="0.35">
      <c r="G1766" s="21"/>
      <c r="H1766" s="21"/>
      <c r="J1766" s="3"/>
      <c r="K1766" s="3"/>
      <c r="L1766" s="3"/>
      <c r="M1766" s="3"/>
      <c r="N1766" s="3"/>
    </row>
    <row r="1767" spans="7:14" x14ac:dyDescent="0.35">
      <c r="G1767" s="21"/>
      <c r="H1767" s="21"/>
      <c r="J1767" s="3"/>
      <c r="K1767" s="3"/>
      <c r="L1767" s="3"/>
      <c r="M1767" s="3"/>
      <c r="N1767" s="3"/>
    </row>
    <row r="1768" spans="7:14" x14ac:dyDescent="0.35">
      <c r="G1768" s="21"/>
      <c r="H1768" s="21"/>
      <c r="J1768" s="3"/>
      <c r="K1768" s="3"/>
      <c r="L1768" s="3"/>
      <c r="M1768" s="3"/>
      <c r="N1768" s="3"/>
    </row>
    <row r="1769" spans="7:14" x14ac:dyDescent="0.35">
      <c r="G1769" s="21"/>
      <c r="H1769" s="21"/>
      <c r="J1769" s="3"/>
      <c r="K1769" s="3"/>
      <c r="L1769" s="3"/>
      <c r="M1769" s="3"/>
      <c r="N1769" s="3"/>
    </row>
    <row r="1770" spans="7:14" x14ac:dyDescent="0.35">
      <c r="G1770" s="21"/>
      <c r="H1770" s="21"/>
      <c r="J1770" s="3"/>
      <c r="K1770" s="3"/>
      <c r="L1770" s="3"/>
      <c r="M1770" s="3"/>
      <c r="N1770" s="3"/>
    </row>
    <row r="1771" spans="7:14" x14ac:dyDescent="0.35">
      <c r="G1771" s="21"/>
      <c r="H1771" s="21"/>
      <c r="J1771" s="3"/>
      <c r="K1771" s="3"/>
      <c r="L1771" s="3"/>
      <c r="M1771" s="3"/>
      <c r="N1771" s="3"/>
    </row>
    <row r="1772" spans="7:14" x14ac:dyDescent="0.35">
      <c r="G1772" s="21"/>
      <c r="H1772" s="21"/>
      <c r="J1772" s="3"/>
      <c r="K1772" s="3"/>
      <c r="L1772" s="3"/>
      <c r="M1772" s="3"/>
      <c r="N1772" s="3"/>
    </row>
    <row r="1773" spans="7:14" x14ac:dyDescent="0.35">
      <c r="G1773" s="21"/>
      <c r="H1773" s="21"/>
      <c r="J1773" s="3"/>
      <c r="K1773" s="3"/>
      <c r="L1773" s="3"/>
      <c r="M1773" s="3"/>
      <c r="N1773" s="3"/>
    </row>
    <row r="1774" spans="7:14" x14ac:dyDescent="0.35">
      <c r="G1774" s="21"/>
      <c r="H1774" s="21"/>
      <c r="J1774" s="3"/>
      <c r="K1774" s="3"/>
      <c r="L1774" s="3"/>
      <c r="M1774" s="3"/>
      <c r="N1774" s="3"/>
    </row>
    <row r="1775" spans="7:14" x14ac:dyDescent="0.35">
      <c r="G1775" s="21"/>
      <c r="H1775" s="21"/>
      <c r="J1775" s="3"/>
      <c r="K1775" s="3"/>
      <c r="L1775" s="3"/>
      <c r="M1775" s="3"/>
      <c r="N1775" s="3"/>
    </row>
    <row r="1776" spans="7:14" x14ac:dyDescent="0.35">
      <c r="G1776" s="21"/>
      <c r="H1776" s="21"/>
      <c r="J1776" s="3"/>
      <c r="K1776" s="3"/>
      <c r="L1776" s="3"/>
      <c r="M1776" s="3"/>
      <c r="N1776" s="3"/>
    </row>
    <row r="1777" spans="7:14" x14ac:dyDescent="0.35">
      <c r="G1777" s="21"/>
      <c r="H1777" s="21"/>
      <c r="J1777" s="3"/>
      <c r="K1777" s="3"/>
      <c r="L1777" s="3"/>
      <c r="M1777" s="3"/>
      <c r="N1777" s="3"/>
    </row>
    <row r="1778" spans="7:14" x14ac:dyDescent="0.35">
      <c r="G1778" s="21"/>
      <c r="H1778" s="21"/>
      <c r="J1778" s="3"/>
      <c r="K1778" s="3"/>
      <c r="L1778" s="3"/>
      <c r="M1778" s="3"/>
      <c r="N1778" s="3"/>
    </row>
    <row r="1779" spans="7:14" x14ac:dyDescent="0.35">
      <c r="G1779" s="21"/>
      <c r="H1779" s="21"/>
      <c r="J1779" s="3"/>
      <c r="K1779" s="3"/>
      <c r="L1779" s="3"/>
      <c r="M1779" s="3"/>
      <c r="N1779" s="3"/>
    </row>
    <row r="1780" spans="7:14" x14ac:dyDescent="0.35">
      <c r="G1780" s="21"/>
      <c r="H1780" s="21"/>
      <c r="J1780" s="3"/>
      <c r="K1780" s="3"/>
      <c r="L1780" s="3"/>
      <c r="M1780" s="3"/>
      <c r="N1780" s="3"/>
    </row>
    <row r="1781" spans="7:14" x14ac:dyDescent="0.35">
      <c r="G1781" s="21"/>
      <c r="H1781" s="21"/>
      <c r="J1781" s="3"/>
      <c r="K1781" s="3"/>
      <c r="L1781" s="3"/>
      <c r="M1781" s="3"/>
      <c r="N1781" s="3"/>
    </row>
    <row r="1782" spans="7:14" x14ac:dyDescent="0.35">
      <c r="G1782" s="21"/>
      <c r="H1782" s="21"/>
      <c r="J1782" s="3"/>
      <c r="K1782" s="3"/>
      <c r="L1782" s="3"/>
      <c r="M1782" s="3"/>
      <c r="N1782" s="3"/>
    </row>
    <row r="1783" spans="7:14" x14ac:dyDescent="0.35">
      <c r="G1783" s="21"/>
      <c r="H1783" s="21"/>
      <c r="J1783" s="3"/>
      <c r="K1783" s="3"/>
      <c r="L1783" s="3"/>
      <c r="M1783" s="3"/>
      <c r="N1783" s="3"/>
    </row>
    <row r="1784" spans="7:14" x14ac:dyDescent="0.35">
      <c r="G1784" s="21"/>
      <c r="H1784" s="21"/>
      <c r="J1784" s="3"/>
      <c r="K1784" s="3"/>
      <c r="L1784" s="3"/>
      <c r="M1784" s="3"/>
      <c r="N1784" s="3"/>
    </row>
    <row r="1785" spans="7:14" x14ac:dyDescent="0.35">
      <c r="G1785" s="21"/>
      <c r="H1785" s="21"/>
      <c r="J1785" s="3"/>
      <c r="K1785" s="3"/>
      <c r="L1785" s="3"/>
      <c r="M1785" s="3"/>
      <c r="N1785" s="3"/>
    </row>
    <row r="1786" spans="7:14" x14ac:dyDescent="0.35">
      <c r="G1786" s="21"/>
      <c r="H1786" s="21"/>
      <c r="J1786" s="3"/>
      <c r="K1786" s="3"/>
      <c r="L1786" s="3"/>
      <c r="M1786" s="3"/>
      <c r="N1786" s="3"/>
    </row>
    <row r="1787" spans="7:14" x14ac:dyDescent="0.35">
      <c r="G1787" s="21"/>
      <c r="H1787" s="21"/>
      <c r="J1787" s="3"/>
      <c r="K1787" s="3"/>
      <c r="L1787" s="3"/>
      <c r="M1787" s="3"/>
      <c r="N1787" s="3"/>
    </row>
    <row r="1788" spans="7:14" x14ac:dyDescent="0.35">
      <c r="G1788" s="21"/>
      <c r="H1788" s="21"/>
      <c r="J1788" s="3"/>
      <c r="K1788" s="3"/>
      <c r="L1788" s="3"/>
      <c r="M1788" s="3"/>
      <c r="N1788" s="3"/>
    </row>
    <row r="1789" spans="7:14" x14ac:dyDescent="0.35">
      <c r="G1789" s="21"/>
      <c r="H1789" s="21"/>
      <c r="J1789" s="3"/>
      <c r="K1789" s="3"/>
      <c r="L1789" s="3"/>
      <c r="M1789" s="3"/>
      <c r="N1789" s="3"/>
    </row>
    <row r="1790" spans="7:14" x14ac:dyDescent="0.35">
      <c r="G1790" s="21"/>
      <c r="H1790" s="21"/>
      <c r="J1790" s="3"/>
      <c r="K1790" s="3"/>
      <c r="L1790" s="3"/>
      <c r="M1790" s="3"/>
      <c r="N1790" s="3"/>
    </row>
    <row r="1791" spans="7:14" x14ac:dyDescent="0.35">
      <c r="G1791" s="21"/>
      <c r="H1791" s="21"/>
      <c r="J1791" s="3"/>
      <c r="K1791" s="3"/>
      <c r="L1791" s="3"/>
      <c r="M1791" s="3"/>
      <c r="N1791" s="3"/>
    </row>
    <row r="1792" spans="7:14" x14ac:dyDescent="0.35">
      <c r="G1792" s="21"/>
      <c r="H1792" s="21"/>
      <c r="J1792" s="3"/>
      <c r="K1792" s="3"/>
      <c r="L1792" s="3"/>
      <c r="M1792" s="3"/>
      <c r="N1792" s="3"/>
    </row>
    <row r="1793" spans="7:14" x14ac:dyDescent="0.35">
      <c r="G1793" s="21"/>
      <c r="H1793" s="21"/>
      <c r="J1793" s="3"/>
      <c r="K1793" s="3"/>
      <c r="L1793" s="3"/>
      <c r="M1793" s="3"/>
      <c r="N1793" s="3"/>
    </row>
    <row r="1794" spans="7:14" x14ac:dyDescent="0.35">
      <c r="G1794" s="21"/>
      <c r="H1794" s="21"/>
      <c r="J1794" s="3"/>
      <c r="K1794" s="3"/>
      <c r="L1794" s="3"/>
      <c r="M1794" s="3"/>
      <c r="N1794" s="3"/>
    </row>
    <row r="1795" spans="7:14" x14ac:dyDescent="0.35">
      <c r="G1795" s="21"/>
      <c r="H1795" s="21"/>
      <c r="J1795" s="3"/>
      <c r="K1795" s="3"/>
      <c r="L1795" s="3"/>
      <c r="M1795" s="3"/>
      <c r="N1795" s="3"/>
    </row>
    <row r="1796" spans="7:14" x14ac:dyDescent="0.35">
      <c r="G1796" s="21"/>
      <c r="H1796" s="21"/>
      <c r="J1796" s="3"/>
      <c r="K1796" s="3"/>
      <c r="L1796" s="3"/>
      <c r="M1796" s="3"/>
      <c r="N1796" s="3"/>
    </row>
    <row r="1797" spans="7:14" x14ac:dyDescent="0.35">
      <c r="G1797" s="21"/>
      <c r="H1797" s="21"/>
      <c r="J1797" s="3"/>
      <c r="K1797" s="3"/>
      <c r="L1797" s="3"/>
      <c r="M1797" s="3"/>
      <c r="N1797" s="3"/>
    </row>
    <row r="1798" spans="7:14" x14ac:dyDescent="0.35">
      <c r="G1798" s="21"/>
      <c r="H1798" s="21"/>
      <c r="J1798" s="3"/>
      <c r="K1798" s="3"/>
      <c r="L1798" s="3"/>
      <c r="M1798" s="3"/>
      <c r="N1798" s="3"/>
    </row>
    <row r="1799" spans="7:14" x14ac:dyDescent="0.35">
      <c r="G1799" s="21"/>
      <c r="H1799" s="21"/>
      <c r="J1799" s="3"/>
      <c r="K1799" s="3"/>
      <c r="L1799" s="3"/>
      <c r="M1799" s="3"/>
      <c r="N1799" s="3"/>
    </row>
    <row r="1800" spans="7:14" x14ac:dyDescent="0.35">
      <c r="G1800" s="21"/>
      <c r="H1800" s="21"/>
      <c r="J1800" s="3"/>
      <c r="K1800" s="3"/>
      <c r="L1800" s="3"/>
      <c r="M1800" s="3"/>
      <c r="N1800" s="3"/>
    </row>
    <row r="1801" spans="7:14" x14ac:dyDescent="0.35">
      <c r="G1801" s="21"/>
      <c r="H1801" s="21"/>
      <c r="J1801" s="3"/>
      <c r="K1801" s="3"/>
      <c r="L1801" s="3"/>
      <c r="M1801" s="3"/>
      <c r="N1801" s="3"/>
    </row>
    <row r="1802" spans="7:14" x14ac:dyDescent="0.35">
      <c r="G1802" s="21"/>
      <c r="H1802" s="21"/>
      <c r="J1802" s="3"/>
      <c r="K1802" s="3"/>
      <c r="L1802" s="3"/>
      <c r="M1802" s="3"/>
      <c r="N1802" s="3"/>
    </row>
    <row r="1803" spans="7:14" x14ac:dyDescent="0.35">
      <c r="G1803" s="21"/>
      <c r="H1803" s="21"/>
      <c r="J1803" s="3"/>
      <c r="K1803" s="3"/>
      <c r="L1803" s="3"/>
      <c r="M1803" s="3"/>
      <c r="N1803" s="3"/>
    </row>
    <row r="1804" spans="7:14" x14ac:dyDescent="0.35">
      <c r="G1804" s="21"/>
      <c r="H1804" s="21"/>
      <c r="J1804" s="3"/>
      <c r="K1804" s="3"/>
      <c r="L1804" s="3"/>
      <c r="M1804" s="3"/>
      <c r="N1804" s="3"/>
    </row>
    <row r="1805" spans="7:14" x14ac:dyDescent="0.35">
      <c r="G1805" s="21"/>
      <c r="H1805" s="21"/>
      <c r="J1805" s="3"/>
      <c r="K1805" s="3"/>
      <c r="L1805" s="3"/>
      <c r="M1805" s="3"/>
      <c r="N1805" s="3"/>
    </row>
    <row r="1806" spans="7:14" x14ac:dyDescent="0.35">
      <c r="G1806" s="21"/>
      <c r="H1806" s="21"/>
      <c r="J1806" s="3"/>
      <c r="K1806" s="3"/>
      <c r="L1806" s="3"/>
      <c r="M1806" s="3"/>
      <c r="N1806" s="3"/>
    </row>
    <row r="1807" spans="7:14" x14ac:dyDescent="0.35">
      <c r="G1807" s="21"/>
      <c r="H1807" s="21"/>
      <c r="J1807" s="3"/>
      <c r="K1807" s="3"/>
      <c r="L1807" s="3"/>
      <c r="M1807" s="3"/>
      <c r="N1807" s="3"/>
    </row>
    <row r="1808" spans="7:14" x14ac:dyDescent="0.35">
      <c r="G1808" s="21"/>
      <c r="H1808" s="21"/>
      <c r="J1808" s="3"/>
      <c r="K1808" s="3"/>
      <c r="L1808" s="3"/>
      <c r="M1808" s="3"/>
      <c r="N1808" s="3"/>
    </row>
    <row r="1809" spans="7:14" x14ac:dyDescent="0.35">
      <c r="G1809" s="21"/>
      <c r="H1809" s="21"/>
      <c r="J1809" s="3"/>
      <c r="K1809" s="3"/>
      <c r="L1809" s="3"/>
      <c r="M1809" s="3"/>
      <c r="N1809" s="3"/>
    </row>
    <row r="1810" spans="7:14" x14ac:dyDescent="0.35">
      <c r="G1810" s="21"/>
      <c r="H1810" s="21"/>
      <c r="J1810" s="3"/>
      <c r="K1810" s="3"/>
      <c r="L1810" s="3"/>
      <c r="M1810" s="3"/>
      <c r="N1810" s="3"/>
    </row>
    <row r="1811" spans="7:14" x14ac:dyDescent="0.35">
      <c r="G1811" s="21"/>
      <c r="H1811" s="21"/>
      <c r="J1811" s="3"/>
      <c r="K1811" s="3"/>
      <c r="L1811" s="3"/>
      <c r="M1811" s="3"/>
      <c r="N1811" s="3"/>
    </row>
    <row r="1812" spans="7:14" x14ac:dyDescent="0.35">
      <c r="G1812" s="21"/>
      <c r="H1812" s="21"/>
      <c r="J1812" s="3"/>
      <c r="K1812" s="3"/>
      <c r="L1812" s="3"/>
      <c r="M1812" s="3"/>
      <c r="N1812" s="3"/>
    </row>
    <row r="1813" spans="7:14" x14ac:dyDescent="0.35">
      <c r="G1813" s="21"/>
      <c r="H1813" s="21"/>
      <c r="J1813" s="3"/>
      <c r="K1813" s="3"/>
      <c r="L1813" s="3"/>
      <c r="M1813" s="3"/>
      <c r="N1813" s="3"/>
    </row>
    <row r="1814" spans="7:14" x14ac:dyDescent="0.35">
      <c r="G1814" s="21"/>
      <c r="H1814" s="21"/>
      <c r="J1814" s="3"/>
      <c r="K1814" s="3"/>
      <c r="L1814" s="3"/>
      <c r="M1814" s="3"/>
      <c r="N1814" s="3"/>
    </row>
    <row r="1815" spans="7:14" x14ac:dyDescent="0.35">
      <c r="G1815" s="21"/>
      <c r="H1815" s="21"/>
      <c r="J1815" s="3"/>
      <c r="K1815" s="3"/>
      <c r="L1815" s="3"/>
      <c r="M1815" s="3"/>
      <c r="N1815" s="3"/>
    </row>
    <row r="1816" spans="7:14" x14ac:dyDescent="0.35">
      <c r="G1816" s="21"/>
      <c r="H1816" s="21"/>
      <c r="J1816" s="3"/>
      <c r="K1816" s="3"/>
      <c r="L1816" s="3"/>
      <c r="M1816" s="3"/>
      <c r="N1816" s="3"/>
    </row>
    <row r="1817" spans="7:14" x14ac:dyDescent="0.35">
      <c r="G1817" s="21"/>
      <c r="H1817" s="21"/>
      <c r="J1817" s="3"/>
      <c r="K1817" s="3"/>
      <c r="L1817" s="3"/>
      <c r="M1817" s="3"/>
      <c r="N1817" s="3"/>
    </row>
    <row r="1818" spans="7:14" x14ac:dyDescent="0.35">
      <c r="G1818" s="21"/>
      <c r="H1818" s="21"/>
      <c r="J1818" s="3"/>
      <c r="K1818" s="3"/>
      <c r="L1818" s="3"/>
      <c r="M1818" s="3"/>
      <c r="N1818" s="3"/>
    </row>
    <row r="1819" spans="7:14" x14ac:dyDescent="0.35">
      <c r="G1819" s="21"/>
      <c r="H1819" s="21"/>
      <c r="J1819" s="3"/>
      <c r="K1819" s="3"/>
      <c r="L1819" s="3"/>
      <c r="M1819" s="3"/>
      <c r="N1819" s="3"/>
    </row>
    <row r="1820" spans="7:14" x14ac:dyDescent="0.35">
      <c r="G1820" s="21"/>
      <c r="H1820" s="21"/>
      <c r="J1820" s="3"/>
      <c r="K1820" s="3"/>
      <c r="L1820" s="3"/>
      <c r="M1820" s="3"/>
      <c r="N1820" s="3"/>
    </row>
    <row r="1821" spans="7:14" x14ac:dyDescent="0.35">
      <c r="G1821" s="21"/>
      <c r="H1821" s="21"/>
      <c r="J1821" s="3"/>
      <c r="K1821" s="3"/>
      <c r="L1821" s="3"/>
      <c r="M1821" s="3"/>
      <c r="N1821" s="3"/>
    </row>
    <row r="1822" spans="7:14" x14ac:dyDescent="0.35">
      <c r="G1822" s="21"/>
      <c r="H1822" s="21"/>
      <c r="J1822" s="3"/>
      <c r="K1822" s="3"/>
      <c r="L1822" s="3"/>
      <c r="M1822" s="3"/>
      <c r="N1822" s="3"/>
    </row>
    <row r="1823" spans="7:14" x14ac:dyDescent="0.35">
      <c r="G1823" s="21"/>
      <c r="H1823" s="21"/>
      <c r="J1823" s="3"/>
      <c r="K1823" s="3"/>
      <c r="L1823" s="3"/>
      <c r="M1823" s="3"/>
      <c r="N1823" s="3"/>
    </row>
    <row r="1824" spans="7:14" x14ac:dyDescent="0.35">
      <c r="G1824" s="21"/>
      <c r="H1824" s="21"/>
      <c r="J1824" s="3"/>
      <c r="K1824" s="3"/>
      <c r="L1824" s="3"/>
      <c r="M1824" s="3"/>
      <c r="N1824" s="3"/>
    </row>
    <row r="1825" spans="7:14" x14ac:dyDescent="0.35">
      <c r="G1825" s="21"/>
      <c r="H1825" s="21"/>
      <c r="J1825" s="3"/>
      <c r="K1825" s="3"/>
      <c r="L1825" s="3"/>
      <c r="M1825" s="3"/>
      <c r="N1825" s="3"/>
    </row>
    <row r="1826" spans="7:14" x14ac:dyDescent="0.35">
      <c r="G1826" s="21"/>
      <c r="H1826" s="21"/>
      <c r="J1826" s="3"/>
      <c r="K1826" s="3"/>
      <c r="L1826" s="3"/>
      <c r="M1826" s="3"/>
      <c r="N1826" s="3"/>
    </row>
    <row r="1827" spans="7:14" x14ac:dyDescent="0.35">
      <c r="G1827" s="21"/>
      <c r="H1827" s="21"/>
      <c r="J1827" s="3"/>
      <c r="K1827" s="3"/>
      <c r="L1827" s="3"/>
      <c r="M1827" s="3"/>
      <c r="N1827" s="3"/>
    </row>
    <row r="1828" spans="7:14" x14ac:dyDescent="0.35">
      <c r="G1828" s="21"/>
      <c r="H1828" s="21"/>
      <c r="J1828" s="3"/>
      <c r="K1828" s="3"/>
      <c r="L1828" s="3"/>
      <c r="M1828" s="3"/>
      <c r="N1828" s="3"/>
    </row>
    <row r="1829" spans="7:14" x14ac:dyDescent="0.35">
      <c r="G1829" s="21"/>
      <c r="H1829" s="21"/>
      <c r="J1829" s="3"/>
      <c r="K1829" s="3"/>
      <c r="L1829" s="3"/>
      <c r="M1829" s="3"/>
      <c r="N1829" s="3"/>
    </row>
    <row r="1830" spans="7:14" x14ac:dyDescent="0.35">
      <c r="G1830" s="21"/>
      <c r="H1830" s="21"/>
      <c r="J1830" s="3"/>
      <c r="K1830" s="3"/>
      <c r="L1830" s="3"/>
      <c r="M1830" s="3"/>
      <c r="N1830" s="3"/>
    </row>
    <row r="1831" spans="7:14" x14ac:dyDescent="0.35">
      <c r="G1831" s="21"/>
      <c r="H1831" s="21"/>
      <c r="J1831" s="3"/>
      <c r="K1831" s="3"/>
      <c r="L1831" s="3"/>
      <c r="M1831" s="3"/>
      <c r="N1831" s="3"/>
    </row>
    <row r="1832" spans="7:14" x14ac:dyDescent="0.35">
      <c r="G1832" s="21"/>
      <c r="H1832" s="21"/>
      <c r="J1832" s="3"/>
      <c r="K1832" s="3"/>
      <c r="L1832" s="3"/>
      <c r="M1832" s="3"/>
      <c r="N1832" s="3"/>
    </row>
    <row r="1833" spans="7:14" x14ac:dyDescent="0.35">
      <c r="G1833" s="21"/>
      <c r="H1833" s="21"/>
      <c r="J1833" s="3"/>
      <c r="K1833" s="3"/>
      <c r="L1833" s="3"/>
      <c r="M1833" s="3"/>
      <c r="N1833" s="3"/>
    </row>
    <row r="1834" spans="7:14" x14ac:dyDescent="0.35">
      <c r="G1834" s="21"/>
      <c r="H1834" s="21"/>
      <c r="J1834" s="3"/>
      <c r="K1834" s="3"/>
      <c r="L1834" s="3"/>
      <c r="M1834" s="3"/>
      <c r="N1834" s="3"/>
    </row>
    <row r="1835" spans="7:14" x14ac:dyDescent="0.35">
      <c r="G1835" s="21"/>
      <c r="H1835" s="21"/>
      <c r="J1835" s="3"/>
      <c r="K1835" s="3"/>
      <c r="L1835" s="3"/>
      <c r="M1835" s="3"/>
      <c r="N1835" s="3"/>
    </row>
    <row r="1836" spans="7:14" x14ac:dyDescent="0.35">
      <c r="G1836" s="21"/>
      <c r="H1836" s="21"/>
      <c r="J1836" s="3"/>
      <c r="K1836" s="3"/>
      <c r="L1836" s="3"/>
      <c r="M1836" s="3"/>
      <c r="N1836" s="3"/>
    </row>
    <row r="1837" spans="7:14" x14ac:dyDescent="0.35">
      <c r="G1837" s="21"/>
      <c r="H1837" s="21"/>
      <c r="J1837" s="3"/>
      <c r="K1837" s="3"/>
      <c r="L1837" s="3"/>
      <c r="M1837" s="3"/>
      <c r="N1837" s="3"/>
    </row>
    <row r="1838" spans="7:14" x14ac:dyDescent="0.35">
      <c r="G1838" s="21"/>
      <c r="H1838" s="21"/>
      <c r="J1838" s="3"/>
      <c r="K1838" s="3"/>
      <c r="L1838" s="3"/>
      <c r="M1838" s="3"/>
      <c r="N1838" s="3"/>
    </row>
    <row r="1839" spans="7:14" x14ac:dyDescent="0.35">
      <c r="G1839" s="21"/>
      <c r="H1839" s="21"/>
      <c r="J1839" s="3"/>
      <c r="K1839" s="3"/>
      <c r="L1839" s="3"/>
      <c r="M1839" s="3"/>
      <c r="N1839" s="3"/>
    </row>
    <row r="1840" spans="7:14" x14ac:dyDescent="0.35">
      <c r="G1840" s="21"/>
      <c r="H1840" s="21"/>
      <c r="J1840" s="3"/>
      <c r="K1840" s="3"/>
      <c r="L1840" s="3"/>
      <c r="M1840" s="3"/>
      <c r="N1840" s="3"/>
    </row>
    <row r="1841" spans="7:14" x14ac:dyDescent="0.35">
      <c r="G1841" s="21"/>
      <c r="H1841" s="21"/>
      <c r="J1841" s="3"/>
      <c r="K1841" s="3"/>
      <c r="L1841" s="3"/>
      <c r="M1841" s="3"/>
      <c r="N1841" s="3"/>
    </row>
    <row r="1842" spans="7:14" x14ac:dyDescent="0.35">
      <c r="G1842" s="21"/>
      <c r="H1842" s="21"/>
      <c r="J1842" s="3"/>
      <c r="K1842" s="3"/>
      <c r="L1842" s="3"/>
      <c r="M1842" s="3"/>
      <c r="N1842" s="3"/>
    </row>
    <row r="1843" spans="7:14" x14ac:dyDescent="0.35">
      <c r="G1843" s="21"/>
      <c r="H1843" s="21"/>
      <c r="J1843" s="3"/>
      <c r="K1843" s="3"/>
      <c r="L1843" s="3"/>
      <c r="M1843" s="3"/>
      <c r="N1843" s="3"/>
    </row>
    <row r="1844" spans="7:14" x14ac:dyDescent="0.35">
      <c r="G1844" s="21"/>
      <c r="H1844" s="21"/>
      <c r="J1844" s="3"/>
      <c r="K1844" s="3"/>
      <c r="L1844" s="3"/>
      <c r="M1844" s="3"/>
      <c r="N1844" s="3"/>
    </row>
    <row r="1845" spans="7:14" x14ac:dyDescent="0.35">
      <c r="G1845" s="21"/>
      <c r="H1845" s="21"/>
      <c r="J1845" s="3"/>
      <c r="K1845" s="3"/>
      <c r="L1845" s="3"/>
      <c r="M1845" s="3"/>
      <c r="N1845" s="3"/>
    </row>
    <row r="1846" spans="7:14" x14ac:dyDescent="0.35">
      <c r="G1846" s="21"/>
      <c r="H1846" s="21"/>
      <c r="J1846" s="3"/>
      <c r="K1846" s="3"/>
      <c r="L1846" s="3"/>
      <c r="M1846" s="3"/>
      <c r="N1846" s="3"/>
    </row>
    <row r="1847" spans="7:14" x14ac:dyDescent="0.35">
      <c r="G1847" s="21"/>
      <c r="H1847" s="21"/>
      <c r="J1847" s="3"/>
      <c r="K1847" s="3"/>
      <c r="L1847" s="3"/>
      <c r="M1847" s="3"/>
      <c r="N1847" s="3"/>
    </row>
    <row r="1848" spans="7:14" x14ac:dyDescent="0.35">
      <c r="G1848" s="21"/>
      <c r="H1848" s="21"/>
      <c r="J1848" s="3"/>
      <c r="K1848" s="3"/>
      <c r="L1848" s="3"/>
      <c r="M1848" s="3"/>
      <c r="N1848" s="3"/>
    </row>
    <row r="1849" spans="7:14" x14ac:dyDescent="0.35">
      <c r="G1849" s="21"/>
      <c r="H1849" s="21"/>
      <c r="J1849" s="3"/>
      <c r="K1849" s="3"/>
      <c r="L1849" s="3"/>
      <c r="M1849" s="3"/>
      <c r="N1849" s="3"/>
    </row>
    <row r="1850" spans="7:14" x14ac:dyDescent="0.35">
      <c r="G1850" s="21"/>
      <c r="H1850" s="21"/>
      <c r="J1850" s="3"/>
      <c r="K1850" s="3"/>
      <c r="L1850" s="3"/>
      <c r="M1850" s="3"/>
      <c r="N1850" s="3"/>
    </row>
    <row r="1851" spans="7:14" x14ac:dyDescent="0.35">
      <c r="G1851" s="21"/>
      <c r="H1851" s="21"/>
      <c r="J1851" s="3"/>
      <c r="K1851" s="3"/>
      <c r="L1851" s="3"/>
      <c r="M1851" s="3"/>
      <c r="N1851" s="3"/>
    </row>
    <row r="1852" spans="7:14" x14ac:dyDescent="0.35">
      <c r="G1852" s="21"/>
      <c r="H1852" s="21"/>
      <c r="J1852" s="3"/>
      <c r="K1852" s="3"/>
      <c r="L1852" s="3"/>
      <c r="M1852" s="3"/>
      <c r="N1852" s="3"/>
    </row>
    <row r="1853" spans="7:14" x14ac:dyDescent="0.35">
      <c r="G1853" s="21"/>
      <c r="H1853" s="21"/>
      <c r="J1853" s="3"/>
      <c r="K1853" s="3"/>
      <c r="L1853" s="3"/>
      <c r="M1853" s="3"/>
      <c r="N1853" s="3"/>
    </row>
    <row r="1854" spans="7:14" x14ac:dyDescent="0.35">
      <c r="G1854" s="21"/>
      <c r="H1854" s="21"/>
      <c r="J1854" s="3"/>
      <c r="K1854" s="3"/>
      <c r="L1854" s="3"/>
      <c r="M1854" s="3"/>
      <c r="N1854" s="3"/>
    </row>
    <row r="1855" spans="7:14" x14ac:dyDescent="0.35">
      <c r="G1855" s="21"/>
      <c r="H1855" s="21"/>
      <c r="J1855" s="3"/>
      <c r="K1855" s="3"/>
      <c r="L1855" s="3"/>
      <c r="M1855" s="3"/>
      <c r="N1855" s="3"/>
    </row>
    <row r="1856" spans="7:14" x14ac:dyDescent="0.35">
      <c r="G1856" s="21"/>
      <c r="H1856" s="21"/>
      <c r="J1856" s="3"/>
      <c r="K1856" s="3"/>
      <c r="L1856" s="3"/>
      <c r="M1856" s="3"/>
      <c r="N1856" s="3"/>
    </row>
    <row r="1857" spans="7:14" x14ac:dyDescent="0.35">
      <c r="G1857" s="21"/>
      <c r="H1857" s="21"/>
      <c r="J1857" s="3"/>
      <c r="K1857" s="3"/>
      <c r="L1857" s="3"/>
      <c r="M1857" s="3"/>
      <c r="N1857" s="3"/>
    </row>
    <row r="1858" spans="7:14" x14ac:dyDescent="0.35">
      <c r="G1858" s="21"/>
      <c r="H1858" s="21"/>
      <c r="J1858" s="3"/>
      <c r="K1858" s="3"/>
      <c r="L1858" s="3"/>
      <c r="M1858" s="3"/>
      <c r="N1858" s="3"/>
    </row>
    <row r="1859" spans="7:14" x14ac:dyDescent="0.35">
      <c r="G1859" s="21"/>
      <c r="H1859" s="21"/>
      <c r="J1859" s="3"/>
      <c r="K1859" s="3"/>
      <c r="L1859" s="3"/>
      <c r="M1859" s="3"/>
      <c r="N1859" s="3"/>
    </row>
    <row r="1860" spans="7:14" x14ac:dyDescent="0.35">
      <c r="G1860" s="21"/>
      <c r="H1860" s="21"/>
      <c r="J1860" s="3"/>
      <c r="K1860" s="3"/>
      <c r="L1860" s="3"/>
      <c r="M1860" s="3"/>
      <c r="N1860" s="3"/>
    </row>
    <row r="1861" spans="7:14" x14ac:dyDescent="0.35">
      <c r="G1861" s="21"/>
      <c r="H1861" s="21"/>
      <c r="J1861" s="3"/>
      <c r="K1861" s="3"/>
      <c r="L1861" s="3"/>
      <c r="M1861" s="3"/>
      <c r="N1861" s="3"/>
    </row>
    <row r="1862" spans="7:14" x14ac:dyDescent="0.35">
      <c r="G1862" s="21"/>
      <c r="H1862" s="21"/>
      <c r="J1862" s="3"/>
      <c r="K1862" s="3"/>
      <c r="L1862" s="3"/>
      <c r="M1862" s="3"/>
      <c r="N1862" s="3"/>
    </row>
    <row r="1863" spans="7:14" x14ac:dyDescent="0.35">
      <c r="G1863" s="21"/>
      <c r="H1863" s="21"/>
      <c r="J1863" s="3"/>
      <c r="K1863" s="3"/>
      <c r="L1863" s="3"/>
      <c r="M1863" s="3"/>
      <c r="N1863" s="3"/>
    </row>
    <row r="1864" spans="7:14" x14ac:dyDescent="0.35">
      <c r="G1864" s="21"/>
      <c r="H1864" s="21"/>
      <c r="J1864" s="3"/>
      <c r="K1864" s="3"/>
      <c r="L1864" s="3"/>
      <c r="M1864" s="3"/>
      <c r="N1864" s="3"/>
    </row>
    <row r="1865" spans="7:14" x14ac:dyDescent="0.35">
      <c r="G1865" s="21"/>
      <c r="H1865" s="21"/>
      <c r="J1865" s="3"/>
      <c r="K1865" s="3"/>
      <c r="L1865" s="3"/>
      <c r="M1865" s="3"/>
      <c r="N1865" s="3"/>
    </row>
    <row r="1866" spans="7:14" x14ac:dyDescent="0.35">
      <c r="G1866" s="21"/>
      <c r="H1866" s="21"/>
      <c r="J1866" s="3"/>
      <c r="K1866" s="3"/>
      <c r="L1866" s="3"/>
      <c r="M1866" s="3"/>
      <c r="N1866" s="3"/>
    </row>
    <row r="1867" spans="7:14" x14ac:dyDescent="0.35">
      <c r="G1867" s="21"/>
      <c r="H1867" s="21"/>
      <c r="J1867" s="3"/>
      <c r="K1867" s="3"/>
      <c r="L1867" s="3"/>
      <c r="M1867" s="3"/>
      <c r="N1867" s="3"/>
    </row>
    <row r="1868" spans="7:14" x14ac:dyDescent="0.35">
      <c r="G1868" s="21"/>
      <c r="H1868" s="21"/>
      <c r="J1868" s="3"/>
      <c r="K1868" s="3"/>
      <c r="L1868" s="3"/>
      <c r="M1868" s="3"/>
      <c r="N1868" s="3"/>
    </row>
    <row r="1869" spans="7:14" x14ac:dyDescent="0.35">
      <c r="G1869" s="21"/>
      <c r="H1869" s="21"/>
      <c r="J1869" s="3"/>
      <c r="K1869" s="3"/>
      <c r="L1869" s="3"/>
      <c r="M1869" s="3"/>
      <c r="N1869" s="3"/>
    </row>
    <row r="1870" spans="7:14" x14ac:dyDescent="0.35">
      <c r="G1870" s="21"/>
      <c r="H1870" s="21"/>
      <c r="J1870" s="3"/>
      <c r="K1870" s="3"/>
      <c r="L1870" s="3"/>
      <c r="M1870" s="3"/>
      <c r="N1870" s="3"/>
    </row>
    <row r="1871" spans="7:14" x14ac:dyDescent="0.35">
      <c r="G1871" s="21"/>
      <c r="H1871" s="21"/>
      <c r="J1871" s="3"/>
      <c r="K1871" s="3"/>
      <c r="L1871" s="3"/>
      <c r="M1871" s="3"/>
      <c r="N1871" s="3"/>
    </row>
    <row r="1872" spans="7:14" x14ac:dyDescent="0.35">
      <c r="G1872" s="21"/>
      <c r="H1872" s="21"/>
      <c r="J1872" s="3"/>
      <c r="K1872" s="3"/>
      <c r="L1872" s="3"/>
      <c r="M1872" s="3"/>
      <c r="N1872" s="3"/>
    </row>
    <row r="1873" spans="7:14" x14ac:dyDescent="0.35">
      <c r="G1873" s="21"/>
      <c r="H1873" s="21"/>
      <c r="J1873" s="3"/>
      <c r="K1873" s="3"/>
      <c r="L1873" s="3"/>
      <c r="M1873" s="3"/>
      <c r="N1873" s="3"/>
    </row>
    <row r="1874" spans="7:14" x14ac:dyDescent="0.35">
      <c r="G1874" s="21"/>
      <c r="H1874" s="21"/>
      <c r="J1874" s="3"/>
      <c r="K1874" s="3"/>
      <c r="L1874" s="3"/>
      <c r="M1874" s="3"/>
      <c r="N1874" s="3"/>
    </row>
    <row r="1875" spans="7:14" x14ac:dyDescent="0.35">
      <c r="G1875" s="21"/>
      <c r="H1875" s="21"/>
      <c r="J1875" s="3"/>
      <c r="K1875" s="3"/>
      <c r="L1875" s="3"/>
      <c r="M1875" s="3"/>
      <c r="N1875" s="3"/>
    </row>
    <row r="1876" spans="7:14" x14ac:dyDescent="0.35">
      <c r="G1876" s="21"/>
      <c r="H1876" s="21"/>
      <c r="J1876" s="3"/>
      <c r="K1876" s="3"/>
      <c r="L1876" s="3"/>
      <c r="M1876" s="3"/>
      <c r="N1876" s="3"/>
    </row>
    <row r="1877" spans="7:14" x14ac:dyDescent="0.35">
      <c r="G1877" s="21"/>
      <c r="H1877" s="21"/>
      <c r="J1877" s="3"/>
      <c r="K1877" s="3"/>
      <c r="L1877" s="3"/>
      <c r="M1877" s="3"/>
      <c r="N1877" s="3"/>
    </row>
    <row r="1878" spans="7:14" x14ac:dyDescent="0.35">
      <c r="G1878" s="21"/>
      <c r="H1878" s="21"/>
      <c r="J1878" s="3"/>
      <c r="K1878" s="3"/>
      <c r="L1878" s="3"/>
      <c r="M1878" s="3"/>
      <c r="N1878" s="3"/>
    </row>
    <row r="1879" spans="7:14" x14ac:dyDescent="0.35">
      <c r="G1879" s="21"/>
      <c r="H1879" s="21"/>
      <c r="J1879" s="3"/>
      <c r="K1879" s="3"/>
      <c r="L1879" s="3"/>
      <c r="M1879" s="3"/>
      <c r="N1879" s="3"/>
    </row>
    <row r="1880" spans="7:14" x14ac:dyDescent="0.35">
      <c r="G1880" s="21"/>
      <c r="H1880" s="21"/>
      <c r="J1880" s="3"/>
      <c r="K1880" s="3"/>
      <c r="L1880" s="3"/>
      <c r="M1880" s="3"/>
      <c r="N1880" s="3"/>
    </row>
    <row r="1881" spans="7:14" x14ac:dyDescent="0.35">
      <c r="G1881" s="21"/>
      <c r="H1881" s="21"/>
      <c r="J1881" s="3"/>
      <c r="K1881" s="3"/>
      <c r="L1881" s="3"/>
      <c r="M1881" s="3"/>
      <c r="N1881" s="3"/>
    </row>
    <row r="1882" spans="7:14" x14ac:dyDescent="0.35">
      <c r="G1882" s="21"/>
      <c r="H1882" s="21"/>
      <c r="J1882" s="3"/>
      <c r="K1882" s="3"/>
      <c r="L1882" s="3"/>
      <c r="M1882" s="3"/>
      <c r="N1882" s="3"/>
    </row>
    <row r="1883" spans="7:14" x14ac:dyDescent="0.35">
      <c r="G1883" s="21"/>
      <c r="H1883" s="21"/>
      <c r="J1883" s="3"/>
      <c r="K1883" s="3"/>
      <c r="L1883" s="3"/>
      <c r="M1883" s="3"/>
      <c r="N1883" s="3"/>
    </row>
    <row r="1884" spans="7:14" x14ac:dyDescent="0.35">
      <c r="G1884" s="21"/>
      <c r="H1884" s="21"/>
      <c r="J1884" s="3"/>
      <c r="K1884" s="3"/>
      <c r="L1884" s="3"/>
      <c r="M1884" s="3"/>
      <c r="N1884" s="3"/>
    </row>
    <row r="1885" spans="7:14" x14ac:dyDescent="0.35">
      <c r="G1885" s="21"/>
      <c r="H1885" s="21"/>
      <c r="J1885" s="3"/>
      <c r="K1885" s="3"/>
      <c r="L1885" s="3"/>
      <c r="M1885" s="3"/>
      <c r="N1885" s="3"/>
    </row>
    <row r="1886" spans="7:14" x14ac:dyDescent="0.35">
      <c r="G1886" s="21"/>
      <c r="H1886" s="21"/>
      <c r="J1886" s="3"/>
      <c r="K1886" s="3"/>
      <c r="L1886" s="3"/>
      <c r="M1886" s="3"/>
      <c r="N1886" s="3"/>
    </row>
    <row r="1887" spans="7:14" x14ac:dyDescent="0.35">
      <c r="G1887" s="21"/>
      <c r="H1887" s="21"/>
      <c r="J1887" s="3"/>
      <c r="K1887" s="3"/>
      <c r="L1887" s="3"/>
      <c r="M1887" s="3"/>
      <c r="N1887" s="3"/>
    </row>
    <row r="1888" spans="7:14" x14ac:dyDescent="0.35">
      <c r="G1888" s="21"/>
      <c r="H1888" s="21"/>
      <c r="J1888" s="3"/>
      <c r="K1888" s="3"/>
      <c r="L1888" s="3"/>
      <c r="M1888" s="3"/>
      <c r="N1888" s="3"/>
    </row>
    <row r="1889" spans="7:14" x14ac:dyDescent="0.35">
      <c r="G1889" s="21"/>
      <c r="H1889" s="21"/>
      <c r="J1889" s="3"/>
      <c r="K1889" s="3"/>
      <c r="L1889" s="3"/>
      <c r="M1889" s="3"/>
      <c r="N1889" s="3"/>
    </row>
    <row r="1890" spans="7:14" x14ac:dyDescent="0.35">
      <c r="G1890" s="21"/>
      <c r="H1890" s="21"/>
      <c r="J1890" s="3"/>
      <c r="K1890" s="3"/>
      <c r="L1890" s="3"/>
      <c r="M1890" s="3"/>
      <c r="N1890" s="3"/>
    </row>
    <row r="1891" spans="7:14" x14ac:dyDescent="0.35">
      <c r="G1891" s="21"/>
      <c r="H1891" s="21"/>
      <c r="J1891" s="3"/>
      <c r="K1891" s="3"/>
      <c r="L1891" s="3"/>
      <c r="M1891" s="3"/>
      <c r="N1891" s="3"/>
    </row>
    <row r="1892" spans="7:14" x14ac:dyDescent="0.35">
      <c r="G1892" s="21"/>
      <c r="H1892" s="21"/>
      <c r="J1892" s="3"/>
      <c r="K1892" s="3"/>
      <c r="L1892" s="3"/>
      <c r="M1892" s="3"/>
      <c r="N1892" s="3"/>
    </row>
    <row r="1893" spans="7:14" x14ac:dyDescent="0.35">
      <c r="G1893" s="21"/>
      <c r="H1893" s="21"/>
      <c r="J1893" s="3"/>
      <c r="K1893" s="3"/>
      <c r="L1893" s="3"/>
      <c r="M1893" s="3"/>
      <c r="N1893" s="3"/>
    </row>
    <row r="1894" spans="7:14" x14ac:dyDescent="0.35">
      <c r="G1894" s="21"/>
      <c r="H1894" s="21"/>
      <c r="J1894" s="3"/>
      <c r="K1894" s="3"/>
      <c r="L1894" s="3"/>
      <c r="M1894" s="3"/>
      <c r="N1894" s="3"/>
    </row>
    <row r="1895" spans="7:14" x14ac:dyDescent="0.35">
      <c r="G1895" s="21"/>
      <c r="H1895" s="21"/>
      <c r="J1895" s="3"/>
      <c r="K1895" s="3"/>
      <c r="L1895" s="3"/>
      <c r="M1895" s="3"/>
      <c r="N1895" s="3"/>
    </row>
    <row r="1896" spans="7:14" x14ac:dyDescent="0.35">
      <c r="G1896" s="21"/>
      <c r="H1896" s="21"/>
      <c r="J1896" s="3"/>
      <c r="K1896" s="3"/>
      <c r="L1896" s="3"/>
      <c r="M1896" s="3"/>
      <c r="N1896" s="3"/>
    </row>
    <row r="1897" spans="7:14" x14ac:dyDescent="0.35">
      <c r="G1897" s="21"/>
      <c r="H1897" s="21"/>
      <c r="J1897" s="3"/>
      <c r="K1897" s="3"/>
      <c r="L1897" s="3"/>
      <c r="M1897" s="3"/>
      <c r="N1897" s="3"/>
    </row>
    <row r="1898" spans="7:14" x14ac:dyDescent="0.35">
      <c r="G1898" s="21"/>
      <c r="H1898" s="21"/>
      <c r="J1898" s="3"/>
      <c r="K1898" s="3"/>
      <c r="L1898" s="3"/>
      <c r="M1898" s="3"/>
      <c r="N1898" s="3"/>
    </row>
    <row r="1899" spans="7:14" x14ac:dyDescent="0.35">
      <c r="G1899" s="21"/>
      <c r="H1899" s="21"/>
      <c r="J1899" s="3"/>
      <c r="K1899" s="3"/>
      <c r="L1899" s="3"/>
      <c r="M1899" s="3"/>
      <c r="N1899" s="3"/>
    </row>
    <row r="1900" spans="7:14" x14ac:dyDescent="0.35">
      <c r="G1900" s="21"/>
      <c r="H1900" s="21"/>
      <c r="J1900" s="3"/>
      <c r="K1900" s="3"/>
      <c r="L1900" s="3"/>
      <c r="M1900" s="3"/>
      <c r="N1900" s="3"/>
    </row>
    <row r="1901" spans="7:14" x14ac:dyDescent="0.35">
      <c r="G1901" s="21"/>
      <c r="H1901" s="21"/>
      <c r="J1901" s="3"/>
      <c r="K1901" s="3"/>
      <c r="L1901" s="3"/>
      <c r="M1901" s="3"/>
      <c r="N1901" s="3"/>
    </row>
    <row r="1902" spans="7:14" x14ac:dyDescent="0.35">
      <c r="G1902" s="21"/>
      <c r="H1902" s="21"/>
      <c r="J1902" s="3"/>
      <c r="K1902" s="3"/>
      <c r="L1902" s="3"/>
      <c r="M1902" s="3"/>
      <c r="N1902" s="3"/>
    </row>
    <row r="1903" spans="7:14" x14ac:dyDescent="0.35">
      <c r="G1903" s="21"/>
      <c r="H1903" s="21"/>
      <c r="J1903" s="3"/>
      <c r="K1903" s="3"/>
      <c r="L1903" s="3"/>
      <c r="M1903" s="3"/>
      <c r="N1903" s="3"/>
    </row>
    <row r="1904" spans="7:14" x14ac:dyDescent="0.35">
      <c r="G1904" s="21"/>
      <c r="H1904" s="21"/>
      <c r="J1904" s="3"/>
      <c r="K1904" s="3"/>
      <c r="L1904" s="3"/>
      <c r="M1904" s="3"/>
      <c r="N1904" s="3"/>
    </row>
    <row r="1905" spans="7:14" x14ac:dyDescent="0.35">
      <c r="G1905" s="21"/>
      <c r="H1905" s="21"/>
      <c r="J1905" s="3"/>
      <c r="K1905" s="3"/>
      <c r="L1905" s="3"/>
      <c r="M1905" s="3"/>
      <c r="N1905" s="3"/>
    </row>
    <row r="1906" spans="7:14" x14ac:dyDescent="0.35">
      <c r="G1906" s="21"/>
      <c r="H1906" s="21"/>
      <c r="J1906" s="3"/>
      <c r="K1906" s="3"/>
      <c r="L1906" s="3"/>
      <c r="M1906" s="3"/>
      <c r="N1906" s="3"/>
    </row>
    <row r="1907" spans="7:14" x14ac:dyDescent="0.35">
      <c r="G1907" s="21"/>
      <c r="H1907" s="21"/>
      <c r="J1907" s="3"/>
      <c r="K1907" s="3"/>
      <c r="L1907" s="3"/>
      <c r="M1907" s="3"/>
      <c r="N1907" s="3"/>
    </row>
    <row r="1908" spans="7:14" x14ac:dyDescent="0.35">
      <c r="G1908" s="21"/>
      <c r="H1908" s="21"/>
      <c r="J1908" s="3"/>
      <c r="K1908" s="3"/>
      <c r="L1908" s="3"/>
      <c r="M1908" s="3"/>
      <c r="N1908" s="3"/>
    </row>
    <row r="1909" spans="7:14" x14ac:dyDescent="0.35">
      <c r="G1909" s="21"/>
      <c r="H1909" s="21"/>
      <c r="J1909" s="3"/>
      <c r="K1909" s="3"/>
      <c r="L1909" s="3"/>
      <c r="M1909" s="3"/>
      <c r="N1909" s="3"/>
    </row>
    <row r="1910" spans="7:14" x14ac:dyDescent="0.35">
      <c r="G1910" s="21"/>
      <c r="H1910" s="21"/>
      <c r="J1910" s="3"/>
      <c r="K1910" s="3"/>
      <c r="L1910" s="3"/>
      <c r="M1910" s="3"/>
      <c r="N1910" s="3"/>
    </row>
    <row r="1911" spans="7:14" x14ac:dyDescent="0.35">
      <c r="G1911" s="21"/>
      <c r="H1911" s="21"/>
      <c r="J1911" s="3"/>
      <c r="K1911" s="3"/>
      <c r="L1911" s="3"/>
      <c r="M1911" s="3"/>
      <c r="N1911" s="3"/>
    </row>
    <row r="1912" spans="7:14" x14ac:dyDescent="0.35">
      <c r="G1912" s="21"/>
      <c r="H1912" s="21"/>
      <c r="J1912" s="3"/>
      <c r="K1912" s="3"/>
      <c r="L1912" s="3"/>
      <c r="M1912" s="3"/>
      <c r="N1912" s="3"/>
    </row>
    <row r="1913" spans="7:14" x14ac:dyDescent="0.35">
      <c r="G1913" s="21"/>
      <c r="H1913" s="21"/>
      <c r="J1913" s="3"/>
      <c r="K1913" s="3"/>
      <c r="L1913" s="3"/>
      <c r="M1913" s="3"/>
      <c r="N1913" s="3"/>
    </row>
    <row r="1914" spans="7:14" x14ac:dyDescent="0.35">
      <c r="G1914" s="21"/>
      <c r="H1914" s="21"/>
      <c r="J1914" s="3"/>
      <c r="K1914" s="3"/>
      <c r="L1914" s="3"/>
      <c r="M1914" s="3"/>
      <c r="N1914" s="3"/>
    </row>
    <row r="1915" spans="7:14" x14ac:dyDescent="0.35">
      <c r="G1915" s="21"/>
      <c r="H1915" s="21"/>
      <c r="J1915" s="3"/>
      <c r="K1915" s="3"/>
      <c r="L1915" s="3"/>
      <c r="M1915" s="3"/>
      <c r="N1915" s="3"/>
    </row>
    <row r="1916" spans="7:14" x14ac:dyDescent="0.35">
      <c r="G1916" s="21"/>
      <c r="H1916" s="21"/>
      <c r="J1916" s="3"/>
      <c r="K1916" s="3"/>
      <c r="L1916" s="3"/>
      <c r="M1916" s="3"/>
      <c r="N1916" s="3"/>
    </row>
    <row r="1917" spans="7:14" x14ac:dyDescent="0.35">
      <c r="G1917" s="21"/>
      <c r="H1917" s="21"/>
      <c r="J1917" s="3"/>
      <c r="K1917" s="3"/>
      <c r="L1917" s="3"/>
      <c r="M1917" s="3"/>
      <c r="N1917" s="3"/>
    </row>
    <row r="1918" spans="7:14" x14ac:dyDescent="0.35">
      <c r="G1918" s="21"/>
      <c r="H1918" s="21"/>
      <c r="J1918" s="3"/>
      <c r="K1918" s="3"/>
      <c r="L1918" s="3"/>
      <c r="M1918" s="3"/>
      <c r="N1918" s="3"/>
    </row>
    <row r="1919" spans="7:14" x14ac:dyDescent="0.35">
      <c r="G1919" s="21"/>
      <c r="H1919" s="21"/>
      <c r="J1919" s="3"/>
      <c r="K1919" s="3"/>
      <c r="L1919" s="3"/>
      <c r="M1919" s="3"/>
      <c r="N1919" s="3"/>
    </row>
    <row r="1920" spans="7:14" x14ac:dyDescent="0.35">
      <c r="G1920" s="21"/>
      <c r="H1920" s="21"/>
      <c r="J1920" s="3"/>
      <c r="K1920" s="3"/>
      <c r="L1920" s="3"/>
      <c r="M1920" s="3"/>
      <c r="N1920" s="3"/>
    </row>
    <row r="1921" spans="7:14" x14ac:dyDescent="0.35">
      <c r="G1921" s="21"/>
      <c r="H1921" s="21"/>
      <c r="J1921" s="3"/>
      <c r="K1921" s="3"/>
      <c r="L1921" s="3"/>
      <c r="M1921" s="3"/>
      <c r="N1921" s="3"/>
    </row>
    <row r="1922" spans="7:14" x14ac:dyDescent="0.35">
      <c r="G1922" s="21"/>
      <c r="H1922" s="21"/>
      <c r="J1922" s="3"/>
      <c r="K1922" s="3"/>
      <c r="L1922" s="3"/>
      <c r="M1922" s="3"/>
      <c r="N1922" s="3"/>
    </row>
    <row r="1923" spans="7:14" x14ac:dyDescent="0.35">
      <c r="G1923" s="21"/>
      <c r="H1923" s="21"/>
      <c r="J1923" s="3"/>
      <c r="K1923" s="3"/>
      <c r="L1923" s="3"/>
      <c r="M1923" s="3"/>
      <c r="N1923" s="3"/>
    </row>
    <row r="1924" spans="7:14" x14ac:dyDescent="0.35">
      <c r="G1924" s="21"/>
      <c r="H1924" s="21"/>
      <c r="J1924" s="3"/>
      <c r="K1924" s="3"/>
      <c r="L1924" s="3"/>
      <c r="M1924" s="3"/>
      <c r="N1924" s="3"/>
    </row>
    <row r="1925" spans="7:14" x14ac:dyDescent="0.35">
      <c r="G1925" s="21"/>
      <c r="H1925" s="21"/>
      <c r="J1925" s="3"/>
      <c r="K1925" s="3"/>
      <c r="L1925" s="3"/>
      <c r="M1925" s="3"/>
      <c r="N1925" s="3"/>
    </row>
    <row r="1926" spans="7:14" x14ac:dyDescent="0.35">
      <c r="G1926" s="21"/>
      <c r="H1926" s="21"/>
      <c r="J1926" s="3"/>
      <c r="K1926" s="3"/>
      <c r="L1926" s="3"/>
      <c r="M1926" s="3"/>
      <c r="N1926" s="3"/>
    </row>
    <row r="1927" spans="7:14" x14ac:dyDescent="0.35">
      <c r="G1927" s="21"/>
      <c r="H1927" s="21"/>
      <c r="J1927" s="3"/>
      <c r="K1927" s="3"/>
      <c r="L1927" s="3"/>
      <c r="M1927" s="3"/>
      <c r="N1927" s="3"/>
    </row>
    <row r="1928" spans="7:14" x14ac:dyDescent="0.35">
      <c r="G1928" s="21"/>
      <c r="H1928" s="21"/>
      <c r="J1928" s="3"/>
      <c r="K1928" s="3"/>
      <c r="L1928" s="3"/>
      <c r="M1928" s="3"/>
      <c r="N1928" s="3"/>
    </row>
    <row r="1929" spans="7:14" x14ac:dyDescent="0.35">
      <c r="G1929" s="21"/>
      <c r="H1929" s="21"/>
      <c r="J1929" s="3"/>
      <c r="K1929" s="3"/>
      <c r="L1929" s="3"/>
      <c r="M1929" s="3"/>
      <c r="N1929" s="3"/>
    </row>
    <row r="1930" spans="7:14" x14ac:dyDescent="0.35">
      <c r="G1930" s="21"/>
      <c r="H1930" s="21"/>
      <c r="J1930" s="3"/>
      <c r="K1930" s="3"/>
      <c r="L1930" s="3"/>
      <c r="M1930" s="3"/>
      <c r="N1930" s="3"/>
    </row>
    <row r="1931" spans="7:14" x14ac:dyDescent="0.35">
      <c r="G1931" s="21"/>
      <c r="H1931" s="21"/>
      <c r="J1931" s="3"/>
      <c r="K1931" s="3"/>
      <c r="L1931" s="3"/>
      <c r="M1931" s="3"/>
      <c r="N1931" s="3"/>
    </row>
    <row r="1932" spans="7:14" x14ac:dyDescent="0.35">
      <c r="G1932" s="21"/>
      <c r="H1932" s="21"/>
      <c r="J1932" s="3"/>
      <c r="K1932" s="3"/>
      <c r="L1932" s="3"/>
      <c r="M1932" s="3"/>
      <c r="N1932" s="3"/>
    </row>
    <row r="1933" spans="7:14" x14ac:dyDescent="0.35">
      <c r="G1933" s="21"/>
      <c r="H1933" s="21"/>
      <c r="J1933" s="3"/>
      <c r="K1933" s="3"/>
      <c r="L1933" s="3"/>
      <c r="M1933" s="3"/>
      <c r="N1933" s="3"/>
    </row>
    <row r="1934" spans="7:14" x14ac:dyDescent="0.35">
      <c r="G1934" s="21"/>
      <c r="H1934" s="21"/>
      <c r="J1934" s="3"/>
      <c r="K1934" s="3"/>
      <c r="L1934" s="3"/>
      <c r="M1934" s="3"/>
      <c r="N1934" s="3"/>
    </row>
    <row r="1935" spans="7:14" x14ac:dyDescent="0.35">
      <c r="G1935" s="21"/>
      <c r="H1935" s="21"/>
      <c r="J1935" s="3"/>
      <c r="K1935" s="3"/>
      <c r="L1935" s="3"/>
      <c r="M1935" s="3"/>
      <c r="N1935" s="3"/>
    </row>
    <row r="1936" spans="7:14" x14ac:dyDescent="0.35">
      <c r="G1936" s="21"/>
      <c r="H1936" s="21"/>
      <c r="J1936" s="3"/>
      <c r="K1936" s="3"/>
      <c r="L1936" s="3"/>
      <c r="M1936" s="3"/>
      <c r="N1936" s="3"/>
    </row>
    <row r="1937" spans="7:14" x14ac:dyDescent="0.35">
      <c r="G1937" s="21"/>
      <c r="H1937" s="21"/>
      <c r="J1937" s="3"/>
      <c r="K1937" s="3"/>
      <c r="L1937" s="3"/>
      <c r="M1937" s="3"/>
      <c r="N1937" s="3"/>
    </row>
    <row r="1938" spans="7:14" x14ac:dyDescent="0.35">
      <c r="G1938" s="21"/>
      <c r="H1938" s="21"/>
      <c r="J1938" s="3"/>
      <c r="K1938" s="3"/>
      <c r="L1938" s="3"/>
      <c r="M1938" s="3"/>
      <c r="N1938" s="3"/>
    </row>
    <row r="1939" spans="7:14" x14ac:dyDescent="0.35">
      <c r="G1939" s="21"/>
      <c r="H1939" s="21"/>
      <c r="J1939" s="3"/>
      <c r="K1939" s="3"/>
      <c r="L1939" s="3"/>
      <c r="M1939" s="3"/>
      <c r="N1939" s="3"/>
    </row>
    <row r="1940" spans="7:14" x14ac:dyDescent="0.35">
      <c r="G1940" s="21"/>
      <c r="H1940" s="21"/>
      <c r="J1940" s="3"/>
      <c r="K1940" s="3"/>
      <c r="L1940" s="3"/>
      <c r="M1940" s="3"/>
      <c r="N1940" s="3"/>
    </row>
    <row r="1941" spans="7:14" x14ac:dyDescent="0.35">
      <c r="G1941" s="21"/>
      <c r="H1941" s="21"/>
      <c r="J1941" s="3"/>
      <c r="K1941" s="3"/>
      <c r="L1941" s="3"/>
      <c r="M1941" s="3"/>
      <c r="N1941" s="3"/>
    </row>
    <row r="1942" spans="7:14" x14ac:dyDescent="0.35">
      <c r="G1942" s="21"/>
      <c r="H1942" s="21"/>
      <c r="J1942" s="3"/>
      <c r="K1942" s="3"/>
      <c r="L1942" s="3"/>
      <c r="M1942" s="3"/>
      <c r="N1942" s="3"/>
    </row>
    <row r="1943" spans="7:14" x14ac:dyDescent="0.35">
      <c r="G1943" s="21"/>
      <c r="H1943" s="21"/>
      <c r="J1943" s="3"/>
      <c r="K1943" s="3"/>
      <c r="L1943" s="3"/>
      <c r="M1943" s="3"/>
      <c r="N1943" s="3"/>
    </row>
    <row r="1944" spans="7:14" x14ac:dyDescent="0.35">
      <c r="G1944" s="21"/>
      <c r="H1944" s="21"/>
      <c r="J1944" s="3"/>
      <c r="K1944" s="3"/>
      <c r="L1944" s="3"/>
      <c r="M1944" s="3"/>
      <c r="N1944" s="3"/>
    </row>
    <row r="1945" spans="7:14" x14ac:dyDescent="0.35">
      <c r="G1945" s="21"/>
      <c r="H1945" s="21"/>
      <c r="J1945" s="3"/>
      <c r="K1945" s="3"/>
      <c r="L1945" s="3"/>
      <c r="M1945" s="3"/>
      <c r="N1945" s="3"/>
    </row>
    <row r="1946" spans="7:14" x14ac:dyDescent="0.35">
      <c r="G1946" s="21"/>
      <c r="H1946" s="21"/>
      <c r="J1946" s="3"/>
      <c r="K1946" s="3"/>
      <c r="L1946" s="3"/>
      <c r="M1946" s="3"/>
      <c r="N1946" s="3"/>
    </row>
    <row r="1947" spans="7:14" x14ac:dyDescent="0.35">
      <c r="G1947" s="21"/>
      <c r="H1947" s="21"/>
      <c r="J1947" s="3"/>
      <c r="K1947" s="3"/>
      <c r="L1947" s="3"/>
      <c r="M1947" s="3"/>
      <c r="N1947" s="3"/>
    </row>
    <row r="1948" spans="7:14" x14ac:dyDescent="0.35">
      <c r="G1948" s="21"/>
      <c r="H1948" s="21"/>
      <c r="J1948" s="3"/>
      <c r="K1948" s="3"/>
      <c r="L1948" s="3"/>
      <c r="M1948" s="3"/>
      <c r="N1948" s="3"/>
    </row>
    <row r="1949" spans="7:14" x14ac:dyDescent="0.35">
      <c r="G1949" s="21"/>
      <c r="H1949" s="21"/>
      <c r="J1949" s="3"/>
      <c r="K1949" s="3"/>
      <c r="L1949" s="3"/>
      <c r="M1949" s="3"/>
      <c r="N1949" s="3"/>
    </row>
    <row r="1950" spans="7:14" x14ac:dyDescent="0.35">
      <c r="G1950" s="21"/>
      <c r="H1950" s="21"/>
      <c r="J1950" s="3"/>
      <c r="K1950" s="3"/>
      <c r="L1950" s="3"/>
      <c r="M1950" s="3"/>
      <c r="N1950" s="3"/>
    </row>
    <row r="1951" spans="7:14" x14ac:dyDescent="0.35">
      <c r="G1951" s="21"/>
      <c r="H1951" s="21"/>
      <c r="J1951" s="3"/>
      <c r="K1951" s="3"/>
      <c r="L1951" s="3"/>
      <c r="M1951" s="3"/>
      <c r="N1951" s="3"/>
    </row>
    <row r="1952" spans="7:14" x14ac:dyDescent="0.35">
      <c r="G1952" s="21"/>
      <c r="H1952" s="21"/>
      <c r="J1952" s="3"/>
      <c r="K1952" s="3"/>
      <c r="L1952" s="3"/>
      <c r="M1952" s="3"/>
      <c r="N1952" s="3"/>
    </row>
    <row r="1953" spans="7:14" x14ac:dyDescent="0.35">
      <c r="G1953" s="21"/>
      <c r="H1953" s="21"/>
      <c r="J1953" s="3"/>
      <c r="K1953" s="3"/>
      <c r="L1953" s="3"/>
      <c r="M1953" s="3"/>
      <c r="N1953" s="3"/>
    </row>
    <row r="1954" spans="7:14" x14ac:dyDescent="0.35">
      <c r="G1954" s="21"/>
      <c r="H1954" s="21"/>
      <c r="J1954" s="3"/>
      <c r="K1954" s="3"/>
      <c r="L1954" s="3"/>
      <c r="M1954" s="3"/>
      <c r="N1954" s="3"/>
    </row>
    <row r="1955" spans="7:14" x14ac:dyDescent="0.35">
      <c r="G1955" s="21"/>
      <c r="H1955" s="21"/>
      <c r="J1955" s="3"/>
      <c r="K1955" s="3"/>
      <c r="L1955" s="3"/>
      <c r="M1955" s="3"/>
      <c r="N1955" s="3"/>
    </row>
    <row r="1956" spans="7:14" x14ac:dyDescent="0.35">
      <c r="G1956" s="21"/>
      <c r="H1956" s="21"/>
      <c r="J1956" s="3"/>
      <c r="K1956" s="3"/>
      <c r="L1956" s="3"/>
      <c r="M1956" s="3"/>
      <c r="N1956" s="3"/>
    </row>
    <row r="1957" spans="7:14" x14ac:dyDescent="0.35">
      <c r="G1957" s="21"/>
      <c r="H1957" s="21"/>
      <c r="J1957" s="3"/>
      <c r="K1957" s="3"/>
      <c r="L1957" s="3"/>
      <c r="M1957" s="3"/>
      <c r="N1957" s="3"/>
    </row>
    <row r="1958" spans="7:14" x14ac:dyDescent="0.35">
      <c r="G1958" s="21"/>
      <c r="H1958" s="21"/>
      <c r="J1958" s="3"/>
      <c r="K1958" s="3"/>
      <c r="L1958" s="3"/>
      <c r="M1958" s="3"/>
      <c r="N1958" s="3"/>
    </row>
    <row r="1959" spans="7:14" x14ac:dyDescent="0.35">
      <c r="G1959" s="21"/>
      <c r="H1959" s="21"/>
      <c r="J1959" s="3"/>
      <c r="K1959" s="3"/>
      <c r="L1959" s="3"/>
      <c r="M1959" s="3"/>
      <c r="N1959" s="3"/>
    </row>
    <row r="1960" spans="7:14" x14ac:dyDescent="0.35">
      <c r="G1960" s="21"/>
      <c r="H1960" s="21"/>
      <c r="J1960" s="3"/>
      <c r="K1960" s="3"/>
      <c r="L1960" s="3"/>
      <c r="M1960" s="3"/>
      <c r="N1960" s="3"/>
    </row>
    <row r="1961" spans="7:14" x14ac:dyDescent="0.35">
      <c r="G1961" s="21"/>
      <c r="H1961" s="21"/>
      <c r="J1961" s="3"/>
      <c r="K1961" s="3"/>
      <c r="L1961" s="3"/>
      <c r="M1961" s="3"/>
      <c r="N1961" s="3"/>
    </row>
    <row r="1962" spans="7:14" x14ac:dyDescent="0.35">
      <c r="G1962" s="21"/>
      <c r="H1962" s="21"/>
      <c r="J1962" s="3"/>
      <c r="K1962" s="3"/>
      <c r="L1962" s="3"/>
      <c r="M1962" s="3"/>
      <c r="N1962" s="3"/>
    </row>
    <row r="1963" spans="7:14" x14ac:dyDescent="0.35">
      <c r="G1963" s="21"/>
      <c r="H1963" s="21"/>
      <c r="J1963" s="3"/>
      <c r="K1963" s="3"/>
      <c r="L1963" s="3"/>
      <c r="M1963" s="3"/>
      <c r="N1963" s="3"/>
    </row>
    <row r="1964" spans="7:14" x14ac:dyDescent="0.35">
      <c r="G1964" s="21"/>
      <c r="H1964" s="21"/>
      <c r="J1964" s="3"/>
      <c r="K1964" s="3"/>
      <c r="L1964" s="3"/>
      <c r="M1964" s="3"/>
      <c r="N1964" s="3"/>
    </row>
    <row r="1965" spans="7:14" x14ac:dyDescent="0.35">
      <c r="G1965" s="21"/>
      <c r="H1965" s="21"/>
      <c r="J1965" s="3"/>
      <c r="K1965" s="3"/>
      <c r="L1965" s="3"/>
      <c r="M1965" s="3"/>
      <c r="N1965" s="3"/>
    </row>
    <row r="1966" spans="7:14" x14ac:dyDescent="0.35">
      <c r="G1966" s="21"/>
      <c r="H1966" s="21"/>
      <c r="J1966" s="3"/>
      <c r="K1966" s="3"/>
      <c r="L1966" s="3"/>
      <c r="M1966" s="3"/>
      <c r="N1966" s="3"/>
    </row>
    <row r="1967" spans="7:14" x14ac:dyDescent="0.35">
      <c r="G1967" s="21"/>
      <c r="H1967" s="21"/>
      <c r="J1967" s="3"/>
      <c r="K1967" s="3"/>
      <c r="L1967" s="3"/>
      <c r="M1967" s="3"/>
      <c r="N1967" s="3"/>
    </row>
    <row r="1968" spans="7:14" x14ac:dyDescent="0.35">
      <c r="G1968" s="21"/>
      <c r="H1968" s="21"/>
      <c r="J1968" s="3"/>
      <c r="K1968" s="3"/>
      <c r="L1968" s="3"/>
      <c r="M1968" s="3"/>
      <c r="N1968" s="3"/>
    </row>
    <row r="1969" spans="7:14" x14ac:dyDescent="0.35">
      <c r="G1969" s="21"/>
      <c r="H1969" s="21"/>
      <c r="J1969" s="3"/>
      <c r="K1969" s="3"/>
      <c r="L1969" s="3"/>
      <c r="M1969" s="3"/>
      <c r="N1969" s="3"/>
    </row>
    <row r="1970" spans="7:14" x14ac:dyDescent="0.35">
      <c r="G1970" s="21"/>
      <c r="H1970" s="21"/>
      <c r="J1970" s="3"/>
      <c r="K1970" s="3"/>
      <c r="L1970" s="3"/>
      <c r="M1970" s="3"/>
      <c r="N1970" s="3"/>
    </row>
    <row r="1971" spans="7:14" x14ac:dyDescent="0.35">
      <c r="G1971" s="21"/>
      <c r="H1971" s="21"/>
      <c r="J1971" s="3"/>
      <c r="K1971" s="3"/>
      <c r="L1971" s="3"/>
      <c r="M1971" s="3"/>
      <c r="N1971" s="3"/>
    </row>
    <row r="1972" spans="7:14" x14ac:dyDescent="0.35">
      <c r="G1972" s="21"/>
      <c r="H1972" s="21"/>
      <c r="J1972" s="3"/>
      <c r="K1972" s="3"/>
      <c r="L1972" s="3"/>
      <c r="M1972" s="3"/>
      <c r="N1972" s="3"/>
    </row>
    <row r="1973" spans="7:14" x14ac:dyDescent="0.35">
      <c r="G1973" s="21"/>
      <c r="H1973" s="21"/>
      <c r="J1973" s="3"/>
      <c r="K1973" s="3"/>
      <c r="L1973" s="3"/>
      <c r="M1973" s="3"/>
      <c r="N1973" s="3"/>
    </row>
    <row r="1974" spans="7:14" x14ac:dyDescent="0.35">
      <c r="G1974" s="21"/>
      <c r="H1974" s="21"/>
      <c r="J1974" s="3"/>
      <c r="K1974" s="3"/>
      <c r="L1974" s="3"/>
      <c r="M1974" s="3"/>
      <c r="N1974" s="3"/>
    </row>
    <row r="1975" spans="7:14" x14ac:dyDescent="0.35">
      <c r="G1975" s="21"/>
      <c r="H1975" s="21"/>
      <c r="J1975" s="3"/>
      <c r="K1975" s="3"/>
      <c r="L1975" s="3"/>
      <c r="M1975" s="3"/>
      <c r="N1975" s="3"/>
    </row>
    <row r="1976" spans="7:14" x14ac:dyDescent="0.35">
      <c r="G1976" s="21"/>
      <c r="H1976" s="21"/>
      <c r="J1976" s="3"/>
      <c r="K1976" s="3"/>
      <c r="L1976" s="3"/>
      <c r="M1976" s="3"/>
      <c r="N1976" s="3"/>
    </row>
    <row r="1977" spans="7:14" x14ac:dyDescent="0.35">
      <c r="G1977" s="21"/>
      <c r="H1977" s="21"/>
      <c r="J1977" s="3"/>
      <c r="K1977" s="3"/>
      <c r="L1977" s="3"/>
      <c r="M1977" s="3"/>
      <c r="N1977" s="3"/>
    </row>
    <row r="1978" spans="7:14" x14ac:dyDescent="0.35">
      <c r="G1978" s="21"/>
      <c r="H1978" s="21"/>
      <c r="J1978" s="3"/>
      <c r="K1978" s="3"/>
      <c r="L1978" s="3"/>
      <c r="M1978" s="3"/>
      <c r="N1978" s="3"/>
    </row>
    <row r="1979" spans="7:14" x14ac:dyDescent="0.35">
      <c r="G1979" s="21"/>
      <c r="H1979" s="21"/>
      <c r="J1979" s="3"/>
      <c r="K1979" s="3"/>
      <c r="L1979" s="3"/>
      <c r="M1979" s="3"/>
      <c r="N1979" s="3"/>
    </row>
    <row r="1980" spans="7:14" x14ac:dyDescent="0.35">
      <c r="G1980" s="21"/>
      <c r="H1980" s="21"/>
      <c r="J1980" s="3"/>
      <c r="K1980" s="3"/>
      <c r="L1980" s="3"/>
      <c r="M1980" s="3"/>
      <c r="N1980" s="3"/>
    </row>
    <row r="1981" spans="7:14" x14ac:dyDescent="0.35">
      <c r="G1981" s="21"/>
      <c r="H1981" s="21"/>
      <c r="J1981" s="3"/>
      <c r="K1981" s="3"/>
      <c r="L1981" s="3"/>
      <c r="M1981" s="3"/>
      <c r="N1981" s="3"/>
    </row>
    <row r="1982" spans="7:14" x14ac:dyDescent="0.35">
      <c r="G1982" s="21"/>
      <c r="H1982" s="21"/>
      <c r="J1982" s="3"/>
      <c r="K1982" s="3"/>
      <c r="L1982" s="3"/>
      <c r="M1982" s="3"/>
      <c r="N1982" s="3"/>
    </row>
    <row r="1983" spans="7:14" x14ac:dyDescent="0.35">
      <c r="G1983" s="21"/>
      <c r="H1983" s="21"/>
      <c r="J1983" s="3"/>
      <c r="K1983" s="3"/>
      <c r="L1983" s="3"/>
      <c r="M1983" s="3"/>
      <c r="N1983" s="3"/>
    </row>
    <row r="1984" spans="7:14" x14ac:dyDescent="0.35">
      <c r="G1984" s="21"/>
      <c r="H1984" s="21"/>
      <c r="J1984" s="3"/>
      <c r="K1984" s="3"/>
      <c r="L1984" s="3"/>
      <c r="M1984" s="3"/>
      <c r="N1984" s="3"/>
    </row>
    <row r="1985" spans="7:14" x14ac:dyDescent="0.35">
      <c r="G1985" s="21"/>
      <c r="H1985" s="21"/>
      <c r="J1985" s="3"/>
      <c r="K1985" s="3"/>
      <c r="L1985" s="3"/>
      <c r="M1985" s="3"/>
      <c r="N1985" s="3"/>
    </row>
    <row r="1986" spans="7:14" x14ac:dyDescent="0.35">
      <c r="G1986" s="21"/>
      <c r="H1986" s="21"/>
      <c r="J1986" s="3"/>
      <c r="K1986" s="3"/>
      <c r="L1986" s="3"/>
      <c r="M1986" s="3"/>
      <c r="N1986" s="3"/>
    </row>
    <row r="1987" spans="7:14" x14ac:dyDescent="0.35">
      <c r="G1987" s="21"/>
      <c r="H1987" s="21"/>
      <c r="J1987" s="3"/>
      <c r="K1987" s="3"/>
      <c r="L1987" s="3"/>
      <c r="M1987" s="3"/>
      <c r="N1987" s="3"/>
    </row>
    <row r="1988" spans="7:14" x14ac:dyDescent="0.35">
      <c r="G1988" s="21"/>
      <c r="H1988" s="21"/>
      <c r="J1988" s="3"/>
      <c r="K1988" s="3"/>
      <c r="L1988" s="3"/>
      <c r="M1988" s="3"/>
      <c r="N1988" s="3"/>
    </row>
    <row r="1989" spans="7:14" x14ac:dyDescent="0.35">
      <c r="G1989" s="21"/>
      <c r="H1989" s="21"/>
      <c r="J1989" s="3"/>
      <c r="K1989" s="3"/>
      <c r="L1989" s="3"/>
      <c r="M1989" s="3"/>
      <c r="N1989" s="3"/>
    </row>
    <row r="1990" spans="7:14" x14ac:dyDescent="0.35">
      <c r="G1990" s="21"/>
      <c r="H1990" s="21"/>
      <c r="J1990" s="3"/>
      <c r="K1990" s="3"/>
      <c r="L1990" s="3"/>
      <c r="M1990" s="3"/>
      <c r="N1990" s="3"/>
    </row>
    <row r="1991" spans="7:14" x14ac:dyDescent="0.35">
      <c r="G1991" s="21"/>
      <c r="H1991" s="21"/>
      <c r="J1991" s="3"/>
      <c r="K1991" s="3"/>
      <c r="L1991" s="3"/>
      <c r="M1991" s="3"/>
      <c r="N1991" s="3"/>
    </row>
    <row r="1992" spans="7:14" x14ac:dyDescent="0.35">
      <c r="G1992" s="21"/>
      <c r="H1992" s="21"/>
      <c r="J1992" s="3"/>
      <c r="K1992" s="3"/>
      <c r="L1992" s="3"/>
      <c r="M1992" s="3"/>
      <c r="N1992" s="3"/>
    </row>
    <row r="1993" spans="7:14" x14ac:dyDescent="0.35">
      <c r="G1993" s="21"/>
      <c r="H1993" s="21"/>
      <c r="J1993" s="3"/>
      <c r="K1993" s="3"/>
      <c r="L1993" s="3"/>
      <c r="M1993" s="3"/>
      <c r="N1993" s="3"/>
    </row>
    <row r="1994" spans="7:14" x14ac:dyDescent="0.35">
      <c r="G1994" s="21"/>
      <c r="H1994" s="21"/>
      <c r="J1994" s="3"/>
      <c r="K1994" s="3"/>
      <c r="L1994" s="3"/>
      <c r="M1994" s="3"/>
      <c r="N1994" s="3"/>
    </row>
    <row r="1995" spans="7:14" x14ac:dyDescent="0.35">
      <c r="G1995" s="21"/>
      <c r="H1995" s="21"/>
      <c r="J1995" s="3"/>
      <c r="K1995" s="3"/>
      <c r="L1995" s="3"/>
      <c r="M1995" s="3"/>
      <c r="N1995" s="3"/>
    </row>
    <row r="1996" spans="7:14" x14ac:dyDescent="0.35">
      <c r="G1996" s="21"/>
      <c r="H1996" s="21"/>
      <c r="J1996" s="3"/>
      <c r="K1996" s="3"/>
      <c r="L1996" s="3"/>
      <c r="M1996" s="3"/>
      <c r="N1996" s="3"/>
    </row>
    <row r="1997" spans="7:14" x14ac:dyDescent="0.35">
      <c r="G1997" s="21"/>
      <c r="H1997" s="21"/>
      <c r="J1997" s="3"/>
      <c r="K1997" s="3"/>
      <c r="L1997" s="3"/>
      <c r="M1997" s="3"/>
      <c r="N1997" s="3"/>
    </row>
    <row r="1998" spans="7:14" x14ac:dyDescent="0.35">
      <c r="G1998" s="21"/>
      <c r="H1998" s="21"/>
      <c r="J1998" s="3"/>
      <c r="K1998" s="3"/>
      <c r="L1998" s="3"/>
      <c r="M1998" s="3"/>
      <c r="N1998" s="3"/>
    </row>
    <row r="1999" spans="7:14" x14ac:dyDescent="0.35">
      <c r="G1999" s="21"/>
      <c r="H1999" s="21"/>
      <c r="J1999" s="3"/>
      <c r="K1999" s="3"/>
      <c r="L1999" s="3"/>
      <c r="M1999" s="3"/>
      <c r="N1999" s="3"/>
    </row>
    <row r="2000" spans="7:14" x14ac:dyDescent="0.35">
      <c r="G2000" s="21"/>
      <c r="H2000" s="21"/>
      <c r="J2000" s="3"/>
      <c r="K2000" s="3"/>
      <c r="L2000" s="3"/>
      <c r="M2000" s="3"/>
      <c r="N2000" s="3"/>
    </row>
    <row r="2001" spans="7:14" x14ac:dyDescent="0.35">
      <c r="G2001" s="21"/>
      <c r="H2001" s="21"/>
      <c r="J2001" s="3"/>
      <c r="K2001" s="3"/>
      <c r="L2001" s="3"/>
      <c r="M2001" s="3"/>
      <c r="N2001" s="3"/>
    </row>
    <row r="2002" spans="7:14" x14ac:dyDescent="0.35">
      <c r="G2002" s="21"/>
      <c r="H2002" s="21"/>
      <c r="J2002" s="3"/>
      <c r="K2002" s="3"/>
      <c r="L2002" s="3"/>
      <c r="M2002" s="3"/>
      <c r="N2002" s="3"/>
    </row>
    <row r="2003" spans="7:14" x14ac:dyDescent="0.35">
      <c r="G2003" s="21"/>
      <c r="H2003" s="21"/>
      <c r="J2003" s="3"/>
      <c r="K2003" s="3"/>
      <c r="L2003" s="3"/>
      <c r="M2003" s="3"/>
      <c r="N2003" s="3"/>
    </row>
    <row r="2004" spans="7:14" x14ac:dyDescent="0.35">
      <c r="G2004" s="21"/>
      <c r="H2004" s="21"/>
      <c r="J2004" s="3"/>
      <c r="K2004" s="3"/>
      <c r="L2004" s="3"/>
      <c r="M2004" s="3"/>
      <c r="N2004" s="3"/>
    </row>
    <row r="2005" spans="7:14" x14ac:dyDescent="0.35">
      <c r="G2005" s="21"/>
      <c r="H2005" s="21"/>
      <c r="J2005" s="3"/>
      <c r="K2005" s="3"/>
      <c r="L2005" s="3"/>
      <c r="M2005" s="3"/>
      <c r="N2005" s="3"/>
    </row>
    <row r="2006" spans="7:14" x14ac:dyDescent="0.35">
      <c r="G2006" s="21"/>
      <c r="H2006" s="21"/>
      <c r="J2006" s="3"/>
      <c r="K2006" s="3"/>
      <c r="L2006" s="3"/>
      <c r="M2006" s="3"/>
      <c r="N2006" s="3"/>
    </row>
    <row r="2007" spans="7:14" x14ac:dyDescent="0.35">
      <c r="G2007" s="21"/>
      <c r="H2007" s="21"/>
      <c r="J2007" s="3"/>
      <c r="K2007" s="3"/>
      <c r="L2007" s="3"/>
      <c r="M2007" s="3"/>
      <c r="N2007" s="3"/>
    </row>
    <row r="2008" spans="7:14" x14ac:dyDescent="0.35">
      <c r="G2008" s="21"/>
      <c r="H2008" s="21"/>
      <c r="J2008" s="3"/>
      <c r="K2008" s="3"/>
      <c r="L2008" s="3"/>
      <c r="M2008" s="3"/>
      <c r="N2008" s="3"/>
    </row>
    <row r="2009" spans="7:14" x14ac:dyDescent="0.35">
      <c r="G2009" s="21"/>
      <c r="H2009" s="21"/>
      <c r="J2009" s="3"/>
      <c r="K2009" s="3"/>
      <c r="L2009" s="3"/>
      <c r="M2009" s="3"/>
      <c r="N2009" s="3"/>
    </row>
    <row r="2010" spans="7:14" x14ac:dyDescent="0.35">
      <c r="G2010" s="21"/>
      <c r="H2010" s="21"/>
      <c r="J2010" s="3"/>
      <c r="K2010" s="3"/>
      <c r="L2010" s="3"/>
      <c r="M2010" s="3"/>
      <c r="N2010" s="3"/>
    </row>
    <row r="2011" spans="7:14" x14ac:dyDescent="0.35">
      <c r="G2011" s="21"/>
      <c r="H2011" s="21"/>
      <c r="J2011" s="3"/>
      <c r="K2011" s="3"/>
      <c r="L2011" s="3"/>
      <c r="M2011" s="3"/>
      <c r="N2011" s="3"/>
    </row>
    <row r="2012" spans="7:14" x14ac:dyDescent="0.35">
      <c r="G2012" s="21"/>
      <c r="H2012" s="21"/>
      <c r="J2012" s="3"/>
      <c r="K2012" s="3"/>
      <c r="L2012" s="3"/>
      <c r="M2012" s="3"/>
      <c r="N2012" s="3"/>
    </row>
    <row r="2013" spans="7:14" x14ac:dyDescent="0.35">
      <c r="G2013" s="21"/>
      <c r="H2013" s="21"/>
      <c r="J2013" s="3"/>
      <c r="K2013" s="3"/>
      <c r="L2013" s="3"/>
      <c r="M2013" s="3"/>
      <c r="N2013" s="3"/>
    </row>
    <row r="2014" spans="7:14" x14ac:dyDescent="0.35">
      <c r="G2014" s="21"/>
      <c r="H2014" s="21"/>
      <c r="J2014" s="3"/>
      <c r="K2014" s="3"/>
      <c r="L2014" s="3"/>
      <c r="M2014" s="3"/>
      <c r="N2014" s="3"/>
    </row>
    <row r="2015" spans="7:14" x14ac:dyDescent="0.35">
      <c r="G2015" s="21"/>
      <c r="H2015" s="21"/>
      <c r="J2015" s="3"/>
      <c r="K2015" s="3"/>
      <c r="L2015" s="3"/>
      <c r="M2015" s="3"/>
      <c r="N2015" s="3"/>
    </row>
    <row r="2016" spans="7:14" x14ac:dyDescent="0.35">
      <c r="G2016" s="21"/>
      <c r="H2016" s="21"/>
      <c r="J2016" s="3"/>
      <c r="K2016" s="3"/>
      <c r="L2016" s="3"/>
      <c r="M2016" s="3"/>
      <c r="N2016" s="3"/>
    </row>
    <row r="2017" spans="7:14" x14ac:dyDescent="0.35">
      <c r="G2017" s="21"/>
      <c r="H2017" s="21"/>
      <c r="J2017" s="3"/>
      <c r="K2017" s="3"/>
      <c r="L2017" s="3"/>
      <c r="M2017" s="3"/>
      <c r="N2017" s="3"/>
    </row>
    <row r="2018" spans="7:14" x14ac:dyDescent="0.35">
      <c r="G2018" s="21"/>
      <c r="H2018" s="21"/>
      <c r="J2018" s="3"/>
      <c r="K2018" s="3"/>
      <c r="L2018" s="3"/>
      <c r="M2018" s="3"/>
      <c r="N2018" s="3"/>
    </row>
    <row r="2019" spans="7:14" x14ac:dyDescent="0.35">
      <c r="G2019" s="21"/>
      <c r="H2019" s="21"/>
      <c r="J2019" s="3"/>
      <c r="K2019" s="3"/>
      <c r="L2019" s="3"/>
      <c r="M2019" s="3"/>
      <c r="N2019" s="3"/>
    </row>
    <row r="2020" spans="7:14" x14ac:dyDescent="0.35">
      <c r="G2020" s="21"/>
      <c r="H2020" s="21"/>
      <c r="J2020" s="3"/>
      <c r="K2020" s="3"/>
      <c r="L2020" s="3"/>
      <c r="M2020" s="3"/>
      <c r="N2020" s="3"/>
    </row>
    <row r="2021" spans="7:14" x14ac:dyDescent="0.35">
      <c r="G2021" s="21"/>
      <c r="H2021" s="21"/>
      <c r="J2021" s="3"/>
      <c r="K2021" s="3"/>
      <c r="L2021" s="3"/>
      <c r="M2021" s="3"/>
      <c r="N2021" s="3"/>
    </row>
    <row r="2022" spans="7:14" x14ac:dyDescent="0.35">
      <c r="G2022" s="21"/>
      <c r="H2022" s="21"/>
      <c r="J2022" s="3"/>
      <c r="K2022" s="3"/>
      <c r="L2022" s="3"/>
      <c r="M2022" s="3"/>
      <c r="N2022" s="3"/>
    </row>
    <row r="2023" spans="7:14" x14ac:dyDescent="0.35">
      <c r="G2023" s="21"/>
      <c r="H2023" s="21"/>
      <c r="J2023" s="3"/>
      <c r="K2023" s="3"/>
      <c r="L2023" s="3"/>
      <c r="M2023" s="3"/>
      <c r="N2023" s="3"/>
    </row>
    <row r="2024" spans="7:14" x14ac:dyDescent="0.35">
      <c r="G2024" s="21"/>
      <c r="H2024" s="21"/>
      <c r="J2024" s="3"/>
      <c r="K2024" s="3"/>
      <c r="L2024" s="3"/>
      <c r="M2024" s="3"/>
      <c r="N2024" s="3"/>
    </row>
    <row r="2025" spans="7:14" x14ac:dyDescent="0.35">
      <c r="G2025" s="21"/>
      <c r="H2025" s="21"/>
      <c r="J2025" s="3"/>
      <c r="K2025" s="3"/>
      <c r="L2025" s="3"/>
      <c r="M2025" s="3"/>
      <c r="N2025" s="3"/>
    </row>
    <row r="2026" spans="7:14" x14ac:dyDescent="0.35">
      <c r="G2026" s="21"/>
      <c r="H2026" s="21"/>
      <c r="J2026" s="3"/>
      <c r="K2026" s="3"/>
      <c r="L2026" s="3"/>
      <c r="M2026" s="3"/>
      <c r="N2026" s="3"/>
    </row>
    <row r="2027" spans="7:14" x14ac:dyDescent="0.35">
      <c r="G2027" s="21"/>
      <c r="H2027" s="21"/>
      <c r="J2027" s="3"/>
      <c r="K2027" s="3"/>
      <c r="L2027" s="3"/>
      <c r="M2027" s="3"/>
      <c r="N2027" s="3"/>
    </row>
    <row r="2028" spans="7:14" x14ac:dyDescent="0.35">
      <c r="G2028" s="21"/>
      <c r="H2028" s="21"/>
      <c r="J2028" s="3"/>
      <c r="K2028" s="3"/>
      <c r="L2028" s="3"/>
      <c r="M2028" s="3"/>
      <c r="N2028" s="3"/>
    </row>
    <row r="2029" spans="7:14" x14ac:dyDescent="0.35">
      <c r="G2029" s="21"/>
      <c r="H2029" s="21"/>
      <c r="J2029" s="3"/>
      <c r="K2029" s="3"/>
      <c r="L2029" s="3"/>
      <c r="M2029" s="3"/>
      <c r="N2029" s="3"/>
    </row>
    <row r="2030" spans="7:14" x14ac:dyDescent="0.35">
      <c r="G2030" s="21"/>
      <c r="H2030" s="21"/>
      <c r="J2030" s="3"/>
      <c r="K2030" s="3"/>
      <c r="L2030" s="3"/>
      <c r="M2030" s="3"/>
      <c r="N2030" s="3"/>
    </row>
    <row r="2031" spans="7:14" x14ac:dyDescent="0.35">
      <c r="G2031" s="21"/>
      <c r="H2031" s="21"/>
      <c r="J2031" s="3"/>
      <c r="K2031" s="3"/>
      <c r="L2031" s="3"/>
      <c r="M2031" s="3"/>
      <c r="N2031" s="3"/>
    </row>
    <row r="2032" spans="7:14" x14ac:dyDescent="0.35">
      <c r="G2032" s="21"/>
      <c r="H2032" s="21"/>
      <c r="J2032" s="3"/>
      <c r="K2032" s="3"/>
      <c r="L2032" s="3"/>
      <c r="M2032" s="3"/>
      <c r="N2032" s="3"/>
    </row>
    <row r="2033" spans="7:14" x14ac:dyDescent="0.35">
      <c r="G2033" s="21"/>
      <c r="H2033" s="21"/>
      <c r="J2033" s="3"/>
      <c r="K2033" s="3"/>
      <c r="L2033" s="3"/>
      <c r="M2033" s="3"/>
      <c r="N2033" s="3"/>
    </row>
    <row r="2034" spans="7:14" x14ac:dyDescent="0.35">
      <c r="G2034" s="21"/>
      <c r="H2034" s="21"/>
      <c r="J2034" s="3"/>
      <c r="K2034" s="3"/>
      <c r="L2034" s="3"/>
      <c r="M2034" s="3"/>
      <c r="N2034" s="3"/>
    </row>
    <row r="2035" spans="7:14" x14ac:dyDescent="0.35">
      <c r="G2035" s="21"/>
      <c r="H2035" s="21"/>
      <c r="J2035" s="3"/>
      <c r="K2035" s="3"/>
      <c r="L2035" s="3"/>
      <c r="M2035" s="3"/>
      <c r="N2035" s="3"/>
    </row>
    <row r="2036" spans="7:14" x14ac:dyDescent="0.35">
      <c r="G2036" s="21"/>
      <c r="H2036" s="21"/>
      <c r="J2036" s="3"/>
      <c r="K2036" s="3"/>
      <c r="L2036" s="3"/>
      <c r="M2036" s="3"/>
      <c r="N2036" s="3"/>
    </row>
    <row r="2037" spans="7:14" x14ac:dyDescent="0.35">
      <c r="G2037" s="21"/>
      <c r="H2037" s="21"/>
      <c r="J2037" s="3"/>
      <c r="K2037" s="3"/>
      <c r="L2037" s="3"/>
      <c r="M2037" s="3"/>
      <c r="N2037" s="3"/>
    </row>
    <row r="2038" spans="7:14" x14ac:dyDescent="0.35">
      <c r="G2038" s="21"/>
      <c r="H2038" s="21"/>
      <c r="J2038" s="3"/>
      <c r="K2038" s="3"/>
      <c r="L2038" s="3"/>
      <c r="M2038" s="3"/>
      <c r="N2038" s="3"/>
    </row>
    <row r="2039" spans="7:14" x14ac:dyDescent="0.35">
      <c r="G2039" s="21"/>
      <c r="H2039" s="21"/>
      <c r="J2039" s="3"/>
      <c r="K2039" s="3"/>
      <c r="L2039" s="3"/>
      <c r="M2039" s="3"/>
      <c r="N2039" s="3"/>
    </row>
    <row r="2040" spans="7:14" x14ac:dyDescent="0.35">
      <c r="G2040" s="21"/>
      <c r="H2040" s="21"/>
      <c r="J2040" s="3"/>
      <c r="K2040" s="3"/>
      <c r="L2040" s="3"/>
      <c r="M2040" s="3"/>
      <c r="N2040" s="3"/>
    </row>
    <row r="2041" spans="7:14" x14ac:dyDescent="0.35">
      <c r="G2041" s="21"/>
      <c r="H2041" s="21"/>
      <c r="J2041" s="3"/>
      <c r="K2041" s="3"/>
      <c r="L2041" s="3"/>
      <c r="M2041" s="3"/>
      <c r="N2041" s="3"/>
    </row>
    <row r="2042" spans="7:14" x14ac:dyDescent="0.35">
      <c r="G2042" s="21"/>
      <c r="H2042" s="21"/>
      <c r="J2042" s="3"/>
      <c r="K2042" s="3"/>
      <c r="L2042" s="3"/>
      <c r="M2042" s="3"/>
      <c r="N2042" s="3"/>
    </row>
    <row r="2043" spans="7:14" x14ac:dyDescent="0.35">
      <c r="G2043" s="21"/>
      <c r="H2043" s="21"/>
      <c r="J2043" s="3"/>
      <c r="K2043" s="3"/>
      <c r="L2043" s="3"/>
      <c r="M2043" s="3"/>
      <c r="N2043" s="3"/>
    </row>
    <row r="2044" spans="7:14" x14ac:dyDescent="0.35">
      <c r="G2044" s="21"/>
      <c r="H2044" s="21"/>
      <c r="J2044" s="3"/>
      <c r="K2044" s="3"/>
      <c r="L2044" s="3"/>
      <c r="M2044" s="3"/>
      <c r="N2044" s="3"/>
    </row>
    <row r="2045" spans="7:14" x14ac:dyDescent="0.35">
      <c r="G2045" s="21"/>
      <c r="H2045" s="21"/>
      <c r="J2045" s="3"/>
      <c r="K2045" s="3"/>
      <c r="L2045" s="3"/>
      <c r="M2045" s="3"/>
      <c r="N2045" s="3"/>
    </row>
    <row r="2046" spans="7:14" x14ac:dyDescent="0.35">
      <c r="G2046" s="21"/>
      <c r="H2046" s="21"/>
      <c r="J2046" s="3"/>
      <c r="K2046" s="3"/>
      <c r="L2046" s="3"/>
      <c r="M2046" s="3"/>
      <c r="N2046" s="3"/>
    </row>
    <row r="2047" spans="7:14" x14ac:dyDescent="0.35">
      <c r="G2047" s="21"/>
      <c r="H2047" s="21"/>
      <c r="J2047" s="3"/>
      <c r="K2047" s="3"/>
      <c r="L2047" s="3"/>
      <c r="M2047" s="3"/>
      <c r="N2047" s="3"/>
    </row>
    <row r="2048" spans="7:14" x14ac:dyDescent="0.35">
      <c r="G2048" s="21"/>
      <c r="H2048" s="21"/>
      <c r="J2048" s="3"/>
      <c r="K2048" s="3"/>
      <c r="L2048" s="3"/>
      <c r="M2048" s="3"/>
      <c r="N2048" s="3"/>
    </row>
    <row r="2049" spans="7:14" x14ac:dyDescent="0.35">
      <c r="G2049" s="21"/>
      <c r="H2049" s="21"/>
      <c r="J2049" s="3"/>
      <c r="K2049" s="3"/>
      <c r="L2049" s="3"/>
      <c r="M2049" s="3"/>
      <c r="N2049" s="3"/>
    </row>
    <row r="2050" spans="7:14" x14ac:dyDescent="0.35">
      <c r="G2050" s="21"/>
      <c r="H2050" s="21"/>
      <c r="J2050" s="3"/>
      <c r="K2050" s="3"/>
      <c r="L2050" s="3"/>
      <c r="M2050" s="3"/>
      <c r="N2050" s="3"/>
    </row>
    <row r="2051" spans="7:14" x14ac:dyDescent="0.35">
      <c r="G2051" s="21"/>
      <c r="H2051" s="21"/>
      <c r="J2051" s="3"/>
      <c r="K2051" s="3"/>
      <c r="L2051" s="3"/>
      <c r="M2051" s="3"/>
      <c r="N2051" s="3"/>
    </row>
    <row r="2052" spans="7:14" x14ac:dyDescent="0.35">
      <c r="G2052" s="21"/>
      <c r="H2052" s="21"/>
      <c r="J2052" s="3"/>
      <c r="K2052" s="3"/>
      <c r="L2052" s="3"/>
      <c r="M2052" s="3"/>
      <c r="N2052" s="3"/>
    </row>
    <row r="2053" spans="7:14" x14ac:dyDescent="0.35">
      <c r="G2053" s="21"/>
      <c r="H2053" s="21"/>
      <c r="J2053" s="3"/>
      <c r="K2053" s="3"/>
      <c r="L2053" s="3"/>
      <c r="M2053" s="3"/>
      <c r="N2053" s="3"/>
    </row>
    <row r="2054" spans="7:14" x14ac:dyDescent="0.35">
      <c r="G2054" s="21"/>
      <c r="H2054" s="21"/>
      <c r="J2054" s="3"/>
      <c r="K2054" s="3"/>
      <c r="L2054" s="3"/>
      <c r="M2054" s="3"/>
      <c r="N2054" s="3"/>
    </row>
    <row r="2055" spans="7:14" x14ac:dyDescent="0.35">
      <c r="G2055" s="21"/>
      <c r="H2055" s="21"/>
      <c r="J2055" s="3"/>
      <c r="K2055" s="3"/>
      <c r="L2055" s="3"/>
      <c r="M2055" s="3"/>
      <c r="N2055" s="3"/>
    </row>
    <row r="2056" spans="7:14" x14ac:dyDescent="0.35">
      <c r="G2056" s="21"/>
      <c r="H2056" s="21"/>
      <c r="J2056" s="3"/>
      <c r="K2056" s="3"/>
      <c r="L2056" s="3"/>
      <c r="M2056" s="3"/>
      <c r="N2056" s="3"/>
    </row>
    <row r="2057" spans="7:14" x14ac:dyDescent="0.35">
      <c r="G2057" s="21"/>
      <c r="H2057" s="21"/>
      <c r="J2057" s="3"/>
      <c r="K2057" s="3"/>
      <c r="L2057" s="3"/>
      <c r="M2057" s="3"/>
      <c r="N2057" s="3"/>
    </row>
    <row r="2058" spans="7:14" x14ac:dyDescent="0.35">
      <c r="G2058" s="21"/>
      <c r="H2058" s="21"/>
      <c r="J2058" s="3"/>
      <c r="K2058" s="3"/>
      <c r="L2058" s="3"/>
      <c r="M2058" s="3"/>
      <c r="N2058" s="3"/>
    </row>
    <row r="2059" spans="7:14" x14ac:dyDescent="0.35">
      <c r="G2059" s="21"/>
      <c r="H2059" s="21"/>
      <c r="J2059" s="3"/>
      <c r="K2059" s="3"/>
      <c r="L2059" s="3"/>
      <c r="M2059" s="3"/>
      <c r="N2059" s="3"/>
    </row>
    <row r="2060" spans="7:14" x14ac:dyDescent="0.35">
      <c r="G2060" s="21"/>
      <c r="H2060" s="21"/>
      <c r="J2060" s="3"/>
      <c r="K2060" s="3"/>
      <c r="L2060" s="3"/>
      <c r="M2060" s="3"/>
      <c r="N2060" s="3"/>
    </row>
    <row r="2061" spans="7:14" x14ac:dyDescent="0.35">
      <c r="G2061" s="21"/>
      <c r="H2061" s="21"/>
      <c r="J2061" s="3"/>
      <c r="K2061" s="3"/>
      <c r="L2061" s="3"/>
      <c r="M2061" s="3"/>
      <c r="N2061" s="3"/>
    </row>
    <row r="2062" spans="7:14" x14ac:dyDescent="0.35">
      <c r="G2062" s="21"/>
      <c r="H2062" s="21"/>
      <c r="J2062" s="3"/>
      <c r="K2062" s="3"/>
      <c r="L2062" s="3"/>
      <c r="M2062" s="3"/>
      <c r="N2062" s="3"/>
    </row>
    <row r="2063" spans="7:14" x14ac:dyDescent="0.35">
      <c r="G2063" s="21"/>
      <c r="H2063" s="21"/>
      <c r="J2063" s="3"/>
      <c r="K2063" s="3"/>
      <c r="L2063" s="3"/>
      <c r="M2063" s="3"/>
      <c r="N2063" s="3"/>
    </row>
    <row r="2064" spans="7:14" x14ac:dyDescent="0.35">
      <c r="G2064" s="21"/>
      <c r="H2064" s="21"/>
      <c r="J2064" s="3"/>
      <c r="K2064" s="3"/>
      <c r="L2064" s="3"/>
      <c r="M2064" s="3"/>
      <c r="N2064" s="3"/>
    </row>
    <row r="2065" spans="7:14" x14ac:dyDescent="0.35">
      <c r="G2065" s="21"/>
      <c r="H2065" s="21"/>
      <c r="J2065" s="3"/>
      <c r="K2065" s="3"/>
      <c r="L2065" s="3"/>
      <c r="M2065" s="3"/>
      <c r="N2065" s="3"/>
    </row>
    <row r="2066" spans="7:14" x14ac:dyDescent="0.35">
      <c r="G2066" s="21"/>
      <c r="H2066" s="21"/>
      <c r="J2066" s="3"/>
      <c r="K2066" s="3"/>
      <c r="L2066" s="3"/>
      <c r="M2066" s="3"/>
      <c r="N2066" s="3"/>
    </row>
    <row r="2067" spans="7:14" x14ac:dyDescent="0.35">
      <c r="G2067" s="21"/>
      <c r="H2067" s="21"/>
      <c r="J2067" s="3"/>
      <c r="K2067" s="3"/>
      <c r="L2067" s="3"/>
      <c r="M2067" s="3"/>
      <c r="N2067" s="3"/>
    </row>
    <row r="2068" spans="7:14" x14ac:dyDescent="0.35">
      <c r="G2068" s="21"/>
      <c r="H2068" s="21"/>
      <c r="J2068" s="3"/>
      <c r="K2068" s="3"/>
      <c r="L2068" s="3"/>
      <c r="M2068" s="3"/>
      <c r="N2068" s="3"/>
    </row>
    <row r="2069" spans="7:14" x14ac:dyDescent="0.35">
      <c r="G2069" s="21"/>
      <c r="H2069" s="21"/>
      <c r="J2069" s="3"/>
      <c r="K2069" s="3"/>
      <c r="L2069" s="3"/>
      <c r="M2069" s="3"/>
      <c r="N2069" s="3"/>
    </row>
    <row r="2070" spans="7:14" x14ac:dyDescent="0.35">
      <c r="G2070" s="21"/>
      <c r="H2070" s="21"/>
      <c r="J2070" s="3"/>
      <c r="K2070" s="3"/>
      <c r="L2070" s="3"/>
      <c r="M2070" s="3"/>
      <c r="N2070" s="3"/>
    </row>
    <row r="2071" spans="7:14" x14ac:dyDescent="0.35">
      <c r="G2071" s="21"/>
      <c r="H2071" s="21"/>
      <c r="J2071" s="3"/>
      <c r="K2071" s="3"/>
      <c r="L2071" s="3"/>
      <c r="M2071" s="3"/>
      <c r="N2071" s="3"/>
    </row>
    <row r="2072" spans="7:14" x14ac:dyDescent="0.35">
      <c r="G2072" s="21"/>
      <c r="H2072" s="21"/>
      <c r="J2072" s="3"/>
      <c r="K2072" s="3"/>
      <c r="L2072" s="3"/>
      <c r="M2072" s="3"/>
      <c r="N2072" s="3"/>
    </row>
    <row r="2073" spans="7:14" x14ac:dyDescent="0.35">
      <c r="G2073" s="21"/>
      <c r="H2073" s="21"/>
      <c r="J2073" s="3"/>
      <c r="K2073" s="3"/>
      <c r="L2073" s="3"/>
      <c r="M2073" s="3"/>
      <c r="N2073" s="3"/>
    </row>
    <row r="2074" spans="7:14" x14ac:dyDescent="0.35">
      <c r="G2074" s="21"/>
      <c r="H2074" s="21"/>
      <c r="J2074" s="3"/>
      <c r="K2074" s="3"/>
      <c r="L2074" s="3"/>
      <c r="M2074" s="3"/>
      <c r="N2074" s="3"/>
    </row>
    <row r="2075" spans="7:14" x14ac:dyDescent="0.35">
      <c r="G2075" s="21"/>
      <c r="H2075" s="21"/>
      <c r="J2075" s="3"/>
      <c r="K2075" s="3"/>
      <c r="L2075" s="3"/>
      <c r="M2075" s="3"/>
      <c r="N2075" s="3"/>
    </row>
    <row r="2076" spans="7:14" x14ac:dyDescent="0.35">
      <c r="G2076" s="21"/>
      <c r="H2076" s="21"/>
      <c r="J2076" s="3"/>
      <c r="K2076" s="3"/>
      <c r="L2076" s="3"/>
      <c r="M2076" s="3"/>
      <c r="N2076" s="3"/>
    </row>
    <row r="2077" spans="7:14" x14ac:dyDescent="0.35">
      <c r="G2077" s="21"/>
      <c r="H2077" s="21"/>
      <c r="J2077" s="3"/>
      <c r="K2077" s="3"/>
      <c r="L2077" s="3"/>
      <c r="M2077" s="3"/>
      <c r="N2077" s="3"/>
    </row>
    <row r="2078" spans="7:14" x14ac:dyDescent="0.35">
      <c r="G2078" s="21"/>
      <c r="H2078" s="21"/>
      <c r="J2078" s="3"/>
      <c r="K2078" s="3"/>
      <c r="L2078" s="3"/>
      <c r="M2078" s="3"/>
      <c r="N2078" s="3"/>
    </row>
    <row r="2079" spans="7:14" x14ac:dyDescent="0.35">
      <c r="G2079" s="21"/>
      <c r="H2079" s="21"/>
      <c r="J2079" s="3"/>
      <c r="K2079" s="3"/>
      <c r="L2079" s="3"/>
      <c r="M2079" s="3"/>
      <c r="N2079" s="3"/>
    </row>
    <row r="2080" spans="7:14" x14ac:dyDescent="0.35">
      <c r="G2080" s="21"/>
      <c r="H2080" s="21"/>
      <c r="J2080" s="3"/>
      <c r="K2080" s="3"/>
      <c r="L2080" s="3"/>
      <c r="M2080" s="3"/>
      <c r="N2080" s="3"/>
    </row>
    <row r="2081" spans="7:14" x14ac:dyDescent="0.35">
      <c r="G2081" s="21"/>
      <c r="H2081" s="21"/>
      <c r="J2081" s="3"/>
      <c r="K2081" s="3"/>
      <c r="L2081" s="3"/>
      <c r="M2081" s="3"/>
      <c r="N2081" s="3"/>
    </row>
    <row r="2082" spans="7:14" x14ac:dyDescent="0.35">
      <c r="G2082" s="21"/>
      <c r="H2082" s="21"/>
      <c r="J2082" s="3"/>
      <c r="K2082" s="3"/>
      <c r="L2082" s="3"/>
      <c r="M2082" s="3"/>
      <c r="N2082" s="3"/>
    </row>
    <row r="2083" spans="7:14" x14ac:dyDescent="0.35">
      <c r="G2083" s="21"/>
      <c r="H2083" s="21"/>
      <c r="J2083" s="3"/>
      <c r="K2083" s="3"/>
      <c r="L2083" s="3"/>
      <c r="M2083" s="3"/>
      <c r="N2083" s="3"/>
    </row>
    <row r="2084" spans="7:14" x14ac:dyDescent="0.35">
      <c r="G2084" s="21"/>
      <c r="H2084" s="21"/>
      <c r="J2084" s="3"/>
      <c r="K2084" s="3"/>
      <c r="L2084" s="3"/>
      <c r="M2084" s="3"/>
      <c r="N2084" s="3"/>
    </row>
    <row r="2085" spans="7:14" x14ac:dyDescent="0.35">
      <c r="G2085" s="21"/>
      <c r="H2085" s="21"/>
      <c r="J2085" s="3"/>
      <c r="K2085" s="3"/>
      <c r="L2085" s="3"/>
      <c r="M2085" s="3"/>
      <c r="N2085" s="3"/>
    </row>
    <row r="2086" spans="7:14" x14ac:dyDescent="0.35">
      <c r="G2086" s="21"/>
      <c r="H2086" s="21"/>
      <c r="J2086" s="3"/>
      <c r="K2086" s="3"/>
      <c r="L2086" s="3"/>
      <c r="M2086" s="3"/>
      <c r="N2086" s="3"/>
    </row>
    <row r="2087" spans="7:14" x14ac:dyDescent="0.35">
      <c r="G2087" s="21"/>
      <c r="H2087" s="21"/>
      <c r="J2087" s="3"/>
      <c r="K2087" s="3"/>
      <c r="L2087" s="3"/>
      <c r="M2087" s="3"/>
      <c r="N2087" s="3"/>
    </row>
    <row r="2088" spans="7:14" x14ac:dyDescent="0.35">
      <c r="G2088" s="21"/>
      <c r="H2088" s="21"/>
      <c r="J2088" s="3"/>
      <c r="K2088" s="3"/>
      <c r="L2088" s="3"/>
      <c r="M2088" s="3"/>
      <c r="N2088" s="3"/>
    </row>
    <row r="2089" spans="7:14" x14ac:dyDescent="0.35">
      <c r="G2089" s="21"/>
      <c r="H2089" s="21"/>
      <c r="J2089" s="3"/>
      <c r="K2089" s="3"/>
      <c r="L2089" s="3"/>
      <c r="M2089" s="3"/>
      <c r="N2089" s="3"/>
    </row>
    <row r="2090" spans="7:14" x14ac:dyDescent="0.35">
      <c r="G2090" s="21"/>
      <c r="H2090" s="21"/>
      <c r="J2090" s="3"/>
      <c r="K2090" s="3"/>
      <c r="L2090" s="3"/>
      <c r="M2090" s="3"/>
      <c r="N2090" s="3"/>
    </row>
    <row r="2091" spans="7:14" x14ac:dyDescent="0.35">
      <c r="G2091" s="21"/>
      <c r="H2091" s="21"/>
      <c r="J2091" s="3"/>
      <c r="K2091" s="3"/>
      <c r="L2091" s="3"/>
      <c r="M2091" s="3"/>
      <c r="N2091" s="3"/>
    </row>
    <row r="2092" spans="7:14" x14ac:dyDescent="0.35">
      <c r="G2092" s="21"/>
      <c r="H2092" s="21"/>
      <c r="J2092" s="3"/>
      <c r="K2092" s="3"/>
      <c r="L2092" s="3"/>
      <c r="M2092" s="3"/>
      <c r="N2092" s="3"/>
    </row>
    <row r="2093" spans="7:14" x14ac:dyDescent="0.35">
      <c r="G2093" s="21"/>
      <c r="H2093" s="21"/>
      <c r="J2093" s="3"/>
      <c r="K2093" s="3"/>
      <c r="L2093" s="3"/>
      <c r="M2093" s="3"/>
      <c r="N2093" s="3"/>
    </row>
    <row r="2094" spans="7:14" x14ac:dyDescent="0.35">
      <c r="G2094" s="21"/>
      <c r="H2094" s="21"/>
      <c r="J2094" s="3"/>
      <c r="K2094" s="3"/>
      <c r="L2094" s="3"/>
      <c r="M2094" s="3"/>
      <c r="N2094" s="3"/>
    </row>
    <row r="2095" spans="7:14" x14ac:dyDescent="0.35">
      <c r="G2095" s="21"/>
      <c r="H2095" s="21"/>
      <c r="J2095" s="3"/>
      <c r="K2095" s="3"/>
      <c r="L2095" s="3"/>
      <c r="M2095" s="3"/>
      <c r="N2095" s="3"/>
    </row>
    <row r="2096" spans="7:14" x14ac:dyDescent="0.35">
      <c r="G2096" s="21"/>
      <c r="H2096" s="21"/>
      <c r="J2096" s="3"/>
      <c r="K2096" s="3"/>
      <c r="L2096" s="3"/>
      <c r="M2096" s="3"/>
      <c r="N2096" s="3"/>
    </row>
    <row r="2097" spans="7:14" x14ac:dyDescent="0.35">
      <c r="G2097" s="21"/>
      <c r="H2097" s="21"/>
      <c r="J2097" s="3"/>
      <c r="K2097" s="3"/>
      <c r="L2097" s="3"/>
      <c r="M2097" s="3"/>
      <c r="N2097" s="3"/>
    </row>
    <row r="2098" spans="7:14" x14ac:dyDescent="0.35">
      <c r="G2098" s="21"/>
      <c r="H2098" s="21"/>
      <c r="J2098" s="3"/>
      <c r="K2098" s="3"/>
      <c r="L2098" s="3"/>
      <c r="M2098" s="3"/>
      <c r="N2098" s="3"/>
    </row>
    <row r="2099" spans="7:14" x14ac:dyDescent="0.35">
      <c r="G2099" s="21"/>
      <c r="H2099" s="21"/>
      <c r="J2099" s="3"/>
      <c r="K2099" s="3"/>
      <c r="L2099" s="3"/>
      <c r="M2099" s="3"/>
      <c r="N2099" s="3"/>
    </row>
    <row r="2100" spans="7:14" x14ac:dyDescent="0.35">
      <c r="G2100" s="21"/>
      <c r="H2100" s="21"/>
      <c r="J2100" s="3"/>
      <c r="K2100" s="3"/>
      <c r="L2100" s="3"/>
      <c r="M2100" s="3"/>
      <c r="N2100" s="3"/>
    </row>
    <row r="2101" spans="7:14" x14ac:dyDescent="0.35">
      <c r="G2101" s="21"/>
      <c r="H2101" s="21"/>
      <c r="J2101" s="3"/>
      <c r="K2101" s="3"/>
      <c r="L2101" s="3"/>
      <c r="M2101" s="3"/>
      <c r="N2101" s="3"/>
    </row>
    <row r="2102" spans="7:14" x14ac:dyDescent="0.35">
      <c r="G2102" s="21"/>
      <c r="H2102" s="21"/>
      <c r="J2102" s="3"/>
      <c r="K2102" s="3"/>
      <c r="L2102" s="3"/>
      <c r="M2102" s="3"/>
      <c r="N2102" s="3"/>
    </row>
    <row r="2103" spans="7:14" x14ac:dyDescent="0.35">
      <c r="G2103" s="21"/>
      <c r="H2103" s="21"/>
      <c r="J2103" s="3"/>
      <c r="K2103" s="3"/>
      <c r="L2103" s="3"/>
      <c r="M2103" s="3"/>
      <c r="N2103" s="3"/>
    </row>
    <row r="2104" spans="7:14" x14ac:dyDescent="0.35">
      <c r="G2104" s="21"/>
      <c r="H2104" s="21"/>
      <c r="J2104" s="3"/>
      <c r="K2104" s="3"/>
      <c r="L2104" s="3"/>
      <c r="M2104" s="3"/>
      <c r="N2104" s="3"/>
    </row>
    <row r="2105" spans="7:14" x14ac:dyDescent="0.35">
      <c r="G2105" s="21"/>
      <c r="H2105" s="21"/>
      <c r="J2105" s="3"/>
      <c r="K2105" s="3"/>
      <c r="L2105" s="3"/>
      <c r="M2105" s="3"/>
      <c r="N2105" s="3"/>
    </row>
    <row r="2106" spans="7:14" x14ac:dyDescent="0.35">
      <c r="G2106" s="21"/>
      <c r="H2106" s="21"/>
      <c r="J2106" s="3"/>
      <c r="K2106" s="3"/>
      <c r="L2106" s="3"/>
      <c r="M2106" s="3"/>
      <c r="N2106" s="3"/>
    </row>
    <row r="2107" spans="7:14" x14ac:dyDescent="0.35">
      <c r="G2107" s="21"/>
      <c r="H2107" s="21"/>
      <c r="J2107" s="3"/>
      <c r="K2107" s="3"/>
      <c r="L2107" s="3"/>
      <c r="M2107" s="3"/>
      <c r="N2107" s="3"/>
    </row>
    <row r="2108" spans="7:14" x14ac:dyDescent="0.35">
      <c r="G2108" s="21"/>
      <c r="H2108" s="21"/>
      <c r="J2108" s="3"/>
      <c r="K2108" s="3"/>
      <c r="L2108" s="3"/>
      <c r="M2108" s="3"/>
      <c r="N2108" s="3"/>
    </row>
    <row r="2109" spans="7:14" x14ac:dyDescent="0.35">
      <c r="G2109" s="21"/>
      <c r="H2109" s="21"/>
      <c r="J2109" s="3"/>
      <c r="K2109" s="3"/>
      <c r="L2109" s="3"/>
      <c r="M2109" s="3"/>
      <c r="N2109" s="3"/>
    </row>
    <row r="2110" spans="7:14" x14ac:dyDescent="0.35">
      <c r="G2110" s="21"/>
      <c r="H2110" s="21"/>
      <c r="J2110" s="3"/>
      <c r="K2110" s="3"/>
      <c r="L2110" s="3"/>
      <c r="M2110" s="3"/>
      <c r="N2110" s="3"/>
    </row>
    <row r="2111" spans="7:14" x14ac:dyDescent="0.35">
      <c r="G2111" s="21"/>
      <c r="H2111" s="21"/>
      <c r="J2111" s="3"/>
      <c r="K2111" s="3"/>
      <c r="L2111" s="3"/>
      <c r="M2111" s="3"/>
      <c r="N2111" s="3"/>
    </row>
    <row r="2112" spans="7:14" x14ac:dyDescent="0.35">
      <c r="G2112" s="21"/>
      <c r="H2112" s="21"/>
      <c r="J2112" s="3"/>
      <c r="K2112" s="3"/>
      <c r="L2112" s="3"/>
      <c r="M2112" s="3"/>
      <c r="N2112" s="3"/>
    </row>
    <row r="2113" spans="7:14" x14ac:dyDescent="0.35">
      <c r="G2113" s="21"/>
      <c r="H2113" s="21"/>
      <c r="J2113" s="3"/>
      <c r="K2113" s="3"/>
      <c r="L2113" s="3"/>
      <c r="M2113" s="3"/>
      <c r="N2113" s="3"/>
    </row>
    <row r="2114" spans="7:14" x14ac:dyDescent="0.35">
      <c r="G2114" s="21"/>
      <c r="H2114" s="21"/>
      <c r="J2114" s="3"/>
      <c r="K2114" s="3"/>
      <c r="L2114" s="3"/>
      <c r="M2114" s="3"/>
      <c r="N2114" s="3"/>
    </row>
    <row r="2115" spans="7:14" x14ac:dyDescent="0.35">
      <c r="G2115" s="21"/>
      <c r="H2115" s="21"/>
      <c r="J2115" s="3"/>
      <c r="K2115" s="3"/>
      <c r="L2115" s="3"/>
      <c r="M2115" s="3"/>
      <c r="N2115" s="3"/>
    </row>
    <row r="2116" spans="7:14" x14ac:dyDescent="0.35">
      <c r="G2116" s="21"/>
      <c r="H2116" s="21"/>
      <c r="J2116" s="3"/>
      <c r="K2116" s="3"/>
      <c r="L2116" s="3"/>
      <c r="M2116" s="3"/>
      <c r="N2116" s="3"/>
    </row>
    <row r="2117" spans="7:14" x14ac:dyDescent="0.35">
      <c r="G2117" s="21"/>
      <c r="H2117" s="21"/>
      <c r="J2117" s="3"/>
      <c r="K2117" s="3"/>
      <c r="L2117" s="3"/>
      <c r="M2117" s="3"/>
      <c r="N2117" s="3"/>
    </row>
    <row r="2118" spans="7:14" x14ac:dyDescent="0.35">
      <c r="G2118" s="21"/>
      <c r="H2118" s="21"/>
      <c r="J2118" s="3"/>
      <c r="K2118" s="3"/>
      <c r="L2118" s="3"/>
      <c r="M2118" s="3"/>
      <c r="N2118" s="3"/>
    </row>
    <row r="2119" spans="7:14" x14ac:dyDescent="0.35">
      <c r="G2119" s="21"/>
      <c r="H2119" s="21"/>
      <c r="J2119" s="3"/>
      <c r="K2119" s="3"/>
      <c r="L2119" s="3"/>
      <c r="M2119" s="3"/>
      <c r="N2119" s="3"/>
    </row>
    <row r="2120" spans="7:14" x14ac:dyDescent="0.35">
      <c r="G2120" s="21"/>
      <c r="H2120" s="21"/>
      <c r="J2120" s="3"/>
      <c r="K2120" s="3"/>
      <c r="L2120" s="3"/>
      <c r="M2120" s="3"/>
      <c r="N2120" s="3"/>
    </row>
    <row r="2121" spans="7:14" x14ac:dyDescent="0.35">
      <c r="G2121" s="21"/>
      <c r="H2121" s="21"/>
      <c r="J2121" s="3"/>
      <c r="K2121" s="3"/>
      <c r="L2121" s="3"/>
      <c r="M2121" s="3"/>
      <c r="N2121" s="3"/>
    </row>
    <row r="2122" spans="7:14" x14ac:dyDescent="0.35">
      <c r="G2122" s="21"/>
      <c r="H2122" s="21"/>
      <c r="J2122" s="3"/>
      <c r="K2122" s="3"/>
      <c r="L2122" s="3"/>
      <c r="M2122" s="3"/>
      <c r="N2122" s="3"/>
    </row>
    <row r="2123" spans="7:14" x14ac:dyDescent="0.35">
      <c r="G2123" s="21"/>
      <c r="H2123" s="21"/>
      <c r="J2123" s="3"/>
      <c r="K2123" s="3"/>
      <c r="L2123" s="3"/>
      <c r="M2123" s="3"/>
      <c r="N2123" s="3"/>
    </row>
    <row r="2124" spans="7:14" x14ac:dyDescent="0.35">
      <c r="G2124" s="21"/>
      <c r="H2124" s="21"/>
      <c r="J2124" s="3"/>
      <c r="K2124" s="3"/>
      <c r="L2124" s="3"/>
      <c r="M2124" s="3"/>
      <c r="N2124" s="3"/>
    </row>
    <row r="2125" spans="7:14" x14ac:dyDescent="0.35">
      <c r="G2125" s="21"/>
      <c r="H2125" s="21"/>
      <c r="J2125" s="3"/>
      <c r="K2125" s="3"/>
      <c r="L2125" s="3"/>
      <c r="M2125" s="3"/>
      <c r="N2125" s="3"/>
    </row>
    <row r="2126" spans="7:14" x14ac:dyDescent="0.35">
      <c r="G2126" s="21"/>
      <c r="H2126" s="21"/>
      <c r="J2126" s="3"/>
      <c r="K2126" s="3"/>
      <c r="L2126" s="3"/>
      <c r="M2126" s="3"/>
      <c r="N2126" s="3"/>
    </row>
    <row r="2127" spans="7:14" x14ac:dyDescent="0.35">
      <c r="G2127" s="21"/>
      <c r="H2127" s="21"/>
      <c r="J2127" s="3"/>
      <c r="K2127" s="3"/>
      <c r="L2127" s="3"/>
      <c r="M2127" s="3"/>
      <c r="N2127" s="3"/>
    </row>
    <row r="2128" spans="7:14" x14ac:dyDescent="0.35">
      <c r="G2128" s="21"/>
      <c r="H2128" s="21"/>
      <c r="J2128" s="3"/>
      <c r="K2128" s="3"/>
      <c r="L2128" s="3"/>
      <c r="M2128" s="3"/>
      <c r="N2128" s="3"/>
    </row>
    <row r="2129" spans="7:14" x14ac:dyDescent="0.35">
      <c r="G2129" s="21"/>
      <c r="H2129" s="21"/>
      <c r="J2129" s="3"/>
      <c r="K2129" s="3"/>
      <c r="L2129" s="3"/>
      <c r="M2129" s="3"/>
      <c r="N2129" s="3"/>
    </row>
    <row r="2130" spans="7:14" x14ac:dyDescent="0.35">
      <c r="G2130" s="21"/>
      <c r="H2130" s="21"/>
      <c r="J2130" s="3"/>
      <c r="K2130" s="3"/>
      <c r="L2130" s="3"/>
      <c r="M2130" s="3"/>
      <c r="N2130" s="3"/>
    </row>
    <row r="2131" spans="7:14" x14ac:dyDescent="0.35">
      <c r="G2131" s="21"/>
      <c r="H2131" s="21"/>
      <c r="J2131" s="3"/>
      <c r="K2131" s="3"/>
      <c r="L2131" s="3"/>
      <c r="M2131" s="3"/>
      <c r="N2131" s="3"/>
    </row>
    <row r="2132" spans="7:14" x14ac:dyDescent="0.35">
      <c r="G2132" s="21"/>
      <c r="H2132" s="21"/>
      <c r="J2132" s="3"/>
      <c r="K2132" s="3"/>
      <c r="L2132" s="3"/>
      <c r="M2132" s="3"/>
      <c r="N2132" s="3"/>
    </row>
    <row r="2133" spans="7:14" x14ac:dyDescent="0.35">
      <c r="G2133" s="21"/>
      <c r="H2133" s="21"/>
      <c r="J2133" s="3"/>
      <c r="K2133" s="3"/>
      <c r="L2133" s="3"/>
      <c r="M2133" s="3"/>
      <c r="N2133" s="3"/>
    </row>
    <row r="2134" spans="7:14" x14ac:dyDescent="0.35">
      <c r="G2134" s="21"/>
      <c r="H2134" s="21"/>
      <c r="J2134" s="3"/>
      <c r="K2134" s="3"/>
      <c r="L2134" s="3"/>
      <c r="M2134" s="3"/>
      <c r="N2134" s="3"/>
    </row>
    <row r="2135" spans="7:14" x14ac:dyDescent="0.35">
      <c r="G2135" s="21"/>
      <c r="H2135" s="21"/>
      <c r="J2135" s="3"/>
      <c r="K2135" s="3"/>
      <c r="L2135" s="3"/>
      <c r="M2135" s="3"/>
      <c r="N2135" s="3"/>
    </row>
    <row r="2136" spans="7:14" x14ac:dyDescent="0.35">
      <c r="G2136" s="21"/>
      <c r="H2136" s="21"/>
      <c r="J2136" s="3"/>
      <c r="K2136" s="3"/>
      <c r="L2136" s="3"/>
      <c r="M2136" s="3"/>
      <c r="N2136" s="3"/>
    </row>
    <row r="2137" spans="7:14" x14ac:dyDescent="0.35">
      <c r="G2137" s="21"/>
      <c r="H2137" s="21"/>
      <c r="J2137" s="3"/>
      <c r="K2137" s="3"/>
      <c r="L2137" s="3"/>
      <c r="M2137" s="3"/>
      <c r="N2137" s="3"/>
    </row>
    <row r="2138" spans="7:14" x14ac:dyDescent="0.35">
      <c r="G2138" s="21"/>
      <c r="H2138" s="21"/>
      <c r="J2138" s="3"/>
      <c r="K2138" s="3"/>
      <c r="L2138" s="3"/>
      <c r="M2138" s="3"/>
      <c r="N2138" s="3"/>
    </row>
    <row r="2139" spans="7:14" x14ac:dyDescent="0.35">
      <c r="G2139" s="21"/>
      <c r="H2139" s="21"/>
      <c r="J2139" s="3"/>
      <c r="K2139" s="3"/>
      <c r="L2139" s="3"/>
      <c r="M2139" s="3"/>
      <c r="N2139" s="3"/>
    </row>
    <row r="2140" spans="7:14" x14ac:dyDescent="0.35">
      <c r="G2140" s="21"/>
      <c r="H2140" s="21"/>
      <c r="J2140" s="3"/>
      <c r="K2140" s="3"/>
      <c r="L2140" s="3"/>
      <c r="M2140" s="3"/>
      <c r="N2140" s="3"/>
    </row>
    <row r="2141" spans="7:14" x14ac:dyDescent="0.35">
      <c r="G2141" s="21"/>
      <c r="H2141" s="21"/>
      <c r="J2141" s="3"/>
      <c r="K2141" s="3"/>
      <c r="L2141" s="3"/>
      <c r="M2141" s="3"/>
      <c r="N2141" s="3"/>
    </row>
    <row r="2142" spans="7:14" x14ac:dyDescent="0.35">
      <c r="G2142" s="21"/>
      <c r="H2142" s="21"/>
      <c r="J2142" s="3"/>
      <c r="K2142" s="3"/>
      <c r="L2142" s="3"/>
      <c r="M2142" s="3"/>
      <c r="N2142" s="3"/>
    </row>
    <row r="2143" spans="7:14" x14ac:dyDescent="0.35">
      <c r="G2143" s="21"/>
      <c r="H2143" s="21"/>
      <c r="J2143" s="3"/>
      <c r="K2143" s="3"/>
      <c r="L2143" s="3"/>
      <c r="M2143" s="3"/>
      <c r="N2143" s="3"/>
    </row>
    <row r="2144" spans="7:14" x14ac:dyDescent="0.35">
      <c r="G2144" s="21"/>
      <c r="H2144" s="21"/>
      <c r="J2144" s="3"/>
      <c r="K2144" s="3"/>
      <c r="L2144" s="3"/>
      <c r="M2144" s="3"/>
      <c r="N2144" s="3"/>
    </row>
    <row r="2145" spans="7:14" x14ac:dyDescent="0.35">
      <c r="G2145" s="21"/>
      <c r="H2145" s="21"/>
      <c r="J2145" s="3"/>
      <c r="K2145" s="3"/>
      <c r="L2145" s="3"/>
      <c r="M2145" s="3"/>
      <c r="N2145" s="3"/>
    </row>
    <row r="2146" spans="7:14" x14ac:dyDescent="0.35">
      <c r="G2146" s="21"/>
      <c r="H2146" s="21"/>
      <c r="J2146" s="3"/>
      <c r="K2146" s="3"/>
      <c r="L2146" s="3"/>
      <c r="M2146" s="3"/>
      <c r="N2146" s="3"/>
    </row>
    <row r="2147" spans="7:14" x14ac:dyDescent="0.35">
      <c r="G2147" s="21"/>
      <c r="H2147" s="21"/>
      <c r="J2147" s="3"/>
      <c r="K2147" s="3"/>
      <c r="L2147" s="3"/>
      <c r="M2147" s="3"/>
      <c r="N2147" s="3"/>
    </row>
    <row r="2148" spans="7:14" x14ac:dyDescent="0.35">
      <c r="G2148" s="21"/>
      <c r="H2148" s="21"/>
      <c r="J2148" s="3"/>
      <c r="K2148" s="3"/>
      <c r="L2148" s="3"/>
      <c r="M2148" s="3"/>
      <c r="N2148" s="3"/>
    </row>
    <row r="2149" spans="7:14" x14ac:dyDescent="0.35">
      <c r="G2149" s="21"/>
      <c r="H2149" s="21"/>
      <c r="J2149" s="3"/>
      <c r="K2149" s="3"/>
      <c r="L2149" s="3"/>
      <c r="M2149" s="3"/>
      <c r="N2149" s="3"/>
    </row>
    <row r="2150" spans="7:14" x14ac:dyDescent="0.35">
      <c r="G2150" s="21"/>
      <c r="H2150" s="21"/>
      <c r="J2150" s="3"/>
      <c r="K2150" s="3"/>
      <c r="L2150" s="3"/>
      <c r="M2150" s="3"/>
      <c r="N2150" s="3"/>
    </row>
    <row r="2151" spans="7:14" x14ac:dyDescent="0.35">
      <c r="G2151" s="21"/>
      <c r="H2151" s="21"/>
      <c r="J2151" s="3"/>
      <c r="K2151" s="3"/>
      <c r="L2151" s="3"/>
      <c r="M2151" s="3"/>
      <c r="N2151" s="3"/>
    </row>
    <row r="2152" spans="7:14" x14ac:dyDescent="0.35">
      <c r="G2152" s="21"/>
      <c r="H2152" s="21"/>
      <c r="J2152" s="3"/>
      <c r="K2152" s="3"/>
      <c r="L2152" s="3"/>
      <c r="M2152" s="3"/>
      <c r="N2152" s="3"/>
    </row>
    <row r="2153" spans="7:14" x14ac:dyDescent="0.35">
      <c r="G2153" s="21"/>
      <c r="H2153" s="21"/>
      <c r="J2153" s="3"/>
      <c r="K2153" s="3"/>
      <c r="L2153" s="3"/>
      <c r="M2153" s="3"/>
      <c r="N2153" s="3"/>
    </row>
    <row r="2154" spans="7:14" x14ac:dyDescent="0.35">
      <c r="G2154" s="21"/>
      <c r="H2154" s="21"/>
      <c r="J2154" s="3"/>
      <c r="K2154" s="3"/>
      <c r="L2154" s="3"/>
      <c r="M2154" s="3"/>
      <c r="N2154" s="3"/>
    </row>
    <row r="2155" spans="7:14" x14ac:dyDescent="0.35">
      <c r="G2155" s="21"/>
      <c r="H2155" s="21"/>
      <c r="J2155" s="3"/>
      <c r="K2155" s="3"/>
      <c r="L2155" s="3"/>
      <c r="M2155" s="3"/>
      <c r="N2155" s="3"/>
    </row>
    <row r="2156" spans="7:14" x14ac:dyDescent="0.35">
      <c r="G2156" s="21"/>
      <c r="H2156" s="21"/>
      <c r="J2156" s="3"/>
      <c r="K2156" s="3"/>
      <c r="L2156" s="3"/>
      <c r="M2156" s="3"/>
      <c r="N2156" s="3"/>
    </row>
    <row r="2157" spans="7:14" x14ac:dyDescent="0.35">
      <c r="G2157" s="21"/>
      <c r="H2157" s="21"/>
      <c r="J2157" s="3"/>
      <c r="K2157" s="3"/>
      <c r="L2157" s="3"/>
      <c r="M2157" s="3"/>
      <c r="N2157" s="3"/>
    </row>
    <row r="2158" spans="7:14" x14ac:dyDescent="0.35">
      <c r="G2158" s="21"/>
      <c r="H2158" s="21"/>
      <c r="J2158" s="3"/>
      <c r="K2158" s="3"/>
      <c r="L2158" s="3"/>
      <c r="M2158" s="3"/>
      <c r="N2158" s="3"/>
    </row>
    <row r="2159" spans="7:14" x14ac:dyDescent="0.35">
      <c r="G2159" s="21"/>
      <c r="H2159" s="21"/>
      <c r="J2159" s="3"/>
      <c r="K2159" s="3"/>
      <c r="L2159" s="3"/>
      <c r="M2159" s="3"/>
      <c r="N2159" s="3"/>
    </row>
    <row r="2160" spans="7:14" x14ac:dyDescent="0.35">
      <c r="G2160" s="21"/>
      <c r="H2160" s="21"/>
      <c r="J2160" s="3"/>
      <c r="K2160" s="3"/>
      <c r="L2160" s="3"/>
      <c r="M2160" s="3"/>
      <c r="N2160" s="3"/>
    </row>
    <row r="2161" spans="7:14" x14ac:dyDescent="0.35">
      <c r="G2161" s="21"/>
      <c r="H2161" s="21"/>
      <c r="J2161" s="3"/>
      <c r="K2161" s="3"/>
      <c r="L2161" s="3"/>
      <c r="M2161" s="3"/>
      <c r="N2161" s="3"/>
    </row>
    <row r="2162" spans="7:14" x14ac:dyDescent="0.35">
      <c r="G2162" s="21"/>
      <c r="H2162" s="21"/>
      <c r="J2162" s="3"/>
      <c r="K2162" s="3"/>
      <c r="L2162" s="3"/>
      <c r="M2162" s="3"/>
      <c r="N2162" s="3"/>
    </row>
    <row r="2163" spans="7:14" x14ac:dyDescent="0.35">
      <c r="G2163" s="21"/>
      <c r="H2163" s="21"/>
      <c r="J2163" s="3"/>
      <c r="K2163" s="3"/>
      <c r="L2163" s="3"/>
      <c r="M2163" s="3"/>
      <c r="N2163" s="3"/>
    </row>
    <row r="2164" spans="7:14" x14ac:dyDescent="0.35">
      <c r="G2164" s="21"/>
      <c r="H2164" s="21"/>
      <c r="J2164" s="3"/>
      <c r="K2164" s="3"/>
      <c r="L2164" s="3"/>
      <c r="M2164" s="3"/>
      <c r="N2164" s="3"/>
    </row>
    <row r="2165" spans="7:14" x14ac:dyDescent="0.35">
      <c r="G2165" s="21"/>
      <c r="H2165" s="21"/>
      <c r="J2165" s="3"/>
      <c r="K2165" s="3"/>
      <c r="L2165" s="3"/>
      <c r="M2165" s="3"/>
      <c r="N2165" s="3"/>
    </row>
    <row r="2166" spans="7:14" x14ac:dyDescent="0.35">
      <c r="G2166" s="21"/>
      <c r="H2166" s="21"/>
      <c r="J2166" s="3"/>
      <c r="K2166" s="3"/>
      <c r="L2166" s="3"/>
      <c r="M2166" s="3"/>
      <c r="N2166" s="3"/>
    </row>
    <row r="2167" spans="7:14" x14ac:dyDescent="0.35">
      <c r="G2167" s="21"/>
      <c r="H2167" s="21"/>
      <c r="J2167" s="3"/>
      <c r="K2167" s="3"/>
      <c r="L2167" s="3"/>
      <c r="M2167" s="3"/>
      <c r="N2167" s="3"/>
    </row>
    <row r="2168" spans="7:14" x14ac:dyDescent="0.35">
      <c r="G2168" s="21"/>
      <c r="H2168" s="21"/>
      <c r="J2168" s="3"/>
      <c r="K2168" s="3"/>
      <c r="L2168" s="3"/>
      <c r="M2168" s="3"/>
      <c r="N2168" s="3"/>
    </row>
    <row r="2169" spans="7:14" x14ac:dyDescent="0.35">
      <c r="G2169" s="21"/>
      <c r="H2169" s="21"/>
      <c r="J2169" s="3"/>
      <c r="K2169" s="3"/>
      <c r="L2169" s="3"/>
      <c r="M2169" s="3"/>
      <c r="N2169" s="3"/>
    </row>
    <row r="2170" spans="7:14" x14ac:dyDescent="0.35">
      <c r="G2170" s="21"/>
      <c r="H2170" s="21"/>
      <c r="J2170" s="3"/>
      <c r="K2170" s="3"/>
      <c r="L2170" s="3"/>
      <c r="M2170" s="3"/>
      <c r="N2170" s="3"/>
    </row>
    <row r="2171" spans="7:14" x14ac:dyDescent="0.35">
      <c r="G2171" s="21"/>
      <c r="H2171" s="21"/>
      <c r="J2171" s="3"/>
      <c r="K2171" s="3"/>
      <c r="L2171" s="3"/>
      <c r="M2171" s="3"/>
      <c r="N2171" s="3"/>
    </row>
    <row r="2172" spans="7:14" x14ac:dyDescent="0.35">
      <c r="G2172" s="21"/>
      <c r="H2172" s="21"/>
      <c r="J2172" s="3"/>
      <c r="K2172" s="3"/>
      <c r="L2172" s="3"/>
      <c r="M2172" s="3"/>
      <c r="N2172" s="3"/>
    </row>
    <row r="2173" spans="7:14" x14ac:dyDescent="0.35">
      <c r="G2173" s="21"/>
      <c r="H2173" s="21"/>
      <c r="J2173" s="3"/>
      <c r="K2173" s="3"/>
      <c r="L2173" s="3"/>
      <c r="M2173" s="3"/>
      <c r="N2173" s="3"/>
    </row>
    <row r="2174" spans="7:14" x14ac:dyDescent="0.35">
      <c r="G2174" s="21"/>
      <c r="H2174" s="21"/>
      <c r="J2174" s="3"/>
      <c r="K2174" s="3"/>
      <c r="L2174" s="3"/>
      <c r="M2174" s="3"/>
      <c r="N2174" s="3"/>
    </row>
    <row r="2175" spans="7:14" x14ac:dyDescent="0.35">
      <c r="G2175" s="21"/>
      <c r="H2175" s="21"/>
      <c r="J2175" s="3"/>
      <c r="K2175" s="3"/>
      <c r="L2175" s="3"/>
      <c r="M2175" s="3"/>
      <c r="N2175" s="3"/>
    </row>
    <row r="2176" spans="7:14" x14ac:dyDescent="0.35">
      <c r="G2176" s="21"/>
      <c r="H2176" s="21"/>
      <c r="J2176" s="3"/>
      <c r="K2176" s="3"/>
      <c r="L2176" s="3"/>
      <c r="M2176" s="3"/>
      <c r="N2176" s="3"/>
    </row>
    <row r="2177" spans="7:14" x14ac:dyDescent="0.35">
      <c r="G2177" s="21"/>
      <c r="H2177" s="21"/>
      <c r="J2177" s="3"/>
      <c r="K2177" s="3"/>
      <c r="L2177" s="3"/>
      <c r="M2177" s="3"/>
      <c r="N2177" s="3"/>
    </row>
    <row r="2178" spans="7:14" x14ac:dyDescent="0.35">
      <c r="G2178" s="21"/>
      <c r="H2178" s="21"/>
      <c r="J2178" s="3"/>
      <c r="K2178" s="3"/>
      <c r="L2178" s="3"/>
      <c r="M2178" s="3"/>
      <c r="N2178" s="3"/>
    </row>
    <row r="2179" spans="7:14" x14ac:dyDescent="0.35">
      <c r="G2179" s="21"/>
      <c r="H2179" s="21"/>
      <c r="J2179" s="3"/>
      <c r="K2179" s="3"/>
      <c r="L2179" s="3"/>
      <c r="M2179" s="3"/>
      <c r="N2179" s="3"/>
    </row>
    <row r="2180" spans="7:14" x14ac:dyDescent="0.35">
      <c r="G2180" s="21"/>
      <c r="H2180" s="21"/>
      <c r="J2180" s="3"/>
      <c r="K2180" s="3"/>
      <c r="L2180" s="3"/>
      <c r="M2180" s="3"/>
      <c r="N2180" s="3"/>
    </row>
    <row r="2181" spans="7:14" x14ac:dyDescent="0.35">
      <c r="G2181" s="21"/>
      <c r="H2181" s="21"/>
      <c r="J2181" s="3"/>
      <c r="K2181" s="3"/>
      <c r="L2181" s="3"/>
      <c r="M2181" s="3"/>
      <c r="N2181" s="3"/>
    </row>
    <row r="2182" spans="7:14" x14ac:dyDescent="0.35">
      <c r="G2182" s="21"/>
      <c r="H2182" s="21"/>
      <c r="J2182" s="3"/>
      <c r="K2182" s="3"/>
      <c r="L2182" s="3"/>
      <c r="M2182" s="3"/>
      <c r="N2182" s="3"/>
    </row>
    <row r="2183" spans="7:14" x14ac:dyDescent="0.35">
      <c r="G2183" s="21"/>
      <c r="H2183" s="21"/>
      <c r="J2183" s="3"/>
      <c r="K2183" s="3"/>
      <c r="L2183" s="3"/>
      <c r="M2183" s="3"/>
      <c r="N2183" s="3"/>
    </row>
    <row r="2184" spans="7:14" x14ac:dyDescent="0.35">
      <c r="G2184" s="21"/>
      <c r="H2184" s="21"/>
      <c r="J2184" s="3"/>
      <c r="K2184" s="3"/>
      <c r="L2184" s="3"/>
      <c r="M2184" s="3"/>
      <c r="N2184" s="3"/>
    </row>
    <row r="2185" spans="7:14" x14ac:dyDescent="0.35">
      <c r="G2185" s="21"/>
      <c r="H2185" s="21"/>
      <c r="J2185" s="3"/>
      <c r="K2185" s="3"/>
      <c r="L2185" s="3"/>
      <c r="M2185" s="3"/>
      <c r="N2185" s="3"/>
    </row>
    <row r="2186" spans="7:14" x14ac:dyDescent="0.35">
      <c r="G2186" s="21"/>
      <c r="H2186" s="21"/>
      <c r="J2186" s="3"/>
      <c r="K2186" s="3"/>
      <c r="L2186" s="3"/>
      <c r="M2186" s="3"/>
      <c r="N2186" s="3"/>
    </row>
    <row r="2187" spans="7:14" x14ac:dyDescent="0.35">
      <c r="G2187" s="21"/>
      <c r="H2187" s="21"/>
      <c r="J2187" s="3"/>
      <c r="K2187" s="3"/>
      <c r="L2187" s="3"/>
      <c r="M2187" s="3"/>
      <c r="N2187" s="3"/>
    </row>
    <row r="2188" spans="7:14" x14ac:dyDescent="0.35">
      <c r="G2188" s="21"/>
      <c r="H2188" s="21"/>
      <c r="J2188" s="3"/>
      <c r="K2188" s="3"/>
      <c r="L2188" s="3"/>
      <c r="M2188" s="3"/>
      <c r="N2188" s="3"/>
    </row>
    <row r="2189" spans="7:14" x14ac:dyDescent="0.35">
      <c r="G2189" s="21"/>
      <c r="H2189" s="21"/>
      <c r="J2189" s="3"/>
      <c r="K2189" s="3"/>
      <c r="L2189" s="3"/>
      <c r="M2189" s="3"/>
      <c r="N2189" s="3"/>
    </row>
    <row r="2190" spans="7:14" x14ac:dyDescent="0.35">
      <c r="G2190" s="21"/>
      <c r="H2190" s="21"/>
      <c r="J2190" s="3"/>
      <c r="K2190" s="3"/>
      <c r="L2190" s="3"/>
      <c r="M2190" s="3"/>
      <c r="N2190" s="3"/>
    </row>
    <row r="2191" spans="7:14" x14ac:dyDescent="0.35">
      <c r="G2191" s="21"/>
      <c r="H2191" s="21"/>
      <c r="J2191" s="3"/>
      <c r="K2191" s="3"/>
      <c r="L2191" s="3"/>
      <c r="M2191" s="3"/>
      <c r="N2191" s="3"/>
    </row>
    <row r="2192" spans="7:14" x14ac:dyDescent="0.35">
      <c r="G2192" s="21"/>
      <c r="H2192" s="21"/>
      <c r="J2192" s="3"/>
      <c r="K2192" s="3"/>
      <c r="L2192" s="3"/>
      <c r="M2192" s="3"/>
      <c r="N2192" s="3"/>
    </row>
    <row r="2193" spans="7:14" x14ac:dyDescent="0.35">
      <c r="G2193" s="21"/>
      <c r="H2193" s="21"/>
      <c r="J2193" s="3"/>
      <c r="K2193" s="3"/>
      <c r="L2193" s="3"/>
      <c r="M2193" s="3"/>
      <c r="N2193" s="3"/>
    </row>
    <row r="2194" spans="7:14" x14ac:dyDescent="0.35">
      <c r="G2194" s="21"/>
      <c r="H2194" s="21"/>
      <c r="J2194" s="3"/>
      <c r="K2194" s="3"/>
      <c r="L2194" s="3"/>
      <c r="M2194" s="3"/>
      <c r="N2194" s="3"/>
    </row>
    <row r="2195" spans="7:14" x14ac:dyDescent="0.35">
      <c r="G2195" s="21"/>
      <c r="H2195" s="21"/>
      <c r="J2195" s="3"/>
      <c r="K2195" s="3"/>
      <c r="L2195" s="3"/>
      <c r="M2195" s="3"/>
      <c r="N2195" s="3"/>
    </row>
    <row r="2196" spans="7:14" x14ac:dyDescent="0.35">
      <c r="G2196" s="21"/>
      <c r="H2196" s="21"/>
      <c r="J2196" s="3"/>
      <c r="K2196" s="3"/>
      <c r="L2196" s="3"/>
      <c r="M2196" s="3"/>
      <c r="N2196" s="3"/>
    </row>
    <row r="2197" spans="7:14" x14ac:dyDescent="0.35">
      <c r="G2197" s="21"/>
      <c r="H2197" s="21"/>
      <c r="J2197" s="3"/>
      <c r="K2197" s="3"/>
      <c r="L2197" s="3"/>
      <c r="M2197" s="3"/>
      <c r="N2197" s="3"/>
    </row>
    <row r="2198" spans="7:14" x14ac:dyDescent="0.35">
      <c r="G2198" s="21"/>
      <c r="H2198" s="21"/>
      <c r="J2198" s="3"/>
      <c r="K2198" s="3"/>
      <c r="L2198" s="3"/>
      <c r="M2198" s="3"/>
      <c r="N2198" s="3"/>
    </row>
    <row r="2199" spans="7:14" x14ac:dyDescent="0.35">
      <c r="G2199" s="21"/>
      <c r="H2199" s="21"/>
      <c r="J2199" s="3"/>
      <c r="K2199" s="3"/>
      <c r="L2199" s="3"/>
      <c r="M2199" s="3"/>
      <c r="N2199" s="3"/>
    </row>
    <row r="2200" spans="7:14" x14ac:dyDescent="0.35">
      <c r="G2200" s="21"/>
      <c r="H2200" s="21"/>
      <c r="J2200" s="3"/>
      <c r="K2200" s="3"/>
      <c r="L2200" s="3"/>
      <c r="M2200" s="3"/>
      <c r="N2200" s="3"/>
    </row>
    <row r="2201" spans="7:14" x14ac:dyDescent="0.35">
      <c r="G2201" s="21"/>
      <c r="H2201" s="21"/>
      <c r="J2201" s="3"/>
      <c r="K2201" s="3"/>
      <c r="L2201" s="3"/>
      <c r="M2201" s="3"/>
      <c r="N2201" s="3"/>
    </row>
    <row r="2202" spans="7:14" x14ac:dyDescent="0.35">
      <c r="G2202" s="21"/>
      <c r="H2202" s="21"/>
      <c r="J2202" s="3"/>
      <c r="K2202" s="3"/>
      <c r="L2202" s="3"/>
      <c r="M2202" s="3"/>
      <c r="N2202" s="3"/>
    </row>
    <row r="2203" spans="7:14" x14ac:dyDescent="0.35">
      <c r="G2203" s="21"/>
      <c r="H2203" s="21"/>
      <c r="J2203" s="3"/>
      <c r="K2203" s="3"/>
      <c r="L2203" s="3"/>
      <c r="M2203" s="3"/>
      <c r="N2203" s="3"/>
    </row>
    <row r="2204" spans="7:14" x14ac:dyDescent="0.35">
      <c r="G2204" s="21"/>
      <c r="H2204" s="21"/>
      <c r="J2204" s="3"/>
      <c r="K2204" s="3"/>
      <c r="L2204" s="3"/>
      <c r="M2204" s="3"/>
      <c r="N2204" s="3"/>
    </row>
    <row r="2205" spans="7:14" x14ac:dyDescent="0.35">
      <c r="G2205" s="21"/>
      <c r="H2205" s="21"/>
      <c r="J2205" s="3"/>
      <c r="K2205" s="3"/>
      <c r="L2205" s="3"/>
      <c r="M2205" s="3"/>
      <c r="N2205" s="3"/>
    </row>
    <row r="2206" spans="7:14" x14ac:dyDescent="0.35">
      <c r="G2206" s="21"/>
      <c r="H2206" s="21"/>
      <c r="J2206" s="3"/>
      <c r="K2206" s="3"/>
      <c r="L2206" s="3"/>
      <c r="M2206" s="3"/>
      <c r="N2206" s="3"/>
    </row>
    <row r="2207" spans="7:14" x14ac:dyDescent="0.35">
      <c r="G2207" s="21"/>
      <c r="H2207" s="21"/>
      <c r="J2207" s="3"/>
      <c r="K2207" s="3"/>
      <c r="L2207" s="3"/>
      <c r="M2207" s="3"/>
      <c r="N2207" s="3"/>
    </row>
    <row r="2208" spans="7:14" x14ac:dyDescent="0.35">
      <c r="G2208" s="21"/>
      <c r="H2208" s="21"/>
      <c r="J2208" s="3"/>
      <c r="K2208" s="3"/>
      <c r="L2208" s="3"/>
      <c r="M2208" s="3"/>
      <c r="N2208" s="3"/>
    </row>
    <row r="2209" spans="7:14" x14ac:dyDescent="0.35">
      <c r="G2209" s="21"/>
      <c r="H2209" s="21"/>
      <c r="J2209" s="3"/>
      <c r="K2209" s="3"/>
      <c r="L2209" s="3"/>
      <c r="M2209" s="3"/>
      <c r="N2209" s="3"/>
    </row>
    <row r="2210" spans="7:14" x14ac:dyDescent="0.35">
      <c r="G2210" s="21"/>
      <c r="H2210" s="21"/>
      <c r="J2210" s="3"/>
      <c r="K2210" s="3"/>
      <c r="L2210" s="3"/>
      <c r="M2210" s="3"/>
      <c r="N2210" s="3"/>
    </row>
    <row r="2211" spans="7:14" x14ac:dyDescent="0.35">
      <c r="G2211" s="21"/>
      <c r="H2211" s="21"/>
      <c r="J2211" s="3"/>
      <c r="K2211" s="3"/>
      <c r="L2211" s="3"/>
      <c r="M2211" s="3"/>
      <c r="N2211" s="3"/>
    </row>
    <row r="2212" spans="7:14" x14ac:dyDescent="0.35">
      <c r="G2212" s="21"/>
      <c r="H2212" s="21"/>
      <c r="J2212" s="3"/>
      <c r="K2212" s="3"/>
      <c r="L2212" s="3"/>
      <c r="M2212" s="3"/>
      <c r="N2212" s="3"/>
    </row>
    <row r="2213" spans="7:14" x14ac:dyDescent="0.35">
      <c r="G2213" s="21"/>
      <c r="H2213" s="21"/>
      <c r="J2213" s="3"/>
      <c r="K2213" s="3"/>
      <c r="L2213" s="3"/>
      <c r="M2213" s="3"/>
      <c r="N2213" s="3"/>
    </row>
    <row r="2214" spans="7:14" x14ac:dyDescent="0.35">
      <c r="G2214" s="21"/>
      <c r="H2214" s="21"/>
      <c r="J2214" s="3"/>
      <c r="K2214" s="3"/>
      <c r="L2214" s="3"/>
      <c r="M2214" s="3"/>
      <c r="N2214" s="3"/>
    </row>
    <row r="2215" spans="7:14" x14ac:dyDescent="0.35">
      <c r="G2215" s="21"/>
      <c r="H2215" s="21"/>
      <c r="J2215" s="3"/>
      <c r="K2215" s="3"/>
      <c r="L2215" s="3"/>
      <c r="M2215" s="3"/>
      <c r="N2215" s="3"/>
    </row>
    <row r="2216" spans="7:14" x14ac:dyDescent="0.35">
      <c r="G2216" s="21"/>
      <c r="H2216" s="21"/>
      <c r="J2216" s="3"/>
      <c r="K2216" s="3"/>
      <c r="L2216" s="3"/>
      <c r="M2216" s="3"/>
      <c r="N2216" s="3"/>
    </row>
    <row r="2217" spans="7:14" x14ac:dyDescent="0.35">
      <c r="G2217" s="21"/>
      <c r="H2217" s="21"/>
      <c r="J2217" s="3"/>
      <c r="K2217" s="3"/>
      <c r="L2217" s="3"/>
      <c r="M2217" s="3"/>
      <c r="N2217" s="3"/>
    </row>
    <row r="2218" spans="7:14" x14ac:dyDescent="0.35">
      <c r="G2218" s="21"/>
      <c r="H2218" s="21"/>
      <c r="J2218" s="3"/>
      <c r="K2218" s="3"/>
      <c r="L2218" s="3"/>
      <c r="M2218" s="3"/>
      <c r="N2218" s="3"/>
    </row>
    <row r="2219" spans="7:14" x14ac:dyDescent="0.35">
      <c r="G2219" s="21"/>
      <c r="H2219" s="21"/>
      <c r="J2219" s="3"/>
      <c r="K2219" s="3"/>
      <c r="L2219" s="3"/>
      <c r="M2219" s="3"/>
      <c r="N2219" s="3"/>
    </row>
    <row r="2220" spans="7:14" x14ac:dyDescent="0.35">
      <c r="G2220" s="21"/>
      <c r="H2220" s="21"/>
      <c r="J2220" s="3"/>
      <c r="K2220" s="3"/>
      <c r="L2220" s="3"/>
      <c r="M2220" s="3"/>
      <c r="N2220" s="3"/>
    </row>
    <row r="2221" spans="7:14" x14ac:dyDescent="0.35">
      <c r="G2221" s="21"/>
      <c r="H2221" s="21"/>
      <c r="J2221" s="3"/>
      <c r="K2221" s="3"/>
      <c r="L2221" s="3"/>
      <c r="M2221" s="3"/>
      <c r="N2221" s="3"/>
    </row>
    <row r="2222" spans="7:14" x14ac:dyDescent="0.35">
      <c r="G2222" s="21"/>
      <c r="H2222" s="21"/>
      <c r="J2222" s="3"/>
      <c r="K2222" s="3"/>
      <c r="L2222" s="3"/>
      <c r="M2222" s="3"/>
      <c r="N2222" s="3"/>
    </row>
    <row r="2223" spans="7:14" x14ac:dyDescent="0.35">
      <c r="G2223" s="21"/>
      <c r="H2223" s="21"/>
      <c r="J2223" s="3"/>
      <c r="K2223" s="3"/>
      <c r="L2223" s="3"/>
      <c r="M2223" s="3"/>
      <c r="N2223" s="3"/>
    </row>
    <row r="2224" spans="7:14" x14ac:dyDescent="0.35">
      <c r="G2224" s="21"/>
      <c r="H2224" s="21"/>
      <c r="J2224" s="3"/>
      <c r="K2224" s="3"/>
      <c r="L2224" s="3"/>
      <c r="M2224" s="3"/>
      <c r="N2224" s="3"/>
    </row>
    <row r="2225" spans="7:14" x14ac:dyDescent="0.35">
      <c r="G2225" s="21"/>
      <c r="H2225" s="21"/>
      <c r="J2225" s="3"/>
      <c r="K2225" s="3"/>
      <c r="L2225" s="3"/>
      <c r="M2225" s="3"/>
      <c r="N2225" s="3"/>
    </row>
    <row r="2226" spans="7:14" x14ac:dyDescent="0.35">
      <c r="G2226" s="21"/>
      <c r="H2226" s="21"/>
      <c r="J2226" s="3"/>
      <c r="K2226" s="3"/>
      <c r="L2226" s="3"/>
      <c r="M2226" s="3"/>
      <c r="N2226" s="3"/>
    </row>
    <row r="2227" spans="7:14" x14ac:dyDescent="0.35">
      <c r="G2227" s="21"/>
      <c r="H2227" s="21"/>
      <c r="J2227" s="3"/>
      <c r="K2227" s="3"/>
      <c r="L2227" s="3"/>
      <c r="M2227" s="3"/>
      <c r="N2227" s="3"/>
    </row>
    <row r="2228" spans="7:14" x14ac:dyDescent="0.35">
      <c r="G2228" s="21"/>
      <c r="H2228" s="21"/>
      <c r="J2228" s="3"/>
      <c r="K2228" s="3"/>
      <c r="L2228" s="3"/>
      <c r="M2228" s="3"/>
      <c r="N2228" s="3"/>
    </row>
    <row r="2229" spans="7:14" x14ac:dyDescent="0.35">
      <c r="G2229" s="21"/>
      <c r="H2229" s="21"/>
      <c r="J2229" s="3"/>
      <c r="K2229" s="3"/>
      <c r="L2229" s="3"/>
      <c r="M2229" s="3"/>
      <c r="N2229" s="3"/>
    </row>
    <row r="2230" spans="7:14" x14ac:dyDescent="0.35">
      <c r="G2230" s="21"/>
      <c r="H2230" s="21"/>
      <c r="J2230" s="3"/>
      <c r="K2230" s="3"/>
      <c r="L2230" s="3"/>
      <c r="M2230" s="3"/>
      <c r="N2230" s="3"/>
    </row>
    <row r="2231" spans="7:14" x14ac:dyDescent="0.35">
      <c r="G2231" s="21"/>
      <c r="H2231" s="21"/>
      <c r="J2231" s="3"/>
      <c r="K2231" s="3"/>
      <c r="L2231" s="3"/>
      <c r="M2231" s="3"/>
      <c r="N2231" s="3"/>
    </row>
    <row r="2232" spans="7:14" x14ac:dyDescent="0.35">
      <c r="G2232" s="21"/>
      <c r="H2232" s="21"/>
      <c r="J2232" s="3"/>
      <c r="K2232" s="3"/>
      <c r="L2232" s="3"/>
      <c r="M2232" s="3"/>
      <c r="N2232" s="3"/>
    </row>
    <row r="2233" spans="7:14" x14ac:dyDescent="0.35">
      <c r="G2233" s="21"/>
      <c r="H2233" s="21"/>
      <c r="J2233" s="3"/>
      <c r="K2233" s="3"/>
      <c r="L2233" s="3"/>
      <c r="M2233" s="3"/>
      <c r="N2233" s="3"/>
    </row>
    <row r="2234" spans="7:14" x14ac:dyDescent="0.35">
      <c r="G2234" s="21"/>
      <c r="H2234" s="21"/>
      <c r="J2234" s="3"/>
      <c r="K2234" s="3"/>
      <c r="L2234" s="3"/>
      <c r="M2234" s="3"/>
      <c r="N2234" s="3"/>
    </row>
    <row r="2235" spans="7:14" x14ac:dyDescent="0.35">
      <c r="G2235" s="21"/>
      <c r="H2235" s="21"/>
      <c r="J2235" s="3"/>
      <c r="K2235" s="3"/>
      <c r="L2235" s="3"/>
      <c r="M2235" s="3"/>
      <c r="N2235" s="3"/>
    </row>
    <row r="2236" spans="7:14" x14ac:dyDescent="0.35">
      <c r="G2236" s="21"/>
      <c r="H2236" s="21"/>
      <c r="J2236" s="3"/>
      <c r="K2236" s="3"/>
      <c r="L2236" s="3"/>
      <c r="M2236" s="3"/>
      <c r="N2236" s="3"/>
    </row>
    <row r="2237" spans="7:14" x14ac:dyDescent="0.35">
      <c r="G2237" s="21"/>
      <c r="H2237" s="21"/>
      <c r="J2237" s="3"/>
      <c r="K2237" s="3"/>
      <c r="L2237" s="3"/>
      <c r="M2237" s="3"/>
      <c r="N2237" s="3"/>
    </row>
    <row r="2238" spans="7:14" x14ac:dyDescent="0.35">
      <c r="G2238" s="21"/>
      <c r="H2238" s="21"/>
      <c r="J2238" s="3"/>
      <c r="K2238" s="3"/>
      <c r="L2238" s="3"/>
      <c r="M2238" s="3"/>
      <c r="N2238" s="3"/>
    </row>
    <row r="2239" spans="7:14" x14ac:dyDescent="0.35">
      <c r="G2239" s="21"/>
      <c r="H2239" s="21"/>
      <c r="J2239" s="3"/>
      <c r="K2239" s="3"/>
      <c r="L2239" s="3"/>
      <c r="M2239" s="3"/>
      <c r="N2239" s="3"/>
    </row>
    <row r="2240" spans="7:14" x14ac:dyDescent="0.35">
      <c r="G2240" s="21"/>
      <c r="H2240" s="21"/>
      <c r="J2240" s="3"/>
      <c r="K2240" s="3"/>
      <c r="L2240" s="3"/>
      <c r="M2240" s="3"/>
      <c r="N2240" s="3"/>
    </row>
    <row r="2241" spans="7:14" x14ac:dyDescent="0.35">
      <c r="G2241" s="21"/>
      <c r="H2241" s="21"/>
      <c r="J2241" s="3"/>
      <c r="K2241" s="3"/>
      <c r="L2241" s="3"/>
      <c r="M2241" s="3"/>
      <c r="N2241" s="3"/>
    </row>
    <row r="2242" spans="7:14" x14ac:dyDescent="0.35">
      <c r="G2242" s="21"/>
      <c r="H2242" s="21"/>
      <c r="J2242" s="3"/>
      <c r="K2242" s="3"/>
      <c r="L2242" s="3"/>
      <c r="M2242" s="3"/>
      <c r="N2242" s="3"/>
    </row>
    <row r="2243" spans="7:14" x14ac:dyDescent="0.35">
      <c r="G2243" s="21"/>
      <c r="H2243" s="21"/>
      <c r="J2243" s="3"/>
      <c r="K2243" s="3"/>
      <c r="L2243" s="3"/>
      <c r="M2243" s="3"/>
      <c r="N2243" s="3"/>
    </row>
    <row r="2244" spans="7:14" x14ac:dyDescent="0.35">
      <c r="G2244" s="21"/>
      <c r="H2244" s="21"/>
      <c r="J2244" s="3"/>
      <c r="K2244" s="3"/>
      <c r="L2244" s="3"/>
      <c r="M2244" s="3"/>
      <c r="N2244" s="3"/>
    </row>
    <row r="2245" spans="7:14" x14ac:dyDescent="0.35">
      <c r="G2245" s="21"/>
      <c r="H2245" s="21"/>
      <c r="J2245" s="3"/>
      <c r="K2245" s="3"/>
      <c r="L2245" s="3"/>
      <c r="M2245" s="3"/>
      <c r="N2245" s="3"/>
    </row>
    <row r="2246" spans="7:14" x14ac:dyDescent="0.35">
      <c r="G2246" s="21"/>
      <c r="H2246" s="21"/>
      <c r="J2246" s="3"/>
      <c r="K2246" s="3"/>
      <c r="L2246" s="3"/>
      <c r="M2246" s="3"/>
      <c r="N2246" s="3"/>
    </row>
    <row r="2247" spans="7:14" x14ac:dyDescent="0.35">
      <c r="G2247" s="21"/>
      <c r="H2247" s="21"/>
      <c r="J2247" s="3"/>
      <c r="K2247" s="3"/>
      <c r="L2247" s="3"/>
      <c r="M2247" s="3"/>
      <c r="N2247" s="3"/>
    </row>
    <row r="2248" spans="7:14" x14ac:dyDescent="0.35">
      <c r="G2248" s="21"/>
      <c r="H2248" s="21"/>
      <c r="J2248" s="3"/>
      <c r="K2248" s="3"/>
      <c r="L2248" s="3"/>
      <c r="M2248" s="3"/>
      <c r="N2248" s="3"/>
    </row>
    <row r="2249" spans="7:14" x14ac:dyDescent="0.35">
      <c r="G2249" s="21"/>
      <c r="H2249" s="21"/>
      <c r="J2249" s="3"/>
      <c r="K2249" s="3"/>
      <c r="L2249" s="3"/>
      <c r="M2249" s="3"/>
      <c r="N2249" s="3"/>
    </row>
    <row r="2250" spans="7:14" x14ac:dyDescent="0.35">
      <c r="G2250" s="21"/>
      <c r="H2250" s="21"/>
      <c r="J2250" s="3"/>
      <c r="K2250" s="3"/>
      <c r="L2250" s="3"/>
      <c r="M2250" s="3"/>
      <c r="N2250" s="3"/>
    </row>
    <row r="2251" spans="7:14" x14ac:dyDescent="0.35">
      <c r="G2251" s="21"/>
      <c r="H2251" s="21"/>
      <c r="J2251" s="3"/>
      <c r="K2251" s="3"/>
      <c r="L2251" s="3"/>
      <c r="M2251" s="3"/>
      <c r="N2251" s="3"/>
    </row>
    <row r="2252" spans="7:14" x14ac:dyDescent="0.35">
      <c r="G2252" s="21"/>
      <c r="H2252" s="21"/>
      <c r="J2252" s="3"/>
      <c r="K2252" s="3"/>
      <c r="L2252" s="3"/>
      <c r="M2252" s="3"/>
      <c r="N2252" s="3"/>
    </row>
    <row r="2253" spans="7:14" x14ac:dyDescent="0.35">
      <c r="G2253" s="21"/>
      <c r="H2253" s="21"/>
      <c r="J2253" s="3"/>
      <c r="K2253" s="3"/>
      <c r="L2253" s="3"/>
      <c r="M2253" s="3"/>
      <c r="N2253" s="3"/>
    </row>
    <row r="2254" spans="7:14" x14ac:dyDescent="0.35">
      <c r="G2254" s="21"/>
      <c r="H2254" s="21"/>
      <c r="J2254" s="3"/>
      <c r="K2254" s="3"/>
      <c r="L2254" s="3"/>
      <c r="M2254" s="3"/>
      <c r="N2254" s="3"/>
    </row>
    <row r="2255" spans="7:14" x14ac:dyDescent="0.35">
      <c r="G2255" s="21"/>
      <c r="H2255" s="21"/>
      <c r="J2255" s="3"/>
      <c r="K2255" s="3"/>
      <c r="L2255" s="3"/>
      <c r="M2255" s="3"/>
      <c r="N2255" s="3"/>
    </row>
    <row r="2256" spans="7:14" x14ac:dyDescent="0.35">
      <c r="G2256" s="21"/>
      <c r="H2256" s="21"/>
      <c r="J2256" s="3"/>
      <c r="K2256" s="3"/>
      <c r="L2256" s="3"/>
      <c r="M2256" s="3"/>
      <c r="N2256" s="3"/>
    </row>
    <row r="2257" spans="7:14" x14ac:dyDescent="0.35">
      <c r="G2257" s="21"/>
      <c r="H2257" s="21"/>
      <c r="J2257" s="3"/>
      <c r="K2257" s="3"/>
      <c r="L2257" s="3"/>
      <c r="M2257" s="3"/>
      <c r="N2257" s="3"/>
    </row>
    <row r="2258" spans="7:14" x14ac:dyDescent="0.35">
      <c r="G2258" s="21"/>
      <c r="H2258" s="21"/>
      <c r="J2258" s="3"/>
      <c r="K2258" s="3"/>
      <c r="L2258" s="3"/>
      <c r="M2258" s="3"/>
      <c r="N2258" s="3"/>
    </row>
    <row r="2259" spans="7:14" x14ac:dyDescent="0.35">
      <c r="G2259" s="21"/>
      <c r="H2259" s="21"/>
      <c r="J2259" s="3"/>
      <c r="K2259" s="3"/>
      <c r="L2259" s="3"/>
      <c r="M2259" s="3"/>
      <c r="N2259" s="3"/>
    </row>
    <row r="2260" spans="7:14" x14ac:dyDescent="0.35">
      <c r="G2260" s="21"/>
      <c r="H2260" s="21"/>
      <c r="J2260" s="3"/>
      <c r="K2260" s="3"/>
      <c r="L2260" s="3"/>
      <c r="M2260" s="3"/>
      <c r="N2260" s="3"/>
    </row>
    <row r="2261" spans="7:14" x14ac:dyDescent="0.35">
      <c r="G2261" s="21"/>
      <c r="H2261" s="21"/>
      <c r="J2261" s="3"/>
      <c r="K2261" s="3"/>
      <c r="L2261" s="3"/>
      <c r="M2261" s="3"/>
      <c r="N2261" s="3"/>
    </row>
    <row r="2262" spans="7:14" x14ac:dyDescent="0.35">
      <c r="G2262" s="21"/>
      <c r="H2262" s="21"/>
      <c r="J2262" s="3"/>
      <c r="K2262" s="3"/>
      <c r="L2262" s="3"/>
      <c r="M2262" s="3"/>
      <c r="N2262" s="3"/>
    </row>
    <row r="2263" spans="7:14" x14ac:dyDescent="0.35">
      <c r="G2263" s="21"/>
      <c r="H2263" s="21"/>
      <c r="J2263" s="3"/>
      <c r="K2263" s="3"/>
      <c r="L2263" s="3"/>
      <c r="M2263" s="3"/>
      <c r="N2263" s="3"/>
    </row>
    <row r="2264" spans="7:14" x14ac:dyDescent="0.35">
      <c r="G2264" s="21"/>
      <c r="H2264" s="21"/>
      <c r="J2264" s="3"/>
      <c r="K2264" s="3"/>
      <c r="L2264" s="3"/>
      <c r="M2264" s="3"/>
      <c r="N2264" s="3"/>
    </row>
    <row r="2265" spans="7:14" x14ac:dyDescent="0.35">
      <c r="G2265" s="21"/>
      <c r="H2265" s="21"/>
      <c r="J2265" s="3"/>
      <c r="K2265" s="3"/>
      <c r="L2265" s="3"/>
      <c r="M2265" s="3"/>
      <c r="N2265" s="3"/>
    </row>
    <row r="2266" spans="7:14" x14ac:dyDescent="0.35">
      <c r="G2266" s="21"/>
      <c r="H2266" s="21"/>
      <c r="J2266" s="3"/>
      <c r="K2266" s="3"/>
      <c r="L2266" s="3"/>
      <c r="M2266" s="3"/>
      <c r="N2266" s="3"/>
    </row>
    <row r="2267" spans="7:14" x14ac:dyDescent="0.35">
      <c r="G2267" s="21"/>
      <c r="H2267" s="21"/>
      <c r="J2267" s="3"/>
      <c r="K2267" s="3"/>
      <c r="L2267" s="3"/>
      <c r="M2267" s="3"/>
      <c r="N2267" s="3"/>
    </row>
    <row r="2268" spans="7:14" x14ac:dyDescent="0.35">
      <c r="G2268" s="21"/>
      <c r="H2268" s="21"/>
      <c r="J2268" s="3"/>
      <c r="K2268" s="3"/>
      <c r="L2268" s="3"/>
      <c r="M2268" s="3"/>
      <c r="N2268" s="3"/>
    </row>
    <row r="2269" spans="7:14" x14ac:dyDescent="0.35">
      <c r="G2269" s="21"/>
      <c r="H2269" s="21"/>
      <c r="J2269" s="3"/>
      <c r="K2269" s="3"/>
      <c r="L2269" s="3"/>
      <c r="M2269" s="3"/>
      <c r="N2269" s="3"/>
    </row>
    <row r="2270" spans="7:14" x14ac:dyDescent="0.35">
      <c r="G2270" s="21"/>
      <c r="H2270" s="21"/>
      <c r="J2270" s="3"/>
      <c r="K2270" s="3"/>
      <c r="L2270" s="3"/>
      <c r="M2270" s="3"/>
      <c r="N2270" s="3"/>
    </row>
    <row r="2271" spans="7:14" x14ac:dyDescent="0.35">
      <c r="G2271" s="21"/>
      <c r="H2271" s="21"/>
      <c r="J2271" s="3"/>
      <c r="K2271" s="3"/>
      <c r="L2271" s="3"/>
      <c r="M2271" s="3"/>
      <c r="N2271" s="3"/>
    </row>
    <row r="2272" spans="7:14" x14ac:dyDescent="0.35">
      <c r="G2272" s="21"/>
      <c r="H2272" s="21"/>
      <c r="J2272" s="3"/>
      <c r="K2272" s="3"/>
      <c r="L2272" s="3"/>
      <c r="M2272" s="3"/>
      <c r="N2272" s="3"/>
    </row>
    <row r="2273" spans="7:14" x14ac:dyDescent="0.35">
      <c r="G2273" s="21"/>
      <c r="H2273" s="21"/>
      <c r="J2273" s="3"/>
      <c r="K2273" s="3"/>
      <c r="L2273" s="3"/>
      <c r="M2273" s="3"/>
      <c r="N2273" s="3"/>
    </row>
    <row r="2274" spans="7:14" x14ac:dyDescent="0.35">
      <c r="G2274" s="21"/>
      <c r="H2274" s="21"/>
      <c r="J2274" s="3"/>
      <c r="K2274" s="3"/>
      <c r="L2274" s="3"/>
      <c r="M2274" s="3"/>
      <c r="N2274" s="3"/>
    </row>
    <row r="2275" spans="7:14" x14ac:dyDescent="0.35">
      <c r="G2275" s="21"/>
      <c r="H2275" s="21"/>
      <c r="J2275" s="3"/>
      <c r="K2275" s="3"/>
      <c r="L2275" s="3"/>
      <c r="M2275" s="3"/>
      <c r="N2275" s="3"/>
    </row>
    <row r="2276" spans="7:14" x14ac:dyDescent="0.35">
      <c r="G2276" s="21"/>
      <c r="H2276" s="21"/>
      <c r="J2276" s="3"/>
      <c r="K2276" s="3"/>
      <c r="L2276" s="3"/>
      <c r="M2276" s="3"/>
      <c r="N2276" s="3"/>
    </row>
    <row r="2277" spans="7:14" x14ac:dyDescent="0.35">
      <c r="G2277" s="21"/>
      <c r="H2277" s="21"/>
      <c r="J2277" s="3"/>
      <c r="K2277" s="3"/>
      <c r="L2277" s="3"/>
      <c r="M2277" s="3"/>
      <c r="N2277" s="3"/>
    </row>
    <row r="2278" spans="7:14" x14ac:dyDescent="0.35">
      <c r="G2278" s="21"/>
      <c r="H2278" s="21"/>
      <c r="J2278" s="3"/>
      <c r="K2278" s="3"/>
      <c r="L2278" s="3"/>
      <c r="M2278" s="3"/>
      <c r="N2278" s="3"/>
    </row>
    <row r="2279" spans="7:14" x14ac:dyDescent="0.35">
      <c r="G2279" s="21"/>
      <c r="H2279" s="21"/>
      <c r="J2279" s="3"/>
      <c r="K2279" s="3"/>
      <c r="L2279" s="3"/>
      <c r="M2279" s="3"/>
      <c r="N2279" s="3"/>
    </row>
    <row r="2280" spans="7:14" x14ac:dyDescent="0.35">
      <c r="G2280" s="21"/>
      <c r="H2280" s="21"/>
      <c r="J2280" s="3"/>
      <c r="K2280" s="3"/>
      <c r="L2280" s="3"/>
      <c r="M2280" s="3"/>
      <c r="N2280" s="3"/>
    </row>
    <row r="2281" spans="7:14" x14ac:dyDescent="0.35">
      <c r="G2281" s="21"/>
      <c r="H2281" s="21"/>
      <c r="J2281" s="3"/>
      <c r="K2281" s="3"/>
      <c r="L2281" s="3"/>
      <c r="M2281" s="3"/>
      <c r="N2281" s="3"/>
    </row>
    <row r="2282" spans="7:14" x14ac:dyDescent="0.35">
      <c r="G2282" s="21"/>
      <c r="H2282" s="21"/>
      <c r="J2282" s="3"/>
      <c r="K2282" s="3"/>
      <c r="L2282" s="3"/>
      <c r="M2282" s="3"/>
      <c r="N2282" s="3"/>
    </row>
    <row r="2283" spans="7:14" x14ac:dyDescent="0.35">
      <c r="G2283" s="21"/>
      <c r="H2283" s="21"/>
      <c r="J2283" s="3"/>
      <c r="K2283" s="3"/>
      <c r="L2283" s="3"/>
      <c r="M2283" s="3"/>
      <c r="N2283" s="3"/>
    </row>
    <row r="2284" spans="7:14" x14ac:dyDescent="0.35">
      <c r="G2284" s="21"/>
      <c r="H2284" s="21"/>
      <c r="J2284" s="3"/>
      <c r="K2284" s="3"/>
      <c r="L2284" s="3"/>
      <c r="M2284" s="3"/>
      <c r="N2284" s="3"/>
    </row>
    <row r="2285" spans="7:14" x14ac:dyDescent="0.35">
      <c r="G2285" s="21"/>
      <c r="H2285" s="21"/>
      <c r="J2285" s="3"/>
      <c r="K2285" s="3"/>
      <c r="L2285" s="3"/>
      <c r="M2285" s="3"/>
      <c r="N2285" s="3"/>
    </row>
    <row r="2286" spans="7:14" x14ac:dyDescent="0.35">
      <c r="G2286" s="21"/>
      <c r="H2286" s="21"/>
      <c r="J2286" s="3"/>
      <c r="K2286" s="3"/>
      <c r="L2286" s="3"/>
      <c r="M2286" s="3"/>
      <c r="N2286" s="3"/>
    </row>
    <row r="2287" spans="7:14" x14ac:dyDescent="0.35">
      <c r="G2287" s="21"/>
      <c r="H2287" s="21"/>
      <c r="J2287" s="3"/>
      <c r="K2287" s="3"/>
      <c r="L2287" s="3"/>
      <c r="M2287" s="3"/>
      <c r="N2287" s="3"/>
    </row>
    <row r="2288" spans="7:14" x14ac:dyDescent="0.35">
      <c r="G2288" s="21"/>
      <c r="H2288" s="21"/>
      <c r="J2288" s="3"/>
      <c r="K2288" s="3"/>
      <c r="L2288" s="3"/>
      <c r="M2288" s="3"/>
      <c r="N2288" s="3"/>
    </row>
    <row r="2289" spans="7:14" x14ac:dyDescent="0.35">
      <c r="G2289" s="21"/>
      <c r="H2289" s="21"/>
      <c r="J2289" s="3"/>
      <c r="K2289" s="3"/>
      <c r="L2289" s="3"/>
      <c r="M2289" s="3"/>
      <c r="N2289" s="3"/>
    </row>
    <row r="2290" spans="7:14" x14ac:dyDescent="0.35">
      <c r="G2290" s="21"/>
      <c r="H2290" s="21"/>
      <c r="J2290" s="3"/>
      <c r="K2290" s="3"/>
      <c r="L2290" s="3"/>
      <c r="M2290" s="3"/>
      <c r="N2290" s="3"/>
    </row>
    <row r="2291" spans="7:14" x14ac:dyDescent="0.35">
      <c r="G2291" s="21"/>
      <c r="H2291" s="21"/>
      <c r="J2291" s="3"/>
      <c r="K2291" s="3"/>
      <c r="L2291" s="3"/>
      <c r="M2291" s="3"/>
      <c r="N2291" s="3"/>
    </row>
    <row r="2292" spans="7:14" x14ac:dyDescent="0.35">
      <c r="G2292" s="21"/>
      <c r="H2292" s="21"/>
      <c r="J2292" s="3"/>
      <c r="K2292" s="3"/>
      <c r="L2292" s="3"/>
      <c r="M2292" s="3"/>
      <c r="N2292" s="3"/>
    </row>
    <row r="2293" spans="7:14" x14ac:dyDescent="0.35">
      <c r="G2293" s="21"/>
      <c r="H2293" s="21"/>
      <c r="J2293" s="3"/>
      <c r="K2293" s="3"/>
      <c r="L2293" s="3"/>
      <c r="M2293" s="3"/>
      <c r="N2293" s="3"/>
    </row>
    <row r="2294" spans="7:14" x14ac:dyDescent="0.35">
      <c r="G2294" s="21"/>
      <c r="H2294" s="21"/>
      <c r="J2294" s="3"/>
      <c r="K2294" s="3"/>
      <c r="L2294" s="3"/>
      <c r="M2294" s="3"/>
      <c r="N2294" s="3"/>
    </row>
    <row r="2295" spans="7:14" x14ac:dyDescent="0.35">
      <c r="G2295" s="21"/>
      <c r="H2295" s="21"/>
      <c r="J2295" s="3"/>
      <c r="K2295" s="3"/>
      <c r="L2295" s="3"/>
      <c r="M2295" s="3"/>
      <c r="N2295" s="3"/>
    </row>
    <row r="2296" spans="7:14" x14ac:dyDescent="0.35">
      <c r="G2296" s="21"/>
      <c r="H2296" s="21"/>
      <c r="J2296" s="3"/>
      <c r="K2296" s="3"/>
      <c r="L2296" s="3"/>
      <c r="M2296" s="3"/>
      <c r="N2296" s="3"/>
    </row>
    <row r="2297" spans="7:14" x14ac:dyDescent="0.35">
      <c r="G2297" s="21"/>
      <c r="H2297" s="21"/>
      <c r="J2297" s="3"/>
      <c r="K2297" s="3"/>
      <c r="L2297" s="3"/>
      <c r="M2297" s="3"/>
      <c r="N2297" s="3"/>
    </row>
    <row r="2298" spans="7:14" x14ac:dyDescent="0.35">
      <c r="G2298" s="21"/>
      <c r="H2298" s="21"/>
      <c r="J2298" s="3"/>
      <c r="K2298" s="3"/>
      <c r="L2298" s="3"/>
      <c r="M2298" s="3"/>
      <c r="N2298" s="3"/>
    </row>
    <row r="2299" spans="7:14" x14ac:dyDescent="0.35">
      <c r="G2299" s="21"/>
      <c r="H2299" s="21"/>
      <c r="J2299" s="3"/>
      <c r="K2299" s="3"/>
      <c r="L2299" s="3"/>
      <c r="M2299" s="3"/>
      <c r="N2299" s="3"/>
    </row>
    <row r="2300" spans="7:14" x14ac:dyDescent="0.35">
      <c r="G2300" s="21"/>
      <c r="H2300" s="21"/>
      <c r="J2300" s="3"/>
      <c r="K2300" s="3"/>
      <c r="L2300" s="3"/>
      <c r="M2300" s="3"/>
      <c r="N2300" s="3"/>
    </row>
    <row r="2301" spans="7:14" x14ac:dyDescent="0.35">
      <c r="G2301" s="21"/>
      <c r="H2301" s="21"/>
      <c r="J2301" s="3"/>
      <c r="K2301" s="3"/>
      <c r="L2301" s="3"/>
      <c r="M2301" s="3"/>
      <c r="N2301" s="3"/>
    </row>
    <row r="2302" spans="7:14" x14ac:dyDescent="0.35">
      <c r="G2302" s="21"/>
      <c r="H2302" s="21"/>
      <c r="J2302" s="3"/>
      <c r="K2302" s="3"/>
      <c r="L2302" s="3"/>
      <c r="M2302" s="3"/>
      <c r="N2302" s="3"/>
    </row>
    <row r="2303" spans="7:14" x14ac:dyDescent="0.35">
      <c r="G2303" s="21"/>
      <c r="H2303" s="21"/>
      <c r="J2303" s="3"/>
      <c r="K2303" s="3"/>
      <c r="L2303" s="3"/>
      <c r="M2303" s="3"/>
      <c r="N2303" s="3"/>
    </row>
    <row r="2304" spans="7:14" x14ac:dyDescent="0.35">
      <c r="G2304" s="21"/>
      <c r="H2304" s="21"/>
      <c r="J2304" s="3"/>
      <c r="K2304" s="3"/>
      <c r="L2304" s="3"/>
      <c r="M2304" s="3"/>
      <c r="N2304" s="3"/>
    </row>
    <row r="2305" spans="7:14" x14ac:dyDescent="0.35">
      <c r="G2305" s="21"/>
      <c r="H2305" s="21"/>
      <c r="J2305" s="3"/>
      <c r="K2305" s="3"/>
      <c r="L2305" s="3"/>
      <c r="M2305" s="3"/>
      <c r="N2305" s="3"/>
    </row>
    <row r="2306" spans="7:14" x14ac:dyDescent="0.35">
      <c r="G2306" s="21"/>
      <c r="H2306" s="21"/>
      <c r="J2306" s="3"/>
      <c r="K2306" s="3"/>
      <c r="L2306" s="3"/>
      <c r="M2306" s="3"/>
      <c r="N2306" s="3"/>
    </row>
    <row r="2307" spans="7:14" x14ac:dyDescent="0.35">
      <c r="G2307" s="21"/>
      <c r="H2307" s="21"/>
      <c r="J2307" s="3"/>
      <c r="K2307" s="3"/>
      <c r="L2307" s="3"/>
      <c r="M2307" s="3"/>
      <c r="N2307" s="3"/>
    </row>
    <row r="2308" spans="7:14" x14ac:dyDescent="0.35">
      <c r="G2308" s="21"/>
      <c r="H2308" s="21"/>
      <c r="J2308" s="3"/>
      <c r="K2308" s="3"/>
      <c r="L2308" s="3"/>
      <c r="M2308" s="3"/>
      <c r="N2308" s="3"/>
    </row>
    <row r="2309" spans="7:14" x14ac:dyDescent="0.35">
      <c r="G2309" s="21"/>
      <c r="H2309" s="21"/>
      <c r="J2309" s="3"/>
      <c r="K2309" s="3"/>
      <c r="L2309" s="3"/>
      <c r="M2309" s="3"/>
      <c r="N2309" s="3"/>
    </row>
    <row r="2310" spans="7:14" x14ac:dyDescent="0.35">
      <c r="G2310" s="21"/>
      <c r="H2310" s="21"/>
      <c r="J2310" s="3"/>
      <c r="K2310" s="3"/>
      <c r="L2310" s="3"/>
      <c r="M2310" s="3"/>
      <c r="N2310" s="3"/>
    </row>
    <row r="2311" spans="7:14" x14ac:dyDescent="0.35">
      <c r="G2311" s="21"/>
      <c r="H2311" s="21"/>
      <c r="J2311" s="3"/>
      <c r="K2311" s="3"/>
      <c r="L2311" s="3"/>
      <c r="M2311" s="3"/>
      <c r="N2311" s="3"/>
    </row>
    <row r="2312" spans="7:14" x14ac:dyDescent="0.35">
      <c r="G2312" s="21"/>
      <c r="H2312" s="21"/>
      <c r="J2312" s="3"/>
      <c r="K2312" s="3"/>
      <c r="L2312" s="3"/>
      <c r="M2312" s="3"/>
      <c r="N2312" s="3"/>
    </row>
    <row r="2313" spans="7:14" x14ac:dyDescent="0.35">
      <c r="G2313" s="21"/>
      <c r="H2313" s="21"/>
      <c r="J2313" s="3"/>
      <c r="K2313" s="3"/>
      <c r="L2313" s="3"/>
      <c r="M2313" s="3"/>
      <c r="N2313" s="3"/>
    </row>
    <row r="2314" spans="7:14" x14ac:dyDescent="0.35">
      <c r="G2314" s="21"/>
      <c r="H2314" s="21"/>
      <c r="J2314" s="3"/>
      <c r="K2314" s="3"/>
      <c r="L2314" s="3"/>
      <c r="M2314" s="3"/>
      <c r="N2314" s="3"/>
    </row>
    <row r="2315" spans="7:14" x14ac:dyDescent="0.35">
      <c r="G2315" s="21"/>
      <c r="H2315" s="21"/>
      <c r="J2315" s="3"/>
      <c r="K2315" s="3"/>
      <c r="L2315" s="3"/>
      <c r="M2315" s="3"/>
      <c r="N2315" s="3"/>
    </row>
    <row r="2316" spans="7:14" x14ac:dyDescent="0.35">
      <c r="G2316" s="21"/>
      <c r="H2316" s="21"/>
      <c r="J2316" s="3"/>
      <c r="K2316" s="3"/>
      <c r="L2316" s="3"/>
      <c r="M2316" s="3"/>
      <c r="N2316" s="3"/>
    </row>
    <row r="2317" spans="7:14" x14ac:dyDescent="0.35">
      <c r="G2317" s="21"/>
      <c r="H2317" s="21"/>
      <c r="J2317" s="3"/>
      <c r="K2317" s="3"/>
      <c r="L2317" s="3"/>
      <c r="M2317" s="3"/>
      <c r="N2317" s="3"/>
    </row>
    <row r="2318" spans="7:14" x14ac:dyDescent="0.35">
      <c r="G2318" s="21"/>
      <c r="H2318" s="21"/>
      <c r="J2318" s="3"/>
      <c r="K2318" s="3"/>
      <c r="L2318" s="3"/>
      <c r="M2318" s="3"/>
      <c r="N2318" s="3"/>
    </row>
    <row r="2319" spans="7:14" x14ac:dyDescent="0.35">
      <c r="G2319" s="21"/>
      <c r="H2319" s="21"/>
      <c r="J2319" s="3"/>
      <c r="K2319" s="3"/>
      <c r="L2319" s="3"/>
      <c r="M2319" s="3"/>
      <c r="N2319" s="3"/>
    </row>
    <row r="2320" spans="7:14" x14ac:dyDescent="0.35">
      <c r="G2320" s="21"/>
      <c r="H2320" s="21"/>
      <c r="J2320" s="3"/>
      <c r="K2320" s="3"/>
      <c r="L2320" s="3"/>
      <c r="M2320" s="3"/>
      <c r="N2320" s="3"/>
    </row>
    <row r="2321" spans="7:14" x14ac:dyDescent="0.35">
      <c r="G2321" s="21"/>
      <c r="H2321" s="21"/>
      <c r="J2321" s="3"/>
      <c r="K2321" s="3"/>
      <c r="L2321" s="3"/>
      <c r="M2321" s="3"/>
      <c r="N2321" s="3"/>
    </row>
    <row r="2322" spans="7:14" x14ac:dyDescent="0.35">
      <c r="G2322" s="21"/>
      <c r="H2322" s="21"/>
      <c r="J2322" s="3"/>
      <c r="K2322" s="3"/>
      <c r="L2322" s="3"/>
      <c r="M2322" s="3"/>
      <c r="N2322" s="3"/>
    </row>
    <row r="2323" spans="7:14" x14ac:dyDescent="0.35">
      <c r="G2323" s="21"/>
      <c r="H2323" s="21"/>
      <c r="J2323" s="3"/>
      <c r="K2323" s="3"/>
      <c r="L2323" s="3"/>
      <c r="M2323" s="3"/>
      <c r="N2323" s="3"/>
    </row>
    <row r="2324" spans="7:14" x14ac:dyDescent="0.35">
      <c r="G2324" s="21"/>
      <c r="H2324" s="21"/>
      <c r="J2324" s="3"/>
      <c r="K2324" s="3"/>
      <c r="L2324" s="3"/>
      <c r="M2324" s="3"/>
      <c r="N2324" s="3"/>
    </row>
    <row r="2325" spans="7:14" x14ac:dyDescent="0.35">
      <c r="G2325" s="21"/>
      <c r="H2325" s="21"/>
      <c r="J2325" s="3"/>
      <c r="K2325" s="3"/>
      <c r="L2325" s="3"/>
      <c r="M2325" s="3"/>
      <c r="N2325" s="3"/>
    </row>
    <row r="2326" spans="7:14" x14ac:dyDescent="0.35">
      <c r="G2326" s="21"/>
      <c r="H2326" s="21"/>
      <c r="J2326" s="3"/>
      <c r="K2326" s="3"/>
      <c r="L2326" s="3"/>
      <c r="M2326" s="3"/>
      <c r="N2326" s="3"/>
    </row>
    <row r="2327" spans="7:14" x14ac:dyDescent="0.35">
      <c r="G2327" s="21"/>
      <c r="H2327" s="21"/>
      <c r="J2327" s="3"/>
      <c r="K2327" s="3"/>
      <c r="L2327" s="3"/>
      <c r="M2327" s="3"/>
      <c r="N2327" s="3"/>
    </row>
    <row r="2328" spans="7:14" x14ac:dyDescent="0.35">
      <c r="G2328" s="21"/>
      <c r="H2328" s="21"/>
      <c r="J2328" s="3"/>
      <c r="K2328" s="3"/>
      <c r="L2328" s="3"/>
      <c r="M2328" s="3"/>
      <c r="N2328" s="3"/>
    </row>
    <row r="2329" spans="7:14" x14ac:dyDescent="0.35">
      <c r="G2329" s="21"/>
      <c r="H2329" s="21"/>
      <c r="J2329" s="3"/>
      <c r="K2329" s="3"/>
      <c r="L2329" s="3"/>
      <c r="M2329" s="3"/>
      <c r="N2329" s="3"/>
    </row>
    <row r="2330" spans="7:14" x14ac:dyDescent="0.35">
      <c r="G2330" s="21"/>
      <c r="H2330" s="21"/>
      <c r="J2330" s="3"/>
      <c r="K2330" s="3"/>
      <c r="L2330" s="3"/>
      <c r="M2330" s="3"/>
      <c r="N2330" s="3"/>
    </row>
    <row r="2331" spans="7:14" x14ac:dyDescent="0.35">
      <c r="G2331" s="21"/>
      <c r="H2331" s="21"/>
      <c r="J2331" s="3"/>
      <c r="K2331" s="3"/>
      <c r="L2331" s="3"/>
      <c r="M2331" s="3"/>
      <c r="N2331" s="3"/>
    </row>
    <row r="2332" spans="7:14" x14ac:dyDescent="0.35">
      <c r="G2332" s="21"/>
      <c r="H2332" s="21"/>
      <c r="J2332" s="3"/>
      <c r="K2332" s="3"/>
      <c r="L2332" s="3"/>
      <c r="M2332" s="3"/>
      <c r="N2332" s="3"/>
    </row>
    <row r="2333" spans="7:14" x14ac:dyDescent="0.35">
      <c r="G2333" s="21"/>
      <c r="H2333" s="21"/>
      <c r="J2333" s="3"/>
      <c r="K2333" s="3"/>
      <c r="L2333" s="3"/>
      <c r="M2333" s="3"/>
      <c r="N2333" s="3"/>
    </row>
    <row r="2334" spans="7:14" x14ac:dyDescent="0.35">
      <c r="G2334" s="21"/>
      <c r="H2334" s="21"/>
      <c r="J2334" s="3"/>
      <c r="K2334" s="3"/>
      <c r="L2334" s="3"/>
      <c r="M2334" s="3"/>
      <c r="N2334" s="3"/>
    </row>
    <row r="2335" spans="7:14" x14ac:dyDescent="0.35">
      <c r="G2335" s="21"/>
      <c r="H2335" s="21"/>
      <c r="J2335" s="3"/>
      <c r="K2335" s="3"/>
      <c r="L2335" s="3"/>
      <c r="M2335" s="3"/>
      <c r="N2335" s="3"/>
    </row>
    <row r="2336" spans="7:14" x14ac:dyDescent="0.35">
      <c r="G2336" s="21"/>
      <c r="H2336" s="21"/>
      <c r="J2336" s="3"/>
      <c r="K2336" s="3"/>
      <c r="L2336" s="3"/>
      <c r="M2336" s="3"/>
      <c r="N2336" s="3"/>
    </row>
    <row r="2337" spans="7:14" x14ac:dyDescent="0.35">
      <c r="G2337" s="21"/>
      <c r="H2337" s="21"/>
      <c r="J2337" s="3"/>
      <c r="K2337" s="3"/>
      <c r="L2337" s="3"/>
      <c r="M2337" s="3"/>
      <c r="N2337" s="3"/>
    </row>
    <row r="2338" spans="7:14" x14ac:dyDescent="0.35">
      <c r="G2338" s="21"/>
      <c r="H2338" s="21"/>
      <c r="J2338" s="3"/>
      <c r="K2338" s="3"/>
      <c r="L2338" s="3"/>
      <c r="M2338" s="3"/>
      <c r="N2338" s="3"/>
    </row>
    <row r="2339" spans="7:14" x14ac:dyDescent="0.35">
      <c r="G2339" s="21"/>
      <c r="H2339" s="21"/>
      <c r="J2339" s="3"/>
      <c r="K2339" s="3"/>
      <c r="L2339" s="3"/>
      <c r="M2339" s="3"/>
      <c r="N2339" s="3"/>
    </row>
    <row r="2340" spans="7:14" x14ac:dyDescent="0.35">
      <c r="G2340" s="21"/>
      <c r="H2340" s="21"/>
      <c r="J2340" s="3"/>
      <c r="K2340" s="3"/>
      <c r="L2340" s="3"/>
      <c r="M2340" s="3"/>
      <c r="N2340" s="3"/>
    </row>
    <row r="2341" spans="7:14" x14ac:dyDescent="0.35">
      <c r="G2341" s="21"/>
      <c r="H2341" s="21"/>
      <c r="J2341" s="3"/>
      <c r="K2341" s="3"/>
      <c r="L2341" s="3"/>
      <c r="M2341" s="3"/>
      <c r="N2341" s="3"/>
    </row>
    <row r="2342" spans="7:14" x14ac:dyDescent="0.35">
      <c r="G2342" s="21"/>
      <c r="H2342" s="21"/>
      <c r="J2342" s="3"/>
      <c r="K2342" s="3"/>
      <c r="L2342" s="3"/>
      <c r="M2342" s="3"/>
      <c r="N2342" s="3"/>
    </row>
    <row r="2343" spans="7:14" x14ac:dyDescent="0.35">
      <c r="G2343" s="21"/>
      <c r="H2343" s="21"/>
      <c r="J2343" s="3"/>
      <c r="K2343" s="3"/>
      <c r="L2343" s="3"/>
      <c r="M2343" s="3"/>
      <c r="N2343" s="3"/>
    </row>
    <row r="2344" spans="7:14" x14ac:dyDescent="0.35">
      <c r="G2344" s="21"/>
      <c r="H2344" s="21"/>
      <c r="J2344" s="3"/>
      <c r="K2344" s="3"/>
      <c r="L2344" s="3"/>
      <c r="M2344" s="3"/>
      <c r="N2344" s="3"/>
    </row>
    <row r="2345" spans="7:14" x14ac:dyDescent="0.35">
      <c r="G2345" s="21"/>
      <c r="H2345" s="21"/>
      <c r="J2345" s="3"/>
      <c r="K2345" s="3"/>
      <c r="L2345" s="3"/>
      <c r="M2345" s="3"/>
      <c r="N2345" s="3"/>
    </row>
    <row r="2346" spans="7:14" x14ac:dyDescent="0.35">
      <c r="G2346" s="21"/>
      <c r="H2346" s="21"/>
      <c r="J2346" s="3"/>
      <c r="K2346" s="3"/>
      <c r="L2346" s="3"/>
      <c r="M2346" s="3"/>
      <c r="N2346" s="3"/>
    </row>
    <row r="2347" spans="7:14" x14ac:dyDescent="0.35">
      <c r="G2347" s="21"/>
      <c r="H2347" s="21"/>
      <c r="J2347" s="3"/>
      <c r="K2347" s="3"/>
      <c r="L2347" s="3"/>
      <c r="M2347" s="3"/>
      <c r="N2347" s="3"/>
    </row>
    <row r="2348" spans="7:14" x14ac:dyDescent="0.35">
      <c r="G2348" s="21"/>
      <c r="H2348" s="21"/>
      <c r="J2348" s="3"/>
      <c r="K2348" s="3"/>
      <c r="L2348" s="3"/>
      <c r="M2348" s="3"/>
      <c r="N2348" s="3"/>
    </row>
    <row r="2349" spans="7:14" x14ac:dyDescent="0.35">
      <c r="G2349" s="21"/>
      <c r="H2349" s="21"/>
      <c r="J2349" s="3"/>
      <c r="K2349" s="3"/>
      <c r="L2349" s="3"/>
      <c r="M2349" s="3"/>
      <c r="N2349" s="3"/>
    </row>
    <row r="2350" spans="7:14" x14ac:dyDescent="0.35">
      <c r="G2350" s="21"/>
      <c r="H2350" s="21"/>
      <c r="J2350" s="3"/>
      <c r="K2350" s="3"/>
      <c r="L2350" s="3"/>
      <c r="M2350" s="3"/>
      <c r="N2350" s="3"/>
    </row>
    <row r="2351" spans="7:14" x14ac:dyDescent="0.35">
      <c r="G2351" s="21"/>
      <c r="H2351" s="21"/>
      <c r="J2351" s="3"/>
      <c r="K2351" s="3"/>
      <c r="L2351" s="3"/>
      <c r="M2351" s="3"/>
      <c r="N2351" s="3"/>
    </row>
    <row r="2352" spans="7:14" x14ac:dyDescent="0.35">
      <c r="G2352" s="21"/>
      <c r="H2352" s="21"/>
      <c r="J2352" s="3"/>
      <c r="K2352" s="3"/>
      <c r="L2352" s="3"/>
      <c r="M2352" s="3"/>
      <c r="N2352" s="3"/>
    </row>
    <row r="2353" spans="7:14" x14ac:dyDescent="0.35">
      <c r="G2353" s="21"/>
      <c r="H2353" s="21"/>
      <c r="J2353" s="3"/>
      <c r="K2353" s="3"/>
      <c r="L2353" s="3"/>
      <c r="M2353" s="3"/>
      <c r="N2353" s="3"/>
    </row>
    <row r="2354" spans="7:14" x14ac:dyDescent="0.35">
      <c r="G2354" s="21"/>
      <c r="H2354" s="21"/>
      <c r="J2354" s="3"/>
      <c r="K2354" s="3"/>
      <c r="L2354" s="3"/>
      <c r="M2354" s="3"/>
      <c r="N2354" s="3"/>
    </row>
    <row r="2355" spans="7:14" x14ac:dyDescent="0.35">
      <c r="G2355" s="21"/>
      <c r="H2355" s="21"/>
      <c r="J2355" s="3"/>
      <c r="K2355" s="3"/>
      <c r="L2355" s="3"/>
      <c r="M2355" s="3"/>
      <c r="N2355" s="3"/>
    </row>
    <row r="2356" spans="7:14" x14ac:dyDescent="0.35">
      <c r="G2356" s="21"/>
      <c r="H2356" s="21"/>
      <c r="J2356" s="3"/>
      <c r="K2356" s="3"/>
      <c r="L2356" s="3"/>
      <c r="M2356" s="3"/>
      <c r="N2356" s="3"/>
    </row>
    <row r="2357" spans="7:14" x14ac:dyDescent="0.35">
      <c r="G2357" s="21"/>
      <c r="H2357" s="21"/>
      <c r="J2357" s="3"/>
      <c r="K2357" s="3"/>
      <c r="L2357" s="3"/>
      <c r="M2357" s="3"/>
      <c r="N2357" s="3"/>
    </row>
    <row r="2358" spans="7:14" x14ac:dyDescent="0.35">
      <c r="G2358" s="21"/>
      <c r="H2358" s="21"/>
      <c r="J2358" s="3"/>
      <c r="K2358" s="3"/>
      <c r="L2358" s="3"/>
      <c r="M2358" s="3"/>
      <c r="N2358" s="3"/>
    </row>
    <row r="2359" spans="7:14" x14ac:dyDescent="0.35">
      <c r="G2359" s="21"/>
      <c r="H2359" s="21"/>
      <c r="J2359" s="3"/>
      <c r="K2359" s="3"/>
      <c r="L2359" s="3"/>
      <c r="M2359" s="3"/>
      <c r="N2359" s="3"/>
    </row>
    <row r="2360" spans="7:14" x14ac:dyDescent="0.35">
      <c r="G2360" s="21"/>
      <c r="H2360" s="21"/>
      <c r="J2360" s="3"/>
      <c r="K2360" s="3"/>
      <c r="L2360" s="3"/>
      <c r="M2360" s="3"/>
      <c r="N2360" s="3"/>
    </row>
    <row r="2361" spans="7:14" x14ac:dyDescent="0.35">
      <c r="G2361" s="21"/>
      <c r="H2361" s="21"/>
      <c r="J2361" s="3"/>
      <c r="K2361" s="3"/>
      <c r="L2361" s="3"/>
      <c r="M2361" s="3"/>
      <c r="N2361" s="3"/>
    </row>
    <row r="2362" spans="7:14" x14ac:dyDescent="0.35">
      <c r="G2362" s="21"/>
      <c r="H2362" s="21"/>
      <c r="J2362" s="3"/>
      <c r="K2362" s="3"/>
      <c r="L2362" s="3"/>
      <c r="M2362" s="3"/>
      <c r="N2362" s="3"/>
    </row>
    <row r="2363" spans="7:14" x14ac:dyDescent="0.35">
      <c r="G2363" s="21"/>
      <c r="H2363" s="21"/>
      <c r="J2363" s="3"/>
      <c r="K2363" s="3"/>
      <c r="L2363" s="3"/>
      <c r="M2363" s="3"/>
      <c r="N2363" s="3"/>
    </row>
    <row r="2364" spans="7:14" x14ac:dyDescent="0.35">
      <c r="G2364" s="21"/>
      <c r="H2364" s="21"/>
      <c r="J2364" s="3"/>
      <c r="K2364" s="3"/>
      <c r="L2364" s="3"/>
      <c r="M2364" s="3"/>
      <c r="N2364" s="3"/>
    </row>
    <row r="2365" spans="7:14" x14ac:dyDescent="0.35">
      <c r="G2365" s="21"/>
      <c r="H2365" s="21"/>
      <c r="J2365" s="3"/>
      <c r="K2365" s="3"/>
      <c r="L2365" s="3"/>
      <c r="M2365" s="3"/>
      <c r="N2365" s="3"/>
    </row>
    <row r="2366" spans="7:14" x14ac:dyDescent="0.35">
      <c r="G2366" s="21"/>
      <c r="H2366" s="21"/>
      <c r="J2366" s="3"/>
      <c r="K2366" s="3"/>
      <c r="L2366" s="3"/>
      <c r="M2366" s="3"/>
      <c r="N2366" s="3"/>
    </row>
    <row r="2367" spans="7:14" x14ac:dyDescent="0.35">
      <c r="G2367" s="21"/>
      <c r="H2367" s="21"/>
      <c r="J2367" s="3"/>
      <c r="K2367" s="3"/>
      <c r="L2367" s="3"/>
      <c r="M2367" s="3"/>
      <c r="N2367" s="3"/>
    </row>
    <row r="2368" spans="7:14" x14ac:dyDescent="0.35">
      <c r="G2368" s="21"/>
      <c r="H2368" s="21"/>
      <c r="J2368" s="3"/>
      <c r="K2368" s="3"/>
      <c r="L2368" s="3"/>
      <c r="M2368" s="3"/>
      <c r="N2368" s="3"/>
    </row>
    <row r="2369" spans="7:14" x14ac:dyDescent="0.35">
      <c r="G2369" s="21"/>
      <c r="H2369" s="21"/>
      <c r="J2369" s="3"/>
      <c r="K2369" s="3"/>
      <c r="L2369" s="3"/>
      <c r="M2369" s="3"/>
      <c r="N2369" s="3"/>
    </row>
    <row r="2370" spans="7:14" x14ac:dyDescent="0.35">
      <c r="G2370" s="21"/>
      <c r="H2370" s="21"/>
      <c r="J2370" s="3"/>
      <c r="K2370" s="3"/>
      <c r="L2370" s="3"/>
      <c r="M2370" s="3"/>
      <c r="N2370" s="3"/>
    </row>
    <row r="2371" spans="7:14" x14ac:dyDescent="0.35">
      <c r="G2371" s="21"/>
      <c r="H2371" s="21"/>
      <c r="J2371" s="3"/>
      <c r="K2371" s="3"/>
      <c r="L2371" s="3"/>
      <c r="M2371" s="3"/>
      <c r="N2371" s="3"/>
    </row>
    <row r="2372" spans="7:14" x14ac:dyDescent="0.35">
      <c r="G2372" s="21"/>
      <c r="H2372" s="21"/>
      <c r="J2372" s="3"/>
      <c r="K2372" s="3"/>
      <c r="L2372" s="3"/>
      <c r="M2372" s="3"/>
      <c r="N2372" s="3"/>
    </row>
    <row r="2373" spans="7:14" x14ac:dyDescent="0.35">
      <c r="G2373" s="21"/>
      <c r="H2373" s="21"/>
      <c r="J2373" s="3"/>
      <c r="K2373" s="3"/>
      <c r="L2373" s="3"/>
      <c r="M2373" s="3"/>
      <c r="N2373" s="3"/>
    </row>
    <row r="2374" spans="7:14" x14ac:dyDescent="0.35">
      <c r="G2374" s="21"/>
      <c r="H2374" s="21"/>
      <c r="J2374" s="3"/>
      <c r="K2374" s="3"/>
      <c r="L2374" s="3"/>
      <c r="M2374" s="3"/>
      <c r="N2374" s="3"/>
    </row>
    <row r="2375" spans="7:14" x14ac:dyDescent="0.35">
      <c r="G2375" s="21"/>
      <c r="H2375" s="21"/>
      <c r="J2375" s="3"/>
      <c r="K2375" s="3"/>
      <c r="L2375" s="3"/>
      <c r="M2375" s="3"/>
      <c r="N2375" s="3"/>
    </row>
    <row r="2376" spans="7:14" x14ac:dyDescent="0.35">
      <c r="G2376" s="21"/>
      <c r="H2376" s="21"/>
      <c r="J2376" s="3"/>
      <c r="K2376" s="3"/>
      <c r="L2376" s="3"/>
      <c r="M2376" s="3"/>
      <c r="N2376" s="3"/>
    </row>
    <row r="2377" spans="7:14" x14ac:dyDescent="0.35">
      <c r="G2377" s="21"/>
      <c r="H2377" s="21"/>
      <c r="J2377" s="3"/>
      <c r="K2377" s="3"/>
      <c r="L2377" s="3"/>
      <c r="M2377" s="3"/>
      <c r="N2377" s="3"/>
    </row>
    <row r="2378" spans="7:14" x14ac:dyDescent="0.35">
      <c r="G2378" s="21"/>
      <c r="H2378" s="21"/>
      <c r="J2378" s="3"/>
      <c r="K2378" s="3"/>
      <c r="L2378" s="3"/>
      <c r="M2378" s="3"/>
      <c r="N2378" s="3"/>
    </row>
    <row r="2379" spans="7:14" x14ac:dyDescent="0.35">
      <c r="G2379" s="21"/>
      <c r="H2379" s="21"/>
      <c r="J2379" s="3"/>
      <c r="K2379" s="3"/>
      <c r="L2379" s="3"/>
      <c r="M2379" s="3"/>
      <c r="N2379" s="3"/>
    </row>
    <row r="2380" spans="7:14" x14ac:dyDescent="0.35">
      <c r="G2380" s="21"/>
      <c r="H2380" s="21"/>
      <c r="J2380" s="3"/>
      <c r="K2380" s="3"/>
      <c r="L2380" s="3"/>
      <c r="M2380" s="3"/>
      <c r="N2380" s="3"/>
    </row>
    <row r="2381" spans="7:14" x14ac:dyDescent="0.35">
      <c r="G2381" s="21"/>
      <c r="H2381" s="21"/>
      <c r="J2381" s="3"/>
      <c r="K2381" s="3"/>
      <c r="L2381" s="3"/>
      <c r="M2381" s="3"/>
      <c r="N2381" s="3"/>
    </row>
    <row r="2382" spans="7:14" x14ac:dyDescent="0.35">
      <c r="G2382" s="21"/>
      <c r="H2382" s="21"/>
      <c r="J2382" s="3"/>
      <c r="K2382" s="3"/>
      <c r="L2382" s="3"/>
      <c r="M2382" s="3"/>
      <c r="N2382" s="3"/>
    </row>
    <row r="2383" spans="7:14" x14ac:dyDescent="0.35">
      <c r="G2383" s="21"/>
      <c r="H2383" s="21"/>
      <c r="J2383" s="3"/>
      <c r="K2383" s="3"/>
      <c r="L2383" s="3"/>
      <c r="M2383" s="3"/>
      <c r="N2383" s="3"/>
    </row>
    <row r="2384" spans="7:14" x14ac:dyDescent="0.35">
      <c r="G2384" s="21"/>
      <c r="H2384" s="21"/>
      <c r="J2384" s="3"/>
      <c r="K2384" s="3"/>
      <c r="L2384" s="3"/>
      <c r="M2384" s="3"/>
      <c r="N2384" s="3"/>
    </row>
    <row r="2385" spans="7:14" x14ac:dyDescent="0.35">
      <c r="G2385" s="21"/>
      <c r="H2385" s="21"/>
      <c r="J2385" s="3"/>
      <c r="K2385" s="3"/>
      <c r="L2385" s="3"/>
      <c r="M2385" s="3"/>
      <c r="N2385" s="3"/>
    </row>
    <row r="2386" spans="7:14" x14ac:dyDescent="0.35">
      <c r="G2386" s="21"/>
      <c r="H2386" s="21"/>
      <c r="J2386" s="3"/>
      <c r="K2386" s="3"/>
      <c r="L2386" s="3"/>
      <c r="M2386" s="3"/>
      <c r="N2386" s="3"/>
    </row>
    <row r="2387" spans="7:14" x14ac:dyDescent="0.35">
      <c r="G2387" s="21"/>
      <c r="H2387" s="21"/>
      <c r="J2387" s="3"/>
      <c r="K2387" s="3"/>
      <c r="L2387" s="3"/>
      <c r="M2387" s="3"/>
      <c r="N2387" s="3"/>
    </row>
    <row r="2388" spans="7:14" x14ac:dyDescent="0.35">
      <c r="G2388" s="21"/>
      <c r="H2388" s="21"/>
      <c r="J2388" s="3"/>
      <c r="K2388" s="3"/>
      <c r="L2388" s="3"/>
      <c r="M2388" s="3"/>
      <c r="N2388" s="3"/>
    </row>
    <row r="2389" spans="7:14" x14ac:dyDescent="0.35">
      <c r="G2389" s="21"/>
      <c r="H2389" s="21"/>
      <c r="J2389" s="3"/>
      <c r="K2389" s="3"/>
      <c r="L2389" s="3"/>
      <c r="M2389" s="3"/>
      <c r="N2389" s="3"/>
    </row>
    <row r="2390" spans="7:14" x14ac:dyDescent="0.35">
      <c r="G2390" s="21"/>
      <c r="H2390" s="21"/>
      <c r="J2390" s="3"/>
      <c r="K2390" s="3"/>
      <c r="L2390" s="3"/>
      <c r="M2390" s="3"/>
      <c r="N2390" s="3"/>
    </row>
    <row r="2391" spans="7:14" x14ac:dyDescent="0.35">
      <c r="G2391" s="21"/>
      <c r="H2391" s="21"/>
      <c r="J2391" s="3"/>
      <c r="K2391" s="3"/>
      <c r="L2391" s="3"/>
      <c r="M2391" s="3"/>
      <c r="N2391" s="3"/>
    </row>
    <row r="2392" spans="7:14" x14ac:dyDescent="0.35">
      <c r="G2392" s="21"/>
      <c r="H2392" s="21"/>
      <c r="J2392" s="3"/>
      <c r="K2392" s="3"/>
      <c r="L2392" s="3"/>
      <c r="M2392" s="3"/>
      <c r="N2392" s="3"/>
    </row>
    <row r="2393" spans="7:14" x14ac:dyDescent="0.35">
      <c r="G2393" s="21"/>
      <c r="H2393" s="21"/>
      <c r="J2393" s="3"/>
      <c r="K2393" s="3"/>
      <c r="L2393" s="3"/>
      <c r="M2393" s="3"/>
      <c r="N2393" s="3"/>
    </row>
    <row r="2394" spans="7:14" x14ac:dyDescent="0.35">
      <c r="G2394" s="21"/>
      <c r="H2394" s="21"/>
      <c r="J2394" s="3"/>
      <c r="K2394" s="3"/>
      <c r="L2394" s="3"/>
      <c r="M2394" s="3"/>
      <c r="N2394" s="3"/>
    </row>
    <row r="2395" spans="7:14" x14ac:dyDescent="0.35">
      <c r="G2395" s="21"/>
      <c r="H2395" s="21"/>
      <c r="J2395" s="3"/>
      <c r="K2395" s="3"/>
      <c r="L2395" s="3"/>
      <c r="M2395" s="3"/>
      <c r="N2395" s="3"/>
    </row>
    <row r="2396" spans="7:14" x14ac:dyDescent="0.35">
      <c r="G2396" s="21"/>
      <c r="H2396" s="21"/>
      <c r="J2396" s="3"/>
      <c r="K2396" s="3"/>
      <c r="L2396" s="3"/>
      <c r="M2396" s="3"/>
      <c r="N2396" s="3"/>
    </row>
    <row r="2397" spans="7:14" x14ac:dyDescent="0.35">
      <c r="G2397" s="21"/>
      <c r="H2397" s="21"/>
      <c r="J2397" s="3"/>
      <c r="K2397" s="3"/>
      <c r="L2397" s="3"/>
      <c r="M2397" s="3"/>
      <c r="N2397" s="3"/>
    </row>
    <row r="2398" spans="7:14" x14ac:dyDescent="0.35">
      <c r="G2398" s="21"/>
      <c r="H2398" s="21"/>
      <c r="J2398" s="3"/>
      <c r="K2398" s="3"/>
      <c r="L2398" s="3"/>
      <c r="M2398" s="3"/>
      <c r="N2398" s="3"/>
    </row>
    <row r="2399" spans="7:14" x14ac:dyDescent="0.35">
      <c r="G2399" s="21"/>
      <c r="H2399" s="21"/>
      <c r="J2399" s="3"/>
      <c r="K2399" s="3"/>
      <c r="L2399" s="3"/>
      <c r="M2399" s="3"/>
      <c r="N2399" s="3"/>
    </row>
    <row r="2400" spans="7:14" x14ac:dyDescent="0.35">
      <c r="G2400" s="21"/>
      <c r="H2400" s="21"/>
      <c r="J2400" s="3"/>
      <c r="K2400" s="3"/>
      <c r="L2400" s="3"/>
      <c r="M2400" s="3"/>
      <c r="N2400" s="3"/>
    </row>
    <row r="2401" spans="7:14" x14ac:dyDescent="0.35">
      <c r="G2401" s="21"/>
      <c r="H2401" s="21"/>
      <c r="J2401" s="3"/>
      <c r="K2401" s="3"/>
      <c r="L2401" s="3"/>
      <c r="M2401" s="3"/>
      <c r="N2401" s="3"/>
    </row>
    <row r="2402" spans="7:14" x14ac:dyDescent="0.35">
      <c r="G2402" s="21"/>
      <c r="H2402" s="21"/>
      <c r="J2402" s="3"/>
      <c r="K2402" s="3"/>
      <c r="L2402" s="3"/>
      <c r="M2402" s="3"/>
      <c r="N2402" s="3"/>
    </row>
    <row r="2403" spans="7:14" x14ac:dyDescent="0.35">
      <c r="G2403" s="21"/>
      <c r="H2403" s="21"/>
      <c r="J2403" s="3"/>
      <c r="K2403" s="3"/>
      <c r="L2403" s="3"/>
      <c r="M2403" s="3"/>
      <c r="N2403" s="3"/>
    </row>
    <row r="2404" spans="7:14" x14ac:dyDescent="0.35">
      <c r="G2404" s="21"/>
      <c r="H2404" s="21"/>
      <c r="J2404" s="3"/>
      <c r="K2404" s="3"/>
      <c r="L2404" s="3"/>
      <c r="M2404" s="3"/>
      <c r="N2404" s="3"/>
    </row>
    <row r="2405" spans="7:14" x14ac:dyDescent="0.35">
      <c r="G2405" s="21"/>
      <c r="H2405" s="21"/>
      <c r="J2405" s="3"/>
      <c r="K2405" s="3"/>
      <c r="L2405" s="3"/>
      <c r="M2405" s="3"/>
      <c r="N2405" s="3"/>
    </row>
    <row r="2406" spans="7:14" x14ac:dyDescent="0.35">
      <c r="G2406" s="21"/>
      <c r="H2406" s="21"/>
      <c r="J2406" s="3"/>
      <c r="K2406" s="3"/>
      <c r="L2406" s="3"/>
      <c r="M2406" s="3"/>
      <c r="N2406" s="3"/>
    </row>
    <row r="2407" spans="7:14" x14ac:dyDescent="0.35">
      <c r="G2407" s="21"/>
      <c r="H2407" s="21"/>
      <c r="J2407" s="3"/>
      <c r="K2407" s="3"/>
      <c r="L2407" s="3"/>
      <c r="M2407" s="3"/>
      <c r="N2407" s="3"/>
    </row>
    <row r="2408" spans="7:14" x14ac:dyDescent="0.35">
      <c r="G2408" s="21"/>
      <c r="H2408" s="21"/>
      <c r="J2408" s="3"/>
      <c r="K2408" s="3"/>
      <c r="L2408" s="3"/>
      <c r="M2408" s="3"/>
      <c r="N2408" s="3"/>
    </row>
    <row r="2409" spans="7:14" x14ac:dyDescent="0.35">
      <c r="G2409" s="21"/>
      <c r="H2409" s="21"/>
      <c r="J2409" s="3"/>
      <c r="K2409" s="3"/>
      <c r="L2409" s="3"/>
      <c r="M2409" s="3"/>
      <c r="N2409" s="3"/>
    </row>
    <row r="2410" spans="7:14" x14ac:dyDescent="0.35">
      <c r="G2410" s="21"/>
      <c r="H2410" s="21"/>
      <c r="J2410" s="3"/>
      <c r="K2410" s="3"/>
      <c r="L2410" s="3"/>
      <c r="M2410" s="3"/>
      <c r="N2410" s="3"/>
    </row>
    <row r="2411" spans="7:14" x14ac:dyDescent="0.35">
      <c r="G2411" s="21"/>
      <c r="H2411" s="21"/>
      <c r="J2411" s="3"/>
      <c r="K2411" s="3"/>
      <c r="L2411" s="3"/>
      <c r="M2411" s="3"/>
      <c r="N2411" s="3"/>
    </row>
    <row r="2412" spans="7:14" x14ac:dyDescent="0.35">
      <c r="G2412" s="21"/>
      <c r="H2412" s="21"/>
      <c r="J2412" s="3"/>
      <c r="K2412" s="3"/>
      <c r="L2412" s="3"/>
      <c r="M2412" s="3"/>
      <c r="N2412" s="3"/>
    </row>
    <row r="2413" spans="7:14" x14ac:dyDescent="0.35">
      <c r="G2413" s="21"/>
      <c r="H2413" s="21"/>
      <c r="J2413" s="3"/>
      <c r="K2413" s="3"/>
      <c r="L2413" s="3"/>
      <c r="M2413" s="3"/>
      <c r="N2413" s="3"/>
    </row>
    <row r="2414" spans="7:14" x14ac:dyDescent="0.35">
      <c r="G2414" s="21"/>
      <c r="H2414" s="21"/>
      <c r="J2414" s="3"/>
      <c r="K2414" s="3"/>
      <c r="L2414" s="3"/>
      <c r="M2414" s="3"/>
      <c r="N2414" s="3"/>
    </row>
    <row r="2415" spans="7:14" x14ac:dyDescent="0.35">
      <c r="G2415" s="21"/>
      <c r="H2415" s="21"/>
      <c r="J2415" s="3"/>
      <c r="K2415" s="3"/>
      <c r="L2415" s="3"/>
      <c r="M2415" s="3"/>
      <c r="N2415" s="3"/>
    </row>
    <row r="2416" spans="7:14" x14ac:dyDescent="0.35">
      <c r="G2416" s="21"/>
      <c r="H2416" s="21"/>
      <c r="J2416" s="3"/>
      <c r="K2416" s="3"/>
      <c r="L2416" s="3"/>
      <c r="M2416" s="3"/>
      <c r="N2416" s="3"/>
    </row>
    <row r="2417" spans="7:14" x14ac:dyDescent="0.35">
      <c r="G2417" s="21"/>
      <c r="H2417" s="21"/>
      <c r="J2417" s="3"/>
      <c r="K2417" s="3"/>
      <c r="L2417" s="3"/>
      <c r="M2417" s="3"/>
      <c r="N2417" s="3"/>
    </row>
    <row r="2418" spans="7:14" x14ac:dyDescent="0.35">
      <c r="G2418" s="21"/>
      <c r="H2418" s="21"/>
      <c r="J2418" s="3"/>
      <c r="K2418" s="3"/>
      <c r="L2418" s="3"/>
      <c r="M2418" s="3"/>
      <c r="N2418" s="3"/>
    </row>
    <row r="2419" spans="7:14" x14ac:dyDescent="0.35">
      <c r="G2419" s="21"/>
      <c r="H2419" s="21"/>
      <c r="J2419" s="3"/>
      <c r="K2419" s="3"/>
      <c r="L2419" s="3"/>
      <c r="M2419" s="3"/>
      <c r="N2419" s="3"/>
    </row>
    <row r="2420" spans="7:14" x14ac:dyDescent="0.35">
      <c r="G2420" s="21"/>
      <c r="H2420" s="21"/>
      <c r="J2420" s="3"/>
      <c r="K2420" s="3"/>
      <c r="L2420" s="3"/>
      <c r="M2420" s="3"/>
      <c r="N2420" s="3"/>
    </row>
    <row r="2421" spans="7:14" x14ac:dyDescent="0.35">
      <c r="G2421" s="21"/>
      <c r="H2421" s="21"/>
      <c r="J2421" s="3"/>
      <c r="K2421" s="3"/>
      <c r="L2421" s="3"/>
      <c r="M2421" s="3"/>
      <c r="N2421" s="3"/>
    </row>
    <row r="2422" spans="7:14" x14ac:dyDescent="0.35">
      <c r="G2422" s="21"/>
      <c r="H2422" s="21"/>
      <c r="J2422" s="3"/>
      <c r="K2422" s="3"/>
      <c r="L2422" s="3"/>
      <c r="M2422" s="3"/>
      <c r="N2422" s="3"/>
    </row>
    <row r="2423" spans="7:14" x14ac:dyDescent="0.35">
      <c r="G2423" s="21"/>
      <c r="H2423" s="21"/>
      <c r="J2423" s="3"/>
      <c r="K2423" s="3"/>
      <c r="L2423" s="3"/>
      <c r="M2423" s="3"/>
      <c r="N2423" s="3"/>
    </row>
    <row r="2424" spans="7:14" x14ac:dyDescent="0.35">
      <c r="G2424" s="21"/>
      <c r="H2424" s="21"/>
      <c r="J2424" s="3"/>
      <c r="K2424" s="3"/>
      <c r="L2424" s="3"/>
      <c r="M2424" s="3"/>
      <c r="N2424" s="3"/>
    </row>
    <row r="2425" spans="7:14" x14ac:dyDescent="0.35">
      <c r="G2425" s="21"/>
      <c r="H2425" s="21"/>
      <c r="J2425" s="3"/>
      <c r="K2425" s="3"/>
      <c r="L2425" s="3"/>
      <c r="M2425" s="3"/>
      <c r="N2425" s="3"/>
    </row>
    <row r="2426" spans="7:14" x14ac:dyDescent="0.35">
      <c r="G2426" s="21"/>
      <c r="H2426" s="21"/>
      <c r="J2426" s="3"/>
      <c r="K2426" s="3"/>
      <c r="L2426" s="3"/>
      <c r="M2426" s="3"/>
      <c r="N2426" s="3"/>
    </row>
    <row r="2427" spans="7:14" x14ac:dyDescent="0.35">
      <c r="G2427" s="21"/>
      <c r="H2427" s="21"/>
      <c r="J2427" s="3"/>
      <c r="K2427" s="3"/>
      <c r="L2427" s="3"/>
      <c r="M2427" s="3"/>
      <c r="N2427" s="3"/>
    </row>
    <row r="2428" spans="7:14" x14ac:dyDescent="0.35">
      <c r="G2428" s="21"/>
      <c r="H2428" s="21"/>
      <c r="J2428" s="3"/>
      <c r="K2428" s="3"/>
      <c r="L2428" s="3"/>
      <c r="M2428" s="3"/>
      <c r="N2428" s="3"/>
    </row>
    <row r="2429" spans="7:14" x14ac:dyDescent="0.35">
      <c r="G2429" s="21"/>
      <c r="H2429" s="21"/>
      <c r="J2429" s="3"/>
      <c r="K2429" s="3"/>
      <c r="L2429" s="3"/>
      <c r="M2429" s="3"/>
      <c r="N2429" s="3"/>
    </row>
    <row r="2430" spans="7:14" x14ac:dyDescent="0.35">
      <c r="G2430" s="21"/>
      <c r="H2430" s="21"/>
      <c r="J2430" s="3"/>
      <c r="K2430" s="3"/>
      <c r="L2430" s="3"/>
      <c r="M2430" s="3"/>
      <c r="N2430" s="3"/>
    </row>
    <row r="2431" spans="7:14" x14ac:dyDescent="0.35">
      <c r="G2431" s="21"/>
      <c r="H2431" s="21"/>
      <c r="J2431" s="3"/>
      <c r="K2431" s="3"/>
      <c r="L2431" s="3"/>
      <c r="M2431" s="3"/>
      <c r="N2431" s="3"/>
    </row>
    <row r="2432" spans="7:14" x14ac:dyDescent="0.35">
      <c r="G2432" s="21"/>
      <c r="H2432" s="21"/>
      <c r="J2432" s="3"/>
      <c r="K2432" s="3"/>
      <c r="L2432" s="3"/>
      <c r="M2432" s="3"/>
      <c r="N2432" s="3"/>
    </row>
    <row r="2433" spans="7:14" x14ac:dyDescent="0.35">
      <c r="G2433" s="21"/>
      <c r="H2433" s="21"/>
      <c r="J2433" s="3"/>
      <c r="K2433" s="3"/>
      <c r="L2433" s="3"/>
      <c r="M2433" s="3"/>
      <c r="N2433" s="3"/>
    </row>
    <row r="2434" spans="7:14" x14ac:dyDescent="0.35">
      <c r="G2434" s="21"/>
      <c r="H2434" s="21"/>
      <c r="J2434" s="3"/>
      <c r="K2434" s="3"/>
      <c r="L2434" s="3"/>
      <c r="M2434" s="3"/>
      <c r="N2434" s="3"/>
    </row>
    <row r="2435" spans="7:14" x14ac:dyDescent="0.35">
      <c r="G2435" s="21"/>
      <c r="H2435" s="21"/>
      <c r="J2435" s="3"/>
      <c r="K2435" s="3"/>
      <c r="L2435" s="3"/>
      <c r="M2435" s="3"/>
      <c r="N2435" s="3"/>
    </row>
    <row r="2436" spans="7:14" x14ac:dyDescent="0.35">
      <c r="G2436" s="21"/>
      <c r="H2436" s="21"/>
      <c r="J2436" s="3"/>
      <c r="K2436" s="3"/>
      <c r="L2436" s="3"/>
      <c r="M2436" s="3"/>
      <c r="N2436" s="3"/>
    </row>
    <row r="2437" spans="7:14" x14ac:dyDescent="0.35">
      <c r="G2437" s="21"/>
      <c r="H2437" s="21"/>
      <c r="J2437" s="3"/>
      <c r="K2437" s="3"/>
      <c r="L2437" s="3"/>
      <c r="M2437" s="3"/>
      <c r="N2437" s="3"/>
    </row>
    <row r="2438" spans="7:14" x14ac:dyDescent="0.35">
      <c r="G2438" s="21"/>
      <c r="H2438" s="21"/>
      <c r="J2438" s="3"/>
      <c r="K2438" s="3"/>
      <c r="L2438" s="3"/>
      <c r="M2438" s="3"/>
      <c r="N2438" s="3"/>
    </row>
    <row r="2439" spans="7:14" x14ac:dyDescent="0.35">
      <c r="G2439" s="21"/>
      <c r="H2439" s="21"/>
      <c r="J2439" s="3"/>
      <c r="K2439" s="3"/>
      <c r="L2439" s="3"/>
      <c r="M2439" s="3"/>
      <c r="N2439" s="3"/>
    </row>
    <row r="2440" spans="7:14" x14ac:dyDescent="0.35">
      <c r="G2440" s="21"/>
      <c r="H2440" s="21"/>
      <c r="J2440" s="3"/>
      <c r="K2440" s="3"/>
      <c r="L2440" s="3"/>
      <c r="M2440" s="3"/>
      <c r="N2440" s="3"/>
    </row>
    <row r="2441" spans="7:14" x14ac:dyDescent="0.35">
      <c r="G2441" s="21"/>
      <c r="H2441" s="21"/>
      <c r="J2441" s="3"/>
      <c r="K2441" s="3"/>
      <c r="L2441" s="3"/>
      <c r="M2441" s="3"/>
      <c r="N2441" s="3"/>
    </row>
    <row r="2442" spans="7:14" x14ac:dyDescent="0.35">
      <c r="G2442" s="21"/>
      <c r="H2442" s="21"/>
      <c r="J2442" s="3"/>
      <c r="K2442" s="3"/>
      <c r="L2442" s="3"/>
      <c r="M2442" s="3"/>
      <c r="N2442" s="3"/>
    </row>
    <row r="2443" spans="7:14" x14ac:dyDescent="0.35">
      <c r="G2443" s="21"/>
      <c r="H2443" s="21"/>
      <c r="J2443" s="3"/>
      <c r="K2443" s="3"/>
      <c r="L2443" s="3"/>
      <c r="M2443" s="3"/>
      <c r="N2443" s="3"/>
    </row>
    <row r="2444" spans="7:14" x14ac:dyDescent="0.35">
      <c r="G2444" s="21"/>
      <c r="H2444" s="21"/>
      <c r="J2444" s="3"/>
      <c r="K2444" s="3"/>
      <c r="L2444" s="3"/>
      <c r="M2444" s="3"/>
      <c r="N2444" s="3"/>
    </row>
    <row r="2445" spans="7:14" x14ac:dyDescent="0.35">
      <c r="G2445" s="21"/>
      <c r="H2445" s="21"/>
      <c r="J2445" s="3"/>
      <c r="K2445" s="3"/>
      <c r="L2445" s="3"/>
      <c r="M2445" s="3"/>
      <c r="N2445" s="3"/>
    </row>
    <row r="2446" spans="7:14" x14ac:dyDescent="0.35">
      <c r="G2446" s="21"/>
      <c r="H2446" s="21"/>
      <c r="J2446" s="3"/>
      <c r="K2446" s="3"/>
      <c r="L2446" s="3"/>
      <c r="M2446" s="3"/>
      <c r="N2446" s="3"/>
    </row>
    <row r="2447" spans="7:14" x14ac:dyDescent="0.35">
      <c r="G2447" s="21"/>
      <c r="H2447" s="21"/>
      <c r="J2447" s="3"/>
      <c r="K2447" s="3"/>
      <c r="L2447" s="3"/>
      <c r="M2447" s="3"/>
      <c r="N2447" s="3"/>
    </row>
    <row r="2448" spans="7:14" x14ac:dyDescent="0.35">
      <c r="G2448" s="21"/>
      <c r="H2448" s="21"/>
      <c r="J2448" s="3"/>
      <c r="K2448" s="3"/>
      <c r="L2448" s="3"/>
      <c r="M2448" s="3"/>
      <c r="N2448" s="3"/>
    </row>
    <row r="2449" spans="7:14" x14ac:dyDescent="0.35">
      <c r="G2449" s="21"/>
      <c r="H2449" s="21"/>
      <c r="J2449" s="3"/>
      <c r="K2449" s="3"/>
      <c r="L2449" s="3"/>
      <c r="M2449" s="3"/>
      <c r="N2449" s="3"/>
    </row>
    <row r="2450" spans="7:14" x14ac:dyDescent="0.35">
      <c r="G2450" s="21"/>
      <c r="H2450" s="21"/>
      <c r="J2450" s="3"/>
      <c r="K2450" s="3"/>
      <c r="L2450" s="3"/>
      <c r="M2450" s="3"/>
      <c r="N2450" s="3"/>
    </row>
    <row r="2451" spans="7:14" x14ac:dyDescent="0.35">
      <c r="G2451" s="21"/>
      <c r="H2451" s="21"/>
      <c r="J2451" s="3"/>
      <c r="K2451" s="3"/>
      <c r="L2451" s="3"/>
      <c r="M2451" s="3"/>
      <c r="N2451" s="3"/>
    </row>
    <row r="2452" spans="7:14" x14ac:dyDescent="0.35">
      <c r="G2452" s="21"/>
      <c r="H2452" s="21"/>
      <c r="J2452" s="3"/>
      <c r="K2452" s="3"/>
      <c r="L2452" s="3"/>
      <c r="M2452" s="3"/>
      <c r="N2452" s="3"/>
    </row>
    <row r="2453" spans="7:14" x14ac:dyDescent="0.35">
      <c r="G2453" s="21"/>
      <c r="H2453" s="21"/>
      <c r="J2453" s="3"/>
      <c r="K2453" s="3"/>
      <c r="L2453" s="3"/>
      <c r="M2453" s="3"/>
      <c r="N2453" s="3"/>
    </row>
    <row r="2454" spans="7:14" x14ac:dyDescent="0.35">
      <c r="G2454" s="21"/>
      <c r="H2454" s="21"/>
      <c r="J2454" s="3"/>
      <c r="K2454" s="3"/>
      <c r="L2454" s="3"/>
      <c r="M2454" s="3"/>
      <c r="N2454" s="3"/>
    </row>
    <row r="2455" spans="7:14" x14ac:dyDescent="0.35">
      <c r="G2455" s="21"/>
      <c r="H2455" s="21"/>
      <c r="J2455" s="3"/>
      <c r="K2455" s="3"/>
      <c r="L2455" s="3"/>
      <c r="M2455" s="3"/>
      <c r="N2455" s="3"/>
    </row>
    <row r="2456" spans="7:14" x14ac:dyDescent="0.35">
      <c r="G2456" s="21"/>
      <c r="H2456" s="21"/>
      <c r="J2456" s="3"/>
      <c r="K2456" s="3"/>
      <c r="L2456" s="3"/>
      <c r="M2456" s="3"/>
      <c r="N2456" s="3"/>
    </row>
    <row r="2457" spans="7:14" x14ac:dyDescent="0.35">
      <c r="G2457" s="21"/>
      <c r="H2457" s="21"/>
      <c r="J2457" s="3"/>
      <c r="K2457" s="3"/>
      <c r="L2457" s="3"/>
      <c r="M2457" s="3"/>
      <c r="N2457" s="3"/>
    </row>
    <row r="2458" spans="7:14" x14ac:dyDescent="0.35">
      <c r="G2458" s="21"/>
      <c r="H2458" s="21"/>
      <c r="J2458" s="3"/>
      <c r="K2458" s="3"/>
      <c r="L2458" s="3"/>
      <c r="M2458" s="3"/>
      <c r="N2458" s="3"/>
    </row>
    <row r="2459" spans="7:14" x14ac:dyDescent="0.35">
      <c r="G2459" s="21"/>
      <c r="H2459" s="21"/>
      <c r="J2459" s="3"/>
      <c r="K2459" s="3"/>
      <c r="L2459" s="3"/>
      <c r="M2459" s="3"/>
      <c r="N2459" s="3"/>
    </row>
    <row r="2460" spans="7:14" x14ac:dyDescent="0.35">
      <c r="G2460" s="21"/>
      <c r="H2460" s="21"/>
      <c r="J2460" s="3"/>
      <c r="K2460" s="3"/>
      <c r="L2460" s="3"/>
      <c r="M2460" s="3"/>
      <c r="N2460" s="3"/>
    </row>
    <row r="2461" spans="7:14" x14ac:dyDescent="0.35">
      <c r="G2461" s="21"/>
      <c r="H2461" s="21"/>
      <c r="J2461" s="3"/>
      <c r="K2461" s="3"/>
      <c r="L2461" s="3"/>
      <c r="M2461" s="3"/>
      <c r="N2461" s="3"/>
    </row>
    <row r="2462" spans="7:14" x14ac:dyDescent="0.35">
      <c r="G2462" s="21"/>
      <c r="H2462" s="21"/>
      <c r="J2462" s="3"/>
      <c r="K2462" s="3"/>
      <c r="L2462" s="3"/>
      <c r="M2462" s="3"/>
      <c r="N2462" s="3"/>
    </row>
    <row r="2463" spans="7:14" x14ac:dyDescent="0.35">
      <c r="G2463" s="21"/>
      <c r="H2463" s="21"/>
      <c r="J2463" s="3"/>
      <c r="K2463" s="3"/>
      <c r="L2463" s="3"/>
      <c r="M2463" s="3"/>
      <c r="N2463" s="3"/>
    </row>
    <row r="2464" spans="7:14" x14ac:dyDescent="0.35">
      <c r="G2464" s="21"/>
      <c r="H2464" s="21"/>
      <c r="J2464" s="3"/>
      <c r="K2464" s="3"/>
      <c r="L2464" s="3"/>
      <c r="M2464" s="3"/>
      <c r="N2464" s="3"/>
    </row>
    <row r="2465" spans="7:14" x14ac:dyDescent="0.35">
      <c r="G2465" s="21"/>
      <c r="H2465" s="21"/>
      <c r="J2465" s="3"/>
      <c r="K2465" s="3"/>
      <c r="L2465" s="3"/>
      <c r="M2465" s="3"/>
      <c r="N2465" s="3"/>
    </row>
    <row r="2466" spans="7:14" x14ac:dyDescent="0.35">
      <c r="G2466" s="21"/>
      <c r="H2466" s="21"/>
      <c r="J2466" s="3"/>
      <c r="K2466" s="3"/>
      <c r="L2466" s="3"/>
      <c r="M2466" s="3"/>
      <c r="N2466" s="3"/>
    </row>
    <row r="2467" spans="7:14" x14ac:dyDescent="0.35">
      <c r="G2467" s="21"/>
      <c r="H2467" s="21"/>
      <c r="J2467" s="3"/>
      <c r="K2467" s="3"/>
      <c r="L2467" s="3"/>
      <c r="M2467" s="3"/>
      <c r="N2467" s="3"/>
    </row>
    <row r="2468" spans="7:14" x14ac:dyDescent="0.35">
      <c r="G2468" s="21"/>
      <c r="H2468" s="21"/>
      <c r="J2468" s="3"/>
      <c r="K2468" s="3"/>
      <c r="L2468" s="3"/>
      <c r="M2468" s="3"/>
      <c r="N2468" s="3"/>
    </row>
    <row r="2469" spans="7:14" x14ac:dyDescent="0.35">
      <c r="G2469" s="21"/>
      <c r="H2469" s="21"/>
      <c r="J2469" s="3"/>
      <c r="K2469" s="3"/>
      <c r="L2469" s="3"/>
      <c r="M2469" s="3"/>
      <c r="N2469" s="3"/>
    </row>
    <row r="2470" spans="7:14" x14ac:dyDescent="0.35">
      <c r="G2470" s="21"/>
      <c r="H2470" s="21"/>
      <c r="J2470" s="3"/>
      <c r="K2470" s="3"/>
      <c r="L2470" s="3"/>
      <c r="M2470" s="3"/>
      <c r="N2470" s="3"/>
    </row>
    <row r="2471" spans="7:14" x14ac:dyDescent="0.35">
      <c r="G2471" s="21"/>
      <c r="H2471" s="21"/>
      <c r="J2471" s="3"/>
      <c r="K2471" s="3"/>
      <c r="L2471" s="3"/>
      <c r="M2471" s="3"/>
      <c r="N2471" s="3"/>
    </row>
    <row r="2472" spans="7:14" x14ac:dyDescent="0.35">
      <c r="G2472" s="21"/>
      <c r="H2472" s="21"/>
      <c r="J2472" s="3"/>
      <c r="K2472" s="3"/>
      <c r="L2472" s="3"/>
      <c r="M2472" s="3"/>
      <c r="N2472" s="3"/>
    </row>
    <row r="2473" spans="7:14" x14ac:dyDescent="0.35">
      <c r="G2473" s="21"/>
      <c r="H2473" s="21"/>
      <c r="J2473" s="3"/>
      <c r="K2473" s="3"/>
      <c r="L2473" s="3"/>
      <c r="M2473" s="3"/>
      <c r="N2473" s="3"/>
    </row>
    <row r="2474" spans="7:14" x14ac:dyDescent="0.35">
      <c r="G2474" s="21"/>
      <c r="H2474" s="21"/>
      <c r="J2474" s="3"/>
      <c r="K2474" s="3"/>
      <c r="L2474" s="3"/>
      <c r="M2474" s="3"/>
      <c r="N2474" s="3"/>
    </row>
    <row r="2475" spans="7:14" x14ac:dyDescent="0.35">
      <c r="G2475" s="21"/>
      <c r="H2475" s="21"/>
      <c r="J2475" s="3"/>
      <c r="K2475" s="3"/>
      <c r="L2475" s="3"/>
      <c r="M2475" s="3"/>
      <c r="N2475" s="3"/>
    </row>
    <row r="2476" spans="7:14" x14ac:dyDescent="0.35">
      <c r="G2476" s="21"/>
      <c r="H2476" s="21"/>
      <c r="J2476" s="3"/>
      <c r="K2476" s="3"/>
      <c r="L2476" s="3"/>
      <c r="M2476" s="3"/>
      <c r="N2476" s="3"/>
    </row>
    <row r="2477" spans="7:14" x14ac:dyDescent="0.35">
      <c r="G2477" s="21"/>
      <c r="H2477" s="21"/>
      <c r="J2477" s="3"/>
      <c r="K2477" s="3"/>
      <c r="L2477" s="3"/>
      <c r="M2477" s="3"/>
      <c r="N2477" s="3"/>
    </row>
    <row r="2478" spans="7:14" x14ac:dyDescent="0.35">
      <c r="G2478" s="21"/>
      <c r="H2478" s="21"/>
      <c r="J2478" s="3"/>
      <c r="K2478" s="3"/>
      <c r="L2478" s="3"/>
      <c r="M2478" s="3"/>
      <c r="N2478" s="3"/>
    </row>
    <row r="2479" spans="7:14" x14ac:dyDescent="0.35">
      <c r="G2479" s="21"/>
      <c r="H2479" s="21"/>
      <c r="J2479" s="3"/>
      <c r="K2479" s="3"/>
      <c r="L2479" s="3"/>
      <c r="M2479" s="3"/>
      <c r="N2479" s="3"/>
    </row>
    <row r="2480" spans="7:14" x14ac:dyDescent="0.35">
      <c r="G2480" s="21"/>
      <c r="H2480" s="21"/>
      <c r="J2480" s="3"/>
      <c r="K2480" s="3"/>
      <c r="L2480" s="3"/>
      <c r="M2480" s="3"/>
      <c r="N2480" s="3"/>
    </row>
    <row r="2481" spans="7:14" x14ac:dyDescent="0.35">
      <c r="G2481" s="21"/>
      <c r="H2481" s="21"/>
      <c r="J2481" s="3"/>
      <c r="K2481" s="3"/>
      <c r="L2481" s="3"/>
      <c r="M2481" s="3"/>
      <c r="N2481" s="3"/>
    </row>
    <row r="2482" spans="7:14" x14ac:dyDescent="0.35">
      <c r="G2482" s="21"/>
      <c r="H2482" s="21"/>
      <c r="J2482" s="3"/>
      <c r="K2482" s="3"/>
      <c r="L2482" s="3"/>
      <c r="M2482" s="3"/>
      <c r="N2482" s="3"/>
    </row>
    <row r="2483" spans="7:14" x14ac:dyDescent="0.35">
      <c r="G2483" s="21"/>
      <c r="H2483" s="21"/>
      <c r="J2483" s="3"/>
      <c r="K2483" s="3"/>
      <c r="L2483" s="3"/>
      <c r="M2483" s="3"/>
      <c r="N2483" s="3"/>
    </row>
    <row r="2484" spans="7:14" x14ac:dyDescent="0.35">
      <c r="G2484" s="21"/>
      <c r="H2484" s="21"/>
      <c r="J2484" s="3"/>
      <c r="K2484" s="3"/>
      <c r="L2484" s="3"/>
      <c r="M2484" s="3"/>
      <c r="N2484" s="3"/>
    </row>
    <row r="2485" spans="7:14" x14ac:dyDescent="0.35">
      <c r="G2485" s="21"/>
      <c r="H2485" s="21"/>
      <c r="J2485" s="3"/>
      <c r="K2485" s="3"/>
      <c r="L2485" s="3"/>
      <c r="M2485" s="3"/>
      <c r="N2485" s="3"/>
    </row>
    <row r="2486" spans="7:14" x14ac:dyDescent="0.35">
      <c r="G2486" s="21"/>
      <c r="H2486" s="21"/>
      <c r="J2486" s="3"/>
      <c r="K2486" s="3"/>
      <c r="L2486" s="3"/>
      <c r="M2486" s="3"/>
      <c r="N2486" s="3"/>
    </row>
    <row r="2487" spans="7:14" x14ac:dyDescent="0.35">
      <c r="G2487" s="21"/>
      <c r="H2487" s="21"/>
      <c r="J2487" s="3"/>
      <c r="K2487" s="3"/>
      <c r="L2487" s="3"/>
      <c r="M2487" s="3"/>
      <c r="N2487" s="3"/>
    </row>
    <row r="2488" spans="7:14" x14ac:dyDescent="0.35">
      <c r="G2488" s="21"/>
      <c r="H2488" s="21"/>
      <c r="J2488" s="3"/>
      <c r="K2488" s="3"/>
      <c r="L2488" s="3"/>
      <c r="M2488" s="3"/>
      <c r="N2488" s="3"/>
    </row>
    <row r="2489" spans="7:14" x14ac:dyDescent="0.35">
      <c r="G2489" s="21"/>
      <c r="H2489" s="21"/>
      <c r="J2489" s="3"/>
      <c r="K2489" s="3"/>
      <c r="L2489" s="3"/>
      <c r="M2489" s="3"/>
      <c r="N2489" s="3"/>
    </row>
    <row r="2490" spans="7:14" x14ac:dyDescent="0.35">
      <c r="G2490" s="21"/>
      <c r="H2490" s="21"/>
      <c r="J2490" s="3"/>
      <c r="K2490" s="3"/>
      <c r="L2490" s="3"/>
      <c r="M2490" s="3"/>
      <c r="N2490" s="3"/>
    </row>
    <row r="2491" spans="7:14" x14ac:dyDescent="0.35">
      <c r="G2491" s="21"/>
      <c r="H2491" s="21"/>
      <c r="J2491" s="3"/>
      <c r="K2491" s="3"/>
      <c r="L2491" s="3"/>
      <c r="M2491" s="3"/>
      <c r="N2491" s="3"/>
    </row>
    <row r="2492" spans="7:14" x14ac:dyDescent="0.35">
      <c r="G2492" s="21"/>
      <c r="H2492" s="21"/>
      <c r="J2492" s="3"/>
      <c r="K2492" s="3"/>
      <c r="L2492" s="3"/>
      <c r="M2492" s="3"/>
      <c r="N2492" s="3"/>
    </row>
    <row r="2493" spans="7:14" x14ac:dyDescent="0.35">
      <c r="G2493" s="21"/>
      <c r="H2493" s="21"/>
      <c r="J2493" s="3"/>
      <c r="K2493" s="3"/>
      <c r="L2493" s="3"/>
      <c r="M2493" s="3"/>
      <c r="N2493" s="3"/>
    </row>
    <row r="2494" spans="7:14" x14ac:dyDescent="0.35">
      <c r="G2494" s="21"/>
      <c r="H2494" s="21"/>
      <c r="J2494" s="3"/>
      <c r="K2494" s="3"/>
      <c r="L2494" s="3"/>
      <c r="M2494" s="3"/>
      <c r="N2494" s="3"/>
    </row>
    <row r="2495" spans="7:14" x14ac:dyDescent="0.35">
      <c r="G2495" s="21"/>
      <c r="H2495" s="21"/>
      <c r="J2495" s="3"/>
      <c r="K2495" s="3"/>
      <c r="L2495" s="3"/>
      <c r="M2495" s="3"/>
      <c r="N2495" s="3"/>
    </row>
    <row r="2496" spans="7:14" x14ac:dyDescent="0.35">
      <c r="G2496" s="21"/>
      <c r="H2496" s="21"/>
      <c r="J2496" s="3"/>
      <c r="K2496" s="3"/>
      <c r="L2496" s="3"/>
      <c r="M2496" s="3"/>
      <c r="N2496" s="3"/>
    </row>
    <row r="2497" spans="7:14" x14ac:dyDescent="0.35">
      <c r="G2497" s="21"/>
      <c r="H2497" s="21"/>
      <c r="J2497" s="3"/>
      <c r="K2497" s="3"/>
      <c r="L2497" s="3"/>
      <c r="M2497" s="3"/>
      <c r="N2497" s="3"/>
    </row>
    <row r="2498" spans="7:14" x14ac:dyDescent="0.35">
      <c r="G2498" s="21"/>
      <c r="H2498" s="21"/>
      <c r="J2498" s="3"/>
      <c r="K2498" s="3"/>
      <c r="L2498" s="3"/>
      <c r="M2498" s="3"/>
      <c r="N2498" s="3"/>
    </row>
    <row r="2499" spans="7:14" x14ac:dyDescent="0.35">
      <c r="G2499" s="21"/>
      <c r="H2499" s="21"/>
      <c r="J2499" s="3"/>
      <c r="K2499" s="3"/>
      <c r="L2499" s="3"/>
      <c r="M2499" s="3"/>
      <c r="N2499" s="3"/>
    </row>
    <row r="2500" spans="7:14" x14ac:dyDescent="0.35">
      <c r="G2500" s="21"/>
      <c r="H2500" s="21"/>
      <c r="J2500" s="3"/>
      <c r="K2500" s="3"/>
      <c r="L2500" s="3"/>
      <c r="M2500" s="3"/>
      <c r="N2500" s="3"/>
    </row>
    <row r="2501" spans="7:14" x14ac:dyDescent="0.35">
      <c r="G2501" s="21"/>
      <c r="H2501" s="21"/>
      <c r="J2501" s="3"/>
      <c r="K2501" s="3"/>
      <c r="L2501" s="3"/>
      <c r="M2501" s="3"/>
      <c r="N2501" s="3"/>
    </row>
    <row r="2502" spans="7:14" x14ac:dyDescent="0.35">
      <c r="G2502" s="21"/>
      <c r="H2502" s="21"/>
      <c r="J2502" s="3"/>
      <c r="K2502" s="3"/>
      <c r="L2502" s="3"/>
      <c r="M2502" s="3"/>
      <c r="N2502" s="3"/>
    </row>
    <row r="2503" spans="7:14" x14ac:dyDescent="0.35">
      <c r="G2503" s="21"/>
      <c r="H2503" s="21"/>
      <c r="J2503" s="3"/>
      <c r="K2503" s="3"/>
      <c r="L2503" s="3"/>
      <c r="M2503" s="3"/>
      <c r="N2503" s="3"/>
    </row>
    <row r="2504" spans="7:14" x14ac:dyDescent="0.35">
      <c r="G2504" s="21"/>
      <c r="H2504" s="21"/>
      <c r="J2504" s="3"/>
      <c r="K2504" s="3"/>
      <c r="L2504" s="3"/>
      <c r="M2504" s="3"/>
      <c r="N2504" s="3"/>
    </row>
    <row r="2505" spans="7:14" x14ac:dyDescent="0.35">
      <c r="G2505" s="21"/>
      <c r="H2505" s="21"/>
      <c r="J2505" s="3"/>
      <c r="K2505" s="3"/>
      <c r="L2505" s="3"/>
      <c r="M2505" s="3"/>
      <c r="N2505" s="3"/>
    </row>
    <row r="2506" spans="7:14" x14ac:dyDescent="0.35">
      <c r="G2506" s="21"/>
      <c r="H2506" s="21"/>
      <c r="J2506" s="3"/>
      <c r="K2506" s="3"/>
      <c r="L2506" s="3"/>
      <c r="M2506" s="3"/>
      <c r="N2506" s="3"/>
    </row>
    <row r="2507" spans="7:14" x14ac:dyDescent="0.35">
      <c r="G2507" s="21"/>
      <c r="H2507" s="21"/>
      <c r="J2507" s="3"/>
      <c r="K2507" s="3"/>
      <c r="L2507" s="3"/>
      <c r="M2507" s="3"/>
      <c r="N2507" s="3"/>
    </row>
    <row r="2508" spans="7:14" x14ac:dyDescent="0.35">
      <c r="G2508" s="21"/>
      <c r="H2508" s="21"/>
      <c r="J2508" s="3"/>
      <c r="K2508" s="3"/>
      <c r="L2508" s="3"/>
      <c r="M2508" s="3"/>
      <c r="N2508" s="3"/>
    </row>
    <row r="2509" spans="7:14" x14ac:dyDescent="0.35">
      <c r="G2509" s="21"/>
      <c r="H2509" s="21"/>
      <c r="J2509" s="3"/>
      <c r="K2509" s="3"/>
      <c r="L2509" s="3"/>
      <c r="M2509" s="3"/>
      <c r="N2509" s="3"/>
    </row>
    <row r="2510" spans="7:14" x14ac:dyDescent="0.35">
      <c r="G2510" s="21"/>
      <c r="H2510" s="21"/>
      <c r="J2510" s="3"/>
      <c r="K2510" s="3"/>
      <c r="L2510" s="3"/>
      <c r="M2510" s="3"/>
      <c r="N2510" s="3"/>
    </row>
    <row r="2511" spans="7:14" x14ac:dyDescent="0.35">
      <c r="G2511" s="21"/>
      <c r="H2511" s="21"/>
      <c r="J2511" s="3"/>
      <c r="K2511" s="3"/>
      <c r="L2511" s="3"/>
      <c r="M2511" s="3"/>
      <c r="N2511" s="3"/>
    </row>
    <row r="2512" spans="7:14" x14ac:dyDescent="0.35">
      <c r="G2512" s="21"/>
      <c r="H2512" s="21"/>
      <c r="J2512" s="3"/>
      <c r="K2512" s="3"/>
      <c r="L2512" s="3"/>
      <c r="M2512" s="3"/>
      <c r="N2512" s="3"/>
    </row>
    <row r="2513" spans="7:14" x14ac:dyDescent="0.35">
      <c r="G2513" s="21"/>
      <c r="H2513" s="21"/>
      <c r="J2513" s="3"/>
      <c r="K2513" s="3"/>
      <c r="L2513" s="3"/>
      <c r="M2513" s="3"/>
      <c r="N2513" s="3"/>
    </row>
    <row r="2514" spans="7:14" x14ac:dyDescent="0.35">
      <c r="G2514" s="21"/>
      <c r="H2514" s="21"/>
      <c r="J2514" s="3"/>
      <c r="K2514" s="3"/>
      <c r="L2514" s="3"/>
      <c r="M2514" s="3"/>
      <c r="N2514" s="3"/>
    </row>
    <row r="2515" spans="7:14" x14ac:dyDescent="0.35">
      <c r="G2515" s="21"/>
      <c r="H2515" s="21"/>
      <c r="J2515" s="3"/>
      <c r="K2515" s="3"/>
      <c r="L2515" s="3"/>
      <c r="M2515" s="3"/>
      <c r="N2515" s="3"/>
    </row>
    <row r="2516" spans="7:14" x14ac:dyDescent="0.35">
      <c r="G2516" s="21"/>
      <c r="H2516" s="21"/>
      <c r="J2516" s="3"/>
      <c r="K2516" s="3"/>
      <c r="L2516" s="3"/>
      <c r="M2516" s="3"/>
      <c r="N2516" s="3"/>
    </row>
    <row r="2517" spans="7:14" x14ac:dyDescent="0.35">
      <c r="G2517" s="21"/>
      <c r="H2517" s="21"/>
      <c r="J2517" s="3"/>
      <c r="K2517" s="3"/>
      <c r="L2517" s="3"/>
      <c r="M2517" s="3"/>
      <c r="N2517" s="3"/>
    </row>
    <row r="2518" spans="7:14" x14ac:dyDescent="0.35">
      <c r="G2518" s="21"/>
      <c r="H2518" s="21"/>
      <c r="J2518" s="3"/>
      <c r="K2518" s="3"/>
      <c r="L2518" s="3"/>
      <c r="M2518" s="3"/>
      <c r="N2518" s="3"/>
    </row>
    <row r="2519" spans="7:14" x14ac:dyDescent="0.35">
      <c r="G2519" s="21"/>
      <c r="H2519" s="21"/>
      <c r="J2519" s="3"/>
      <c r="K2519" s="3"/>
      <c r="L2519" s="3"/>
      <c r="M2519" s="3"/>
      <c r="N2519" s="3"/>
    </row>
    <row r="2520" spans="7:14" x14ac:dyDescent="0.35">
      <c r="G2520" s="21"/>
      <c r="H2520" s="21"/>
      <c r="J2520" s="3"/>
      <c r="K2520" s="3"/>
      <c r="L2520" s="3"/>
      <c r="M2520" s="3"/>
      <c r="N2520" s="3"/>
    </row>
    <row r="2521" spans="7:14" x14ac:dyDescent="0.35">
      <c r="G2521" s="21"/>
      <c r="H2521" s="21"/>
      <c r="J2521" s="3"/>
      <c r="K2521" s="3"/>
      <c r="L2521" s="3"/>
      <c r="M2521" s="3"/>
      <c r="N2521" s="3"/>
    </row>
    <row r="2522" spans="7:14" x14ac:dyDescent="0.35">
      <c r="G2522" s="21"/>
      <c r="H2522" s="21"/>
      <c r="J2522" s="3"/>
      <c r="K2522" s="3"/>
      <c r="L2522" s="3"/>
      <c r="M2522" s="3"/>
      <c r="N2522" s="3"/>
    </row>
    <row r="2523" spans="7:14" x14ac:dyDescent="0.35">
      <c r="G2523" s="21"/>
      <c r="H2523" s="21"/>
      <c r="J2523" s="3"/>
      <c r="K2523" s="3"/>
      <c r="L2523" s="3"/>
      <c r="M2523" s="3"/>
      <c r="N2523" s="3"/>
    </row>
    <row r="2524" spans="7:14" x14ac:dyDescent="0.35">
      <c r="G2524" s="21"/>
      <c r="H2524" s="21"/>
      <c r="J2524" s="3"/>
      <c r="K2524" s="3"/>
      <c r="L2524" s="3"/>
      <c r="M2524" s="3"/>
      <c r="N2524" s="3"/>
    </row>
    <row r="2525" spans="7:14" x14ac:dyDescent="0.35">
      <c r="G2525" s="21"/>
      <c r="H2525" s="21"/>
      <c r="J2525" s="3"/>
      <c r="K2525" s="3"/>
      <c r="L2525" s="3"/>
      <c r="M2525" s="3"/>
      <c r="N2525" s="3"/>
    </row>
    <row r="2526" spans="7:14" x14ac:dyDescent="0.35">
      <c r="G2526" s="21"/>
      <c r="H2526" s="21"/>
      <c r="J2526" s="3"/>
      <c r="K2526" s="3"/>
      <c r="L2526" s="3"/>
      <c r="M2526" s="3"/>
      <c r="N2526" s="3"/>
    </row>
    <row r="2527" spans="7:14" x14ac:dyDescent="0.35">
      <c r="G2527" s="21"/>
      <c r="H2527" s="21"/>
      <c r="J2527" s="3"/>
      <c r="K2527" s="3"/>
      <c r="L2527" s="3"/>
      <c r="M2527" s="3"/>
      <c r="N2527" s="3"/>
    </row>
    <row r="2528" spans="7:14" x14ac:dyDescent="0.35">
      <c r="G2528" s="21"/>
      <c r="H2528" s="21"/>
      <c r="J2528" s="3"/>
      <c r="K2528" s="3"/>
      <c r="L2528" s="3"/>
      <c r="M2528" s="3"/>
      <c r="N2528" s="3"/>
    </row>
    <row r="2529" spans="7:14" x14ac:dyDescent="0.35">
      <c r="G2529" s="21"/>
      <c r="H2529" s="21"/>
      <c r="J2529" s="3"/>
      <c r="K2529" s="3"/>
      <c r="L2529" s="3"/>
      <c r="M2529" s="3"/>
      <c r="N2529" s="3"/>
    </row>
    <row r="2530" spans="7:14" x14ac:dyDescent="0.35">
      <c r="G2530" s="21"/>
      <c r="H2530" s="21"/>
      <c r="J2530" s="3"/>
      <c r="K2530" s="3"/>
      <c r="L2530" s="3"/>
      <c r="M2530" s="3"/>
      <c r="N2530" s="3"/>
    </row>
    <row r="2531" spans="7:14" x14ac:dyDescent="0.35">
      <c r="G2531" s="21"/>
      <c r="H2531" s="21"/>
      <c r="J2531" s="3"/>
      <c r="K2531" s="3"/>
      <c r="L2531" s="3"/>
      <c r="M2531" s="3"/>
      <c r="N2531" s="3"/>
    </row>
    <row r="2532" spans="7:14" x14ac:dyDescent="0.35">
      <c r="G2532" s="21"/>
      <c r="H2532" s="21"/>
      <c r="J2532" s="3"/>
      <c r="K2532" s="3"/>
      <c r="L2532" s="3"/>
      <c r="M2532" s="3"/>
      <c r="N2532" s="3"/>
    </row>
    <row r="2533" spans="7:14" x14ac:dyDescent="0.35">
      <c r="G2533" s="21"/>
      <c r="H2533" s="21"/>
      <c r="J2533" s="3"/>
      <c r="K2533" s="3"/>
      <c r="L2533" s="3"/>
      <c r="M2533" s="3"/>
      <c r="N2533" s="3"/>
    </row>
    <row r="2534" spans="7:14" x14ac:dyDescent="0.35">
      <c r="G2534" s="21"/>
      <c r="H2534" s="21"/>
      <c r="J2534" s="3"/>
      <c r="K2534" s="3"/>
      <c r="L2534" s="3"/>
      <c r="M2534" s="3"/>
      <c r="N2534" s="3"/>
    </row>
    <row r="2535" spans="7:14" x14ac:dyDescent="0.35">
      <c r="G2535" s="21"/>
      <c r="H2535" s="21"/>
      <c r="J2535" s="3"/>
      <c r="K2535" s="3"/>
      <c r="L2535" s="3"/>
      <c r="M2535" s="3"/>
      <c r="N2535" s="3"/>
    </row>
    <row r="2536" spans="7:14" x14ac:dyDescent="0.35">
      <c r="G2536" s="21"/>
      <c r="H2536" s="21"/>
      <c r="J2536" s="3"/>
      <c r="K2536" s="3"/>
      <c r="L2536" s="3"/>
      <c r="M2536" s="3"/>
      <c r="N2536" s="3"/>
    </row>
    <row r="2537" spans="7:14" x14ac:dyDescent="0.35">
      <c r="G2537" s="21"/>
      <c r="H2537" s="21"/>
      <c r="J2537" s="3"/>
      <c r="K2537" s="3"/>
      <c r="L2537" s="3"/>
      <c r="M2537" s="3"/>
      <c r="N2537" s="3"/>
    </row>
    <row r="2538" spans="7:14" x14ac:dyDescent="0.35">
      <c r="G2538" s="21"/>
      <c r="H2538" s="21"/>
      <c r="J2538" s="3"/>
      <c r="K2538" s="3"/>
      <c r="L2538" s="3"/>
      <c r="M2538" s="3"/>
      <c r="N2538" s="3"/>
    </row>
    <row r="2539" spans="7:14" x14ac:dyDescent="0.35">
      <c r="G2539" s="21"/>
      <c r="H2539" s="21"/>
      <c r="J2539" s="3"/>
      <c r="K2539" s="3"/>
      <c r="L2539" s="3"/>
      <c r="M2539" s="3"/>
      <c r="N2539" s="3"/>
    </row>
    <row r="2540" spans="7:14" x14ac:dyDescent="0.35">
      <c r="G2540" s="21"/>
      <c r="H2540" s="21"/>
      <c r="J2540" s="3"/>
      <c r="K2540" s="3"/>
      <c r="L2540" s="3"/>
      <c r="M2540" s="3"/>
      <c r="N2540" s="3"/>
    </row>
    <row r="2541" spans="7:14" x14ac:dyDescent="0.35">
      <c r="G2541" s="21"/>
      <c r="H2541" s="21"/>
      <c r="J2541" s="3"/>
      <c r="K2541" s="3"/>
      <c r="L2541" s="3"/>
      <c r="M2541" s="3"/>
      <c r="N2541" s="3"/>
    </row>
    <row r="2542" spans="7:14" x14ac:dyDescent="0.35">
      <c r="G2542" s="21"/>
      <c r="H2542" s="21"/>
      <c r="J2542" s="3"/>
      <c r="K2542" s="3"/>
      <c r="L2542" s="3"/>
      <c r="M2542" s="3"/>
      <c r="N2542" s="3"/>
    </row>
    <row r="2543" spans="7:14" x14ac:dyDescent="0.35">
      <c r="G2543" s="21"/>
      <c r="H2543" s="21"/>
      <c r="J2543" s="3"/>
      <c r="K2543" s="3"/>
      <c r="L2543" s="3"/>
      <c r="M2543" s="3"/>
      <c r="N2543" s="3"/>
    </row>
    <row r="2544" spans="7:14" x14ac:dyDescent="0.35">
      <c r="G2544" s="21"/>
      <c r="H2544" s="21"/>
      <c r="J2544" s="3"/>
      <c r="K2544" s="3"/>
      <c r="L2544" s="3"/>
      <c r="M2544" s="3"/>
      <c r="N2544" s="3"/>
    </row>
    <row r="2545" spans="7:14" x14ac:dyDescent="0.35">
      <c r="G2545" s="21"/>
      <c r="H2545" s="21"/>
      <c r="J2545" s="3"/>
      <c r="K2545" s="3"/>
      <c r="L2545" s="3"/>
      <c r="M2545" s="3"/>
      <c r="N2545" s="3"/>
    </row>
    <row r="2546" spans="7:14" x14ac:dyDescent="0.35">
      <c r="G2546" s="21"/>
      <c r="H2546" s="21"/>
      <c r="J2546" s="3"/>
      <c r="K2546" s="3"/>
      <c r="L2546" s="3"/>
      <c r="M2546" s="3"/>
      <c r="N2546" s="3"/>
    </row>
    <row r="2547" spans="7:14" x14ac:dyDescent="0.35">
      <c r="G2547" s="21"/>
      <c r="H2547" s="21"/>
      <c r="J2547" s="3"/>
      <c r="K2547" s="3"/>
      <c r="L2547" s="3"/>
      <c r="M2547" s="3"/>
      <c r="N2547" s="3"/>
    </row>
    <row r="2548" spans="7:14" x14ac:dyDescent="0.35">
      <c r="G2548" s="21"/>
      <c r="H2548" s="21"/>
      <c r="J2548" s="3"/>
      <c r="K2548" s="3"/>
      <c r="L2548" s="3"/>
      <c r="M2548" s="3"/>
      <c r="N2548" s="3"/>
    </row>
    <row r="2549" spans="7:14" x14ac:dyDescent="0.35">
      <c r="G2549" s="21"/>
      <c r="H2549" s="21"/>
      <c r="J2549" s="3"/>
      <c r="K2549" s="3"/>
      <c r="L2549" s="3"/>
      <c r="M2549" s="3"/>
      <c r="N2549" s="3"/>
    </row>
    <row r="2550" spans="7:14" x14ac:dyDescent="0.35">
      <c r="G2550" s="21"/>
      <c r="H2550" s="21"/>
      <c r="J2550" s="3"/>
      <c r="K2550" s="3"/>
      <c r="L2550" s="3"/>
      <c r="M2550" s="3"/>
      <c r="N2550" s="3"/>
    </row>
    <row r="2551" spans="7:14" x14ac:dyDescent="0.35">
      <c r="G2551" s="21"/>
      <c r="H2551" s="21"/>
      <c r="J2551" s="3"/>
      <c r="K2551" s="3"/>
      <c r="L2551" s="3"/>
      <c r="M2551" s="3"/>
      <c r="N2551" s="3"/>
    </row>
    <row r="2552" spans="7:14" x14ac:dyDescent="0.35">
      <c r="G2552" s="21"/>
      <c r="H2552" s="21"/>
      <c r="J2552" s="3"/>
      <c r="K2552" s="3"/>
      <c r="L2552" s="3"/>
      <c r="M2552" s="3"/>
      <c r="N2552" s="3"/>
    </row>
    <row r="2553" spans="7:14" x14ac:dyDescent="0.35">
      <c r="G2553" s="21"/>
      <c r="H2553" s="21"/>
      <c r="J2553" s="3"/>
      <c r="K2553" s="3"/>
      <c r="L2553" s="3"/>
      <c r="M2553" s="3"/>
      <c r="N2553" s="3"/>
    </row>
    <row r="2554" spans="7:14" x14ac:dyDescent="0.35">
      <c r="G2554" s="21"/>
      <c r="H2554" s="21"/>
      <c r="J2554" s="3"/>
      <c r="K2554" s="3"/>
      <c r="L2554" s="3"/>
      <c r="M2554" s="3"/>
      <c r="N2554" s="3"/>
    </row>
    <row r="2555" spans="7:14" x14ac:dyDescent="0.35">
      <c r="G2555" s="21"/>
      <c r="H2555" s="21"/>
      <c r="J2555" s="3"/>
      <c r="K2555" s="3"/>
      <c r="L2555" s="3"/>
      <c r="M2555" s="3"/>
      <c r="N2555" s="3"/>
    </row>
    <row r="2556" spans="7:14" x14ac:dyDescent="0.35">
      <c r="G2556" s="21"/>
      <c r="H2556" s="21"/>
      <c r="J2556" s="3"/>
      <c r="K2556" s="3"/>
      <c r="L2556" s="3"/>
      <c r="M2556" s="3"/>
      <c r="N2556" s="3"/>
    </row>
    <row r="2557" spans="7:14" x14ac:dyDescent="0.35">
      <c r="G2557" s="21"/>
      <c r="H2557" s="21"/>
      <c r="J2557" s="3"/>
      <c r="K2557" s="3"/>
      <c r="L2557" s="3"/>
      <c r="M2557" s="3"/>
      <c r="N2557" s="3"/>
    </row>
    <row r="2558" spans="7:14" x14ac:dyDescent="0.35">
      <c r="G2558" s="21"/>
      <c r="H2558" s="21"/>
      <c r="J2558" s="3"/>
      <c r="K2558" s="3"/>
      <c r="L2558" s="3"/>
      <c r="M2558" s="3"/>
      <c r="N2558" s="3"/>
    </row>
    <row r="2559" spans="7:14" x14ac:dyDescent="0.35">
      <c r="G2559" s="21"/>
      <c r="H2559" s="21"/>
      <c r="J2559" s="3"/>
      <c r="K2559" s="3"/>
      <c r="L2559" s="3"/>
      <c r="M2559" s="3"/>
      <c r="N2559" s="3"/>
    </row>
    <row r="2560" spans="7:14" x14ac:dyDescent="0.35">
      <c r="G2560" s="21"/>
      <c r="H2560" s="21"/>
      <c r="J2560" s="3"/>
      <c r="K2560" s="3"/>
      <c r="L2560" s="3"/>
      <c r="M2560" s="3"/>
      <c r="N2560" s="3"/>
    </row>
    <row r="2561" spans="7:14" x14ac:dyDescent="0.35">
      <c r="G2561" s="21"/>
      <c r="H2561" s="21"/>
      <c r="J2561" s="3"/>
      <c r="K2561" s="3"/>
      <c r="L2561" s="3"/>
      <c r="M2561" s="3"/>
      <c r="N2561" s="3"/>
    </row>
    <row r="2562" spans="7:14" x14ac:dyDescent="0.35">
      <c r="G2562" s="21"/>
      <c r="H2562" s="21"/>
      <c r="J2562" s="3"/>
      <c r="K2562" s="3"/>
      <c r="L2562" s="3"/>
      <c r="M2562" s="3"/>
      <c r="N2562" s="3"/>
    </row>
    <row r="2563" spans="7:14" x14ac:dyDescent="0.35">
      <c r="G2563" s="21"/>
      <c r="H2563" s="21"/>
      <c r="J2563" s="3"/>
      <c r="K2563" s="3"/>
      <c r="L2563" s="3"/>
      <c r="M2563" s="3"/>
      <c r="N2563" s="3"/>
    </row>
    <row r="2564" spans="7:14" x14ac:dyDescent="0.35">
      <c r="G2564" s="21"/>
      <c r="H2564" s="21"/>
      <c r="J2564" s="3"/>
      <c r="K2564" s="3"/>
      <c r="L2564" s="3"/>
      <c r="M2564" s="3"/>
      <c r="N2564" s="3"/>
    </row>
    <row r="2565" spans="7:14" x14ac:dyDescent="0.35">
      <c r="G2565" s="21"/>
      <c r="H2565" s="21"/>
      <c r="J2565" s="3"/>
      <c r="K2565" s="3"/>
      <c r="L2565" s="3"/>
      <c r="M2565" s="3"/>
      <c r="N2565" s="3"/>
    </row>
    <row r="2566" spans="7:14" x14ac:dyDescent="0.35">
      <c r="G2566" s="21"/>
      <c r="H2566" s="21"/>
      <c r="J2566" s="3"/>
      <c r="K2566" s="3"/>
      <c r="L2566" s="3"/>
      <c r="M2566" s="3"/>
      <c r="N2566" s="3"/>
    </row>
    <row r="2567" spans="7:14" x14ac:dyDescent="0.35">
      <c r="G2567" s="21"/>
      <c r="H2567" s="21"/>
      <c r="J2567" s="3"/>
      <c r="K2567" s="3"/>
      <c r="L2567" s="3"/>
      <c r="M2567" s="3"/>
      <c r="N2567" s="3"/>
    </row>
    <row r="2568" spans="7:14" x14ac:dyDescent="0.35">
      <c r="G2568" s="21"/>
      <c r="H2568" s="21"/>
      <c r="J2568" s="3"/>
      <c r="K2568" s="3"/>
      <c r="L2568" s="3"/>
      <c r="M2568" s="3"/>
      <c r="N2568" s="3"/>
    </row>
    <row r="2569" spans="7:14" x14ac:dyDescent="0.35">
      <c r="G2569" s="21"/>
      <c r="H2569" s="21"/>
      <c r="J2569" s="3"/>
      <c r="K2569" s="3"/>
      <c r="L2569" s="3"/>
      <c r="M2569" s="3"/>
      <c r="N2569" s="3"/>
    </row>
    <row r="2570" spans="7:14" x14ac:dyDescent="0.35">
      <c r="G2570" s="21"/>
      <c r="H2570" s="21"/>
      <c r="J2570" s="3"/>
      <c r="K2570" s="3"/>
      <c r="L2570" s="3"/>
      <c r="M2570" s="3"/>
      <c r="N2570" s="3"/>
    </row>
    <row r="2571" spans="7:14" x14ac:dyDescent="0.35">
      <c r="G2571" s="21"/>
      <c r="H2571" s="21"/>
      <c r="J2571" s="3"/>
      <c r="K2571" s="3"/>
      <c r="L2571" s="3"/>
      <c r="M2571" s="3"/>
      <c r="N2571" s="3"/>
    </row>
    <row r="2572" spans="7:14" x14ac:dyDescent="0.35">
      <c r="G2572" s="21"/>
      <c r="H2572" s="21"/>
      <c r="J2572" s="3"/>
      <c r="K2572" s="3"/>
      <c r="L2572" s="3"/>
      <c r="M2572" s="3"/>
      <c r="N2572" s="3"/>
    </row>
    <row r="2573" spans="7:14" x14ac:dyDescent="0.35">
      <c r="G2573" s="21"/>
      <c r="H2573" s="21"/>
      <c r="J2573" s="3"/>
      <c r="K2573" s="3"/>
      <c r="L2573" s="3"/>
      <c r="M2573" s="3"/>
      <c r="N2573" s="3"/>
    </row>
    <row r="2574" spans="7:14" x14ac:dyDescent="0.35">
      <c r="G2574" s="21"/>
      <c r="H2574" s="21"/>
      <c r="J2574" s="3"/>
      <c r="K2574" s="3"/>
      <c r="L2574" s="3"/>
      <c r="M2574" s="3"/>
      <c r="N2574" s="3"/>
    </row>
    <row r="2575" spans="7:14" x14ac:dyDescent="0.35">
      <c r="G2575" s="21"/>
      <c r="H2575" s="21"/>
      <c r="J2575" s="3"/>
      <c r="K2575" s="3"/>
      <c r="L2575" s="3"/>
      <c r="M2575" s="3"/>
      <c r="N2575" s="3"/>
    </row>
    <row r="2576" spans="7:14" x14ac:dyDescent="0.35">
      <c r="G2576" s="21"/>
      <c r="H2576" s="21"/>
      <c r="J2576" s="3"/>
      <c r="K2576" s="3"/>
      <c r="L2576" s="3"/>
      <c r="M2576" s="3"/>
      <c r="N2576" s="3"/>
    </row>
    <row r="2577" spans="7:14" x14ac:dyDescent="0.35">
      <c r="G2577" s="21"/>
      <c r="H2577" s="21"/>
      <c r="J2577" s="3"/>
      <c r="K2577" s="3"/>
      <c r="L2577" s="3"/>
      <c r="M2577" s="3"/>
      <c r="N2577" s="3"/>
    </row>
    <row r="2578" spans="7:14" x14ac:dyDescent="0.35">
      <c r="G2578" s="21"/>
      <c r="H2578" s="21"/>
      <c r="J2578" s="3"/>
      <c r="K2578" s="3"/>
      <c r="L2578" s="3"/>
      <c r="M2578" s="3"/>
      <c r="N2578" s="3"/>
    </row>
    <row r="2579" spans="7:14" x14ac:dyDescent="0.35">
      <c r="G2579" s="21"/>
      <c r="H2579" s="21"/>
      <c r="J2579" s="3"/>
      <c r="K2579" s="3"/>
      <c r="L2579" s="3"/>
      <c r="M2579" s="3"/>
      <c r="N2579" s="3"/>
    </row>
    <row r="2580" spans="7:14" x14ac:dyDescent="0.35">
      <c r="G2580" s="21"/>
      <c r="H2580" s="21"/>
      <c r="J2580" s="3"/>
      <c r="K2580" s="3"/>
      <c r="L2580" s="3"/>
      <c r="M2580" s="3"/>
      <c r="N2580" s="3"/>
    </row>
    <row r="2581" spans="7:14" x14ac:dyDescent="0.35">
      <c r="G2581" s="21"/>
      <c r="H2581" s="21"/>
      <c r="J2581" s="3"/>
      <c r="K2581" s="3"/>
      <c r="L2581" s="3"/>
      <c r="M2581" s="3"/>
      <c r="N2581" s="3"/>
    </row>
    <row r="2582" spans="7:14" x14ac:dyDescent="0.35">
      <c r="G2582" s="21"/>
      <c r="H2582" s="21"/>
      <c r="J2582" s="3"/>
      <c r="K2582" s="3"/>
      <c r="L2582" s="3"/>
      <c r="M2582" s="3"/>
      <c r="N2582" s="3"/>
    </row>
    <row r="2583" spans="7:14" x14ac:dyDescent="0.35">
      <c r="G2583" s="21"/>
      <c r="H2583" s="21"/>
      <c r="J2583" s="3"/>
      <c r="K2583" s="3"/>
      <c r="L2583" s="3"/>
      <c r="M2583" s="3"/>
      <c r="N2583" s="3"/>
    </row>
    <row r="2584" spans="7:14" x14ac:dyDescent="0.35">
      <c r="G2584" s="21"/>
      <c r="H2584" s="21"/>
      <c r="J2584" s="3"/>
      <c r="K2584" s="3"/>
      <c r="L2584" s="3"/>
      <c r="M2584" s="3"/>
      <c r="N2584" s="3"/>
    </row>
    <row r="2585" spans="7:14" x14ac:dyDescent="0.35">
      <c r="G2585" s="21"/>
      <c r="H2585" s="21"/>
      <c r="J2585" s="3"/>
      <c r="K2585" s="3"/>
      <c r="L2585" s="3"/>
      <c r="M2585" s="3"/>
      <c r="N2585" s="3"/>
    </row>
    <row r="2586" spans="7:14" x14ac:dyDescent="0.35">
      <c r="G2586" s="21"/>
      <c r="H2586" s="21"/>
      <c r="J2586" s="3"/>
      <c r="K2586" s="3"/>
      <c r="L2586" s="3"/>
      <c r="M2586" s="3"/>
      <c r="N2586" s="3"/>
    </row>
    <row r="2587" spans="7:14" x14ac:dyDescent="0.35">
      <c r="G2587" s="21"/>
      <c r="H2587" s="21"/>
      <c r="J2587" s="3"/>
      <c r="K2587" s="3"/>
      <c r="L2587" s="3"/>
      <c r="M2587" s="3"/>
      <c r="N2587" s="3"/>
    </row>
    <row r="2588" spans="7:14" x14ac:dyDescent="0.35">
      <c r="G2588" s="21"/>
      <c r="H2588" s="21"/>
      <c r="J2588" s="3"/>
      <c r="K2588" s="3"/>
      <c r="L2588" s="3"/>
      <c r="M2588" s="3"/>
      <c r="N2588" s="3"/>
    </row>
    <row r="2589" spans="7:14" x14ac:dyDescent="0.35">
      <c r="G2589" s="21"/>
      <c r="H2589" s="21"/>
      <c r="J2589" s="3"/>
      <c r="K2589" s="3"/>
      <c r="L2589" s="3"/>
      <c r="M2589" s="3"/>
      <c r="N2589" s="3"/>
    </row>
    <row r="2590" spans="7:14" x14ac:dyDescent="0.35">
      <c r="G2590" s="21"/>
      <c r="H2590" s="21"/>
      <c r="J2590" s="3"/>
      <c r="K2590" s="3"/>
      <c r="L2590" s="3"/>
      <c r="M2590" s="3"/>
      <c r="N2590" s="3"/>
    </row>
    <row r="2591" spans="7:14" x14ac:dyDescent="0.35">
      <c r="G2591" s="21"/>
      <c r="H2591" s="21"/>
      <c r="J2591" s="3"/>
      <c r="K2591" s="3"/>
      <c r="L2591" s="3"/>
      <c r="M2591" s="3"/>
      <c r="N2591" s="3"/>
    </row>
    <row r="2592" spans="7:14" x14ac:dyDescent="0.35">
      <c r="G2592" s="21"/>
      <c r="H2592" s="21"/>
      <c r="J2592" s="3"/>
      <c r="K2592" s="3"/>
      <c r="L2592" s="3"/>
      <c r="M2592" s="3"/>
      <c r="N2592" s="3"/>
    </row>
    <row r="2593" spans="7:14" x14ac:dyDescent="0.35">
      <c r="G2593" s="21"/>
      <c r="H2593" s="21"/>
      <c r="J2593" s="3"/>
      <c r="K2593" s="3"/>
      <c r="L2593" s="3"/>
      <c r="M2593" s="3"/>
      <c r="N2593" s="3"/>
    </row>
    <row r="2594" spans="7:14" x14ac:dyDescent="0.35">
      <c r="G2594" s="21"/>
      <c r="H2594" s="21"/>
      <c r="J2594" s="3"/>
      <c r="K2594" s="3"/>
      <c r="L2594" s="3"/>
      <c r="M2594" s="3"/>
      <c r="N2594" s="3"/>
    </row>
    <row r="2595" spans="7:14" x14ac:dyDescent="0.35">
      <c r="G2595" s="21"/>
      <c r="H2595" s="21"/>
      <c r="J2595" s="3"/>
      <c r="K2595" s="3"/>
      <c r="L2595" s="3"/>
      <c r="M2595" s="3"/>
      <c r="N2595" s="3"/>
    </row>
    <row r="2596" spans="7:14" x14ac:dyDescent="0.35">
      <c r="G2596" s="21"/>
      <c r="H2596" s="21"/>
      <c r="J2596" s="3"/>
      <c r="K2596" s="3"/>
      <c r="L2596" s="3"/>
      <c r="M2596" s="3"/>
      <c r="N2596" s="3"/>
    </row>
    <row r="2597" spans="7:14" x14ac:dyDescent="0.35">
      <c r="G2597" s="21"/>
      <c r="H2597" s="21"/>
      <c r="J2597" s="3"/>
      <c r="K2597" s="3"/>
      <c r="L2597" s="3"/>
      <c r="M2597" s="3"/>
      <c r="N2597" s="3"/>
    </row>
    <row r="2598" spans="7:14" x14ac:dyDescent="0.35">
      <c r="G2598" s="21"/>
      <c r="H2598" s="21"/>
      <c r="J2598" s="3"/>
      <c r="K2598" s="3"/>
      <c r="L2598" s="3"/>
      <c r="M2598" s="3"/>
      <c r="N2598" s="3"/>
    </row>
    <row r="2599" spans="7:14" x14ac:dyDescent="0.35">
      <c r="G2599" s="21"/>
      <c r="H2599" s="21"/>
      <c r="J2599" s="3"/>
      <c r="K2599" s="3"/>
      <c r="L2599" s="3"/>
      <c r="M2599" s="3"/>
      <c r="N2599" s="3"/>
    </row>
    <row r="2600" spans="7:14" x14ac:dyDescent="0.35">
      <c r="G2600" s="21"/>
      <c r="H2600" s="21"/>
      <c r="J2600" s="3"/>
      <c r="K2600" s="3"/>
      <c r="L2600" s="3"/>
      <c r="M2600" s="3"/>
      <c r="N2600" s="3"/>
    </row>
    <row r="2601" spans="7:14" x14ac:dyDescent="0.35">
      <c r="G2601" s="21"/>
      <c r="H2601" s="21"/>
      <c r="J2601" s="3"/>
      <c r="K2601" s="3"/>
      <c r="L2601" s="3"/>
      <c r="M2601" s="3"/>
      <c r="N2601" s="3"/>
    </row>
    <row r="2602" spans="7:14" x14ac:dyDescent="0.35">
      <c r="G2602" s="21"/>
      <c r="H2602" s="21"/>
      <c r="J2602" s="3"/>
      <c r="K2602" s="3"/>
      <c r="L2602" s="3"/>
      <c r="M2602" s="3"/>
      <c r="N2602" s="3"/>
    </row>
    <row r="2603" spans="7:14" x14ac:dyDescent="0.35">
      <c r="G2603" s="21"/>
      <c r="H2603" s="21"/>
      <c r="J2603" s="3"/>
      <c r="K2603" s="3"/>
      <c r="L2603" s="3"/>
      <c r="M2603" s="3"/>
      <c r="N2603" s="3"/>
    </row>
    <row r="2604" spans="7:14" x14ac:dyDescent="0.35">
      <c r="G2604" s="21"/>
      <c r="H2604" s="21"/>
      <c r="J2604" s="3"/>
      <c r="K2604" s="3"/>
      <c r="L2604" s="3"/>
      <c r="M2604" s="3"/>
      <c r="N2604" s="3"/>
    </row>
    <row r="2605" spans="7:14" x14ac:dyDescent="0.35">
      <c r="G2605" s="21"/>
      <c r="H2605" s="21"/>
      <c r="J2605" s="3"/>
      <c r="K2605" s="3"/>
      <c r="L2605" s="3"/>
      <c r="M2605" s="3"/>
      <c r="N2605" s="3"/>
    </row>
    <row r="2606" spans="7:14" x14ac:dyDescent="0.35">
      <c r="G2606" s="21"/>
      <c r="H2606" s="21"/>
      <c r="J2606" s="3"/>
      <c r="K2606" s="3"/>
      <c r="L2606" s="3"/>
      <c r="M2606" s="3"/>
      <c r="N2606" s="3"/>
    </row>
    <row r="2607" spans="7:14" x14ac:dyDescent="0.35">
      <c r="G2607" s="21"/>
      <c r="H2607" s="21"/>
      <c r="J2607" s="3"/>
      <c r="K2607" s="3"/>
      <c r="L2607" s="3"/>
      <c r="M2607" s="3"/>
      <c r="N2607" s="3"/>
    </row>
    <row r="2608" spans="7:14" x14ac:dyDescent="0.35">
      <c r="G2608" s="21"/>
      <c r="H2608" s="21"/>
      <c r="J2608" s="3"/>
      <c r="K2608" s="3"/>
      <c r="L2608" s="3"/>
      <c r="M2608" s="3"/>
      <c r="N2608" s="3"/>
    </row>
    <row r="2609" spans="7:14" x14ac:dyDescent="0.35">
      <c r="G2609" s="21"/>
      <c r="H2609" s="21"/>
      <c r="J2609" s="3"/>
      <c r="K2609" s="3"/>
      <c r="L2609" s="3"/>
      <c r="M2609" s="3"/>
      <c r="N2609" s="3"/>
    </row>
    <row r="2610" spans="7:14" x14ac:dyDescent="0.35">
      <c r="G2610" s="21"/>
      <c r="H2610" s="21"/>
      <c r="J2610" s="3"/>
      <c r="K2610" s="3"/>
      <c r="L2610" s="3"/>
      <c r="M2610" s="3"/>
      <c r="N2610" s="3"/>
    </row>
    <row r="2611" spans="7:14" x14ac:dyDescent="0.35">
      <c r="G2611" s="21"/>
      <c r="H2611" s="21"/>
      <c r="J2611" s="3"/>
      <c r="K2611" s="3"/>
      <c r="L2611" s="3"/>
      <c r="M2611" s="3"/>
      <c r="N2611" s="3"/>
    </row>
    <row r="2612" spans="7:14" x14ac:dyDescent="0.35">
      <c r="G2612" s="21"/>
      <c r="H2612" s="21"/>
      <c r="J2612" s="3"/>
      <c r="K2612" s="3"/>
      <c r="L2612" s="3"/>
      <c r="M2612" s="3"/>
      <c r="N2612" s="3"/>
    </row>
    <row r="2613" spans="7:14" x14ac:dyDescent="0.35">
      <c r="G2613" s="21"/>
      <c r="H2613" s="21"/>
      <c r="J2613" s="3"/>
      <c r="K2613" s="3"/>
      <c r="L2613" s="3"/>
      <c r="M2613" s="3"/>
      <c r="N2613" s="3"/>
    </row>
    <row r="2614" spans="7:14" x14ac:dyDescent="0.35">
      <c r="G2614" s="21"/>
      <c r="H2614" s="21"/>
      <c r="J2614" s="3"/>
      <c r="K2614" s="3"/>
      <c r="L2614" s="3"/>
      <c r="M2614" s="3"/>
      <c r="N2614" s="3"/>
    </row>
    <row r="2615" spans="7:14" x14ac:dyDescent="0.35">
      <c r="G2615" s="21"/>
      <c r="H2615" s="21"/>
      <c r="J2615" s="3"/>
      <c r="K2615" s="3"/>
      <c r="L2615" s="3"/>
      <c r="M2615" s="3"/>
      <c r="N2615" s="3"/>
    </row>
    <row r="2616" spans="7:14" x14ac:dyDescent="0.35">
      <c r="G2616" s="21"/>
      <c r="H2616" s="21"/>
      <c r="J2616" s="3"/>
      <c r="K2616" s="3"/>
      <c r="L2616" s="3"/>
      <c r="M2616" s="3"/>
      <c r="N2616" s="3"/>
    </row>
    <row r="2617" spans="7:14" x14ac:dyDescent="0.35">
      <c r="G2617" s="21"/>
      <c r="H2617" s="21"/>
      <c r="J2617" s="3"/>
      <c r="K2617" s="3"/>
      <c r="L2617" s="3"/>
      <c r="M2617" s="3"/>
      <c r="N2617" s="3"/>
    </row>
    <row r="2618" spans="7:14" x14ac:dyDescent="0.35">
      <c r="G2618" s="21"/>
      <c r="H2618" s="21"/>
      <c r="J2618" s="3"/>
      <c r="K2618" s="3"/>
      <c r="L2618" s="3"/>
      <c r="M2618" s="3"/>
      <c r="N2618" s="3"/>
    </row>
    <row r="2619" spans="7:14" x14ac:dyDescent="0.35">
      <c r="G2619" s="21"/>
      <c r="H2619" s="21"/>
      <c r="J2619" s="3"/>
      <c r="K2619" s="3"/>
      <c r="L2619" s="3"/>
      <c r="M2619" s="3"/>
      <c r="N2619" s="3"/>
    </row>
    <row r="2620" spans="7:14" x14ac:dyDescent="0.35">
      <c r="G2620" s="21"/>
      <c r="H2620" s="21"/>
      <c r="J2620" s="3"/>
      <c r="K2620" s="3"/>
      <c r="L2620" s="3"/>
      <c r="M2620" s="3"/>
      <c r="N2620" s="3"/>
    </row>
    <row r="2621" spans="7:14" x14ac:dyDescent="0.35">
      <c r="G2621" s="21"/>
      <c r="H2621" s="21"/>
      <c r="J2621" s="3"/>
      <c r="K2621" s="3"/>
      <c r="L2621" s="3"/>
      <c r="M2621" s="3"/>
      <c r="N2621" s="3"/>
    </row>
    <row r="2622" spans="7:14" x14ac:dyDescent="0.35">
      <c r="G2622" s="21"/>
      <c r="H2622" s="21"/>
      <c r="J2622" s="3"/>
      <c r="K2622" s="3"/>
      <c r="L2622" s="3"/>
      <c r="M2622" s="3"/>
      <c r="N2622" s="3"/>
    </row>
    <row r="2623" spans="7:14" x14ac:dyDescent="0.35">
      <c r="G2623" s="21"/>
      <c r="H2623" s="21"/>
      <c r="J2623" s="3"/>
      <c r="K2623" s="3"/>
      <c r="L2623" s="3"/>
      <c r="M2623" s="3"/>
      <c r="N2623" s="3"/>
    </row>
    <row r="2624" spans="7:14" x14ac:dyDescent="0.35">
      <c r="G2624" s="21"/>
      <c r="H2624" s="21"/>
      <c r="J2624" s="3"/>
      <c r="K2624" s="3"/>
      <c r="L2624" s="3"/>
      <c r="M2624" s="3"/>
      <c r="N2624" s="3"/>
    </row>
    <row r="2625" spans="7:14" x14ac:dyDescent="0.35">
      <c r="G2625" s="21"/>
      <c r="H2625" s="21"/>
      <c r="J2625" s="3"/>
      <c r="K2625" s="3"/>
      <c r="L2625" s="3"/>
      <c r="M2625" s="3"/>
      <c r="N2625" s="3"/>
    </row>
    <row r="2626" spans="7:14" x14ac:dyDescent="0.35">
      <c r="G2626" s="21"/>
      <c r="H2626" s="21"/>
      <c r="J2626" s="3"/>
      <c r="K2626" s="3"/>
      <c r="L2626" s="3"/>
      <c r="M2626" s="3"/>
      <c r="N2626" s="3"/>
    </row>
    <row r="2627" spans="7:14" x14ac:dyDescent="0.35">
      <c r="G2627" s="21"/>
      <c r="H2627" s="21"/>
      <c r="J2627" s="3"/>
      <c r="K2627" s="3"/>
      <c r="L2627" s="3"/>
      <c r="M2627" s="3"/>
      <c r="N2627" s="3"/>
    </row>
    <row r="2628" spans="7:14" x14ac:dyDescent="0.35">
      <c r="G2628" s="21"/>
      <c r="H2628" s="21"/>
      <c r="J2628" s="3"/>
      <c r="K2628" s="3"/>
      <c r="L2628" s="3"/>
      <c r="M2628" s="3"/>
      <c r="N2628" s="3"/>
    </row>
    <row r="2629" spans="7:14" x14ac:dyDescent="0.35">
      <c r="G2629" s="21"/>
      <c r="H2629" s="21"/>
      <c r="J2629" s="3"/>
      <c r="K2629" s="3"/>
      <c r="L2629" s="3"/>
      <c r="M2629" s="3"/>
      <c r="N2629" s="3"/>
    </row>
    <row r="2630" spans="7:14" x14ac:dyDescent="0.35">
      <c r="G2630" s="21"/>
      <c r="H2630" s="21"/>
      <c r="J2630" s="3"/>
      <c r="K2630" s="3"/>
      <c r="L2630" s="3"/>
      <c r="M2630" s="3"/>
      <c r="N2630" s="3"/>
    </row>
    <row r="2631" spans="7:14" x14ac:dyDescent="0.35">
      <c r="G2631" s="21"/>
      <c r="H2631" s="21"/>
      <c r="J2631" s="3"/>
      <c r="K2631" s="3"/>
      <c r="L2631" s="3"/>
      <c r="M2631" s="3"/>
      <c r="N2631" s="3"/>
    </row>
    <row r="2632" spans="7:14" x14ac:dyDescent="0.35">
      <c r="G2632" s="21"/>
      <c r="H2632" s="21"/>
      <c r="J2632" s="3"/>
      <c r="K2632" s="3"/>
      <c r="L2632" s="3"/>
      <c r="M2632" s="3"/>
      <c r="N2632" s="3"/>
    </row>
    <row r="2633" spans="7:14" x14ac:dyDescent="0.35">
      <c r="G2633" s="21"/>
      <c r="H2633" s="21"/>
      <c r="J2633" s="3"/>
      <c r="K2633" s="3"/>
      <c r="L2633" s="3"/>
      <c r="M2633" s="3"/>
      <c r="N2633" s="3"/>
    </row>
    <row r="2634" spans="7:14" x14ac:dyDescent="0.35">
      <c r="G2634" s="21"/>
      <c r="H2634" s="21"/>
      <c r="J2634" s="3"/>
      <c r="K2634" s="3"/>
      <c r="L2634" s="3"/>
      <c r="M2634" s="3"/>
      <c r="N2634" s="3"/>
    </row>
    <row r="2635" spans="7:14" x14ac:dyDescent="0.35">
      <c r="G2635" s="21"/>
      <c r="H2635" s="21"/>
      <c r="J2635" s="3"/>
      <c r="K2635" s="3"/>
      <c r="L2635" s="3"/>
      <c r="M2635" s="3"/>
      <c r="N2635" s="3"/>
    </row>
    <row r="2636" spans="7:14" x14ac:dyDescent="0.35">
      <c r="G2636" s="21"/>
      <c r="H2636" s="21"/>
      <c r="J2636" s="3"/>
      <c r="K2636" s="3"/>
      <c r="L2636" s="3"/>
      <c r="M2636" s="3"/>
      <c r="N2636" s="3"/>
    </row>
    <row r="2637" spans="7:14" x14ac:dyDescent="0.35">
      <c r="G2637" s="21"/>
      <c r="H2637" s="21"/>
      <c r="J2637" s="3"/>
      <c r="K2637" s="3"/>
      <c r="L2637" s="3"/>
      <c r="M2637" s="3"/>
      <c r="N2637" s="3"/>
    </row>
    <row r="2638" spans="7:14" x14ac:dyDescent="0.35">
      <c r="G2638" s="21"/>
      <c r="H2638" s="21"/>
      <c r="J2638" s="3"/>
      <c r="K2638" s="3"/>
      <c r="L2638" s="3"/>
      <c r="M2638" s="3"/>
      <c r="N2638" s="3"/>
    </row>
    <row r="2639" spans="7:14" x14ac:dyDescent="0.35">
      <c r="G2639" s="21"/>
      <c r="H2639" s="21"/>
      <c r="J2639" s="3"/>
      <c r="K2639" s="3"/>
      <c r="L2639" s="3"/>
      <c r="M2639" s="3"/>
      <c r="N2639" s="3"/>
    </row>
    <row r="2640" spans="7:14" x14ac:dyDescent="0.35">
      <c r="G2640" s="21"/>
      <c r="H2640" s="21"/>
      <c r="J2640" s="3"/>
      <c r="K2640" s="3"/>
      <c r="L2640" s="3"/>
      <c r="M2640" s="3"/>
      <c r="N2640" s="3"/>
    </row>
    <row r="2641" spans="7:14" x14ac:dyDescent="0.35">
      <c r="G2641" s="21"/>
      <c r="H2641" s="21"/>
      <c r="J2641" s="3"/>
      <c r="K2641" s="3"/>
      <c r="L2641" s="3"/>
      <c r="M2641" s="3"/>
      <c r="N2641" s="3"/>
    </row>
    <row r="2642" spans="7:14" x14ac:dyDescent="0.35">
      <c r="G2642" s="21"/>
      <c r="H2642" s="21"/>
      <c r="J2642" s="3"/>
      <c r="K2642" s="3"/>
      <c r="L2642" s="3"/>
      <c r="M2642" s="3"/>
      <c r="N2642" s="3"/>
    </row>
    <row r="2643" spans="7:14" x14ac:dyDescent="0.35">
      <c r="G2643" s="21"/>
      <c r="H2643" s="21"/>
      <c r="J2643" s="3"/>
      <c r="K2643" s="3"/>
      <c r="L2643" s="3"/>
      <c r="M2643" s="3"/>
      <c r="N2643" s="3"/>
    </row>
    <row r="2644" spans="7:14" x14ac:dyDescent="0.35">
      <c r="G2644" s="21"/>
      <c r="H2644" s="21"/>
      <c r="J2644" s="3"/>
      <c r="K2644" s="3"/>
      <c r="L2644" s="3"/>
      <c r="M2644" s="3"/>
      <c r="N2644" s="3"/>
    </row>
    <row r="2645" spans="7:14" x14ac:dyDescent="0.35">
      <c r="G2645" s="21"/>
      <c r="H2645" s="21"/>
      <c r="J2645" s="3"/>
      <c r="K2645" s="3"/>
      <c r="L2645" s="3"/>
      <c r="M2645" s="3"/>
      <c r="N2645" s="3"/>
    </row>
    <row r="2646" spans="7:14" x14ac:dyDescent="0.35">
      <c r="G2646" s="21"/>
      <c r="H2646" s="21"/>
      <c r="J2646" s="3"/>
      <c r="K2646" s="3"/>
      <c r="L2646" s="3"/>
      <c r="M2646" s="3"/>
      <c r="N2646" s="3"/>
    </row>
    <row r="2647" spans="7:14" x14ac:dyDescent="0.35">
      <c r="G2647" s="21"/>
      <c r="H2647" s="21"/>
      <c r="J2647" s="3"/>
      <c r="K2647" s="3"/>
      <c r="L2647" s="3"/>
      <c r="M2647" s="3"/>
      <c r="N2647" s="3"/>
    </row>
    <row r="2648" spans="7:14" x14ac:dyDescent="0.35">
      <c r="G2648" s="21"/>
      <c r="H2648" s="21"/>
      <c r="J2648" s="3"/>
      <c r="K2648" s="3"/>
      <c r="L2648" s="3"/>
      <c r="M2648" s="3"/>
      <c r="N2648" s="3"/>
    </row>
    <row r="2649" spans="7:14" x14ac:dyDescent="0.35">
      <c r="G2649" s="21"/>
      <c r="H2649" s="21"/>
      <c r="J2649" s="3"/>
      <c r="K2649" s="3"/>
      <c r="L2649" s="3"/>
      <c r="M2649" s="3"/>
      <c r="N2649" s="3"/>
    </row>
    <row r="2650" spans="7:14" x14ac:dyDescent="0.35">
      <c r="G2650" s="21"/>
      <c r="H2650" s="21"/>
      <c r="J2650" s="3"/>
      <c r="K2650" s="3"/>
      <c r="L2650" s="3"/>
      <c r="M2650" s="3"/>
      <c r="N2650" s="3"/>
    </row>
    <row r="2651" spans="7:14" x14ac:dyDescent="0.35">
      <c r="G2651" s="21"/>
      <c r="H2651" s="21"/>
      <c r="J2651" s="3"/>
      <c r="K2651" s="3"/>
      <c r="L2651" s="3"/>
      <c r="M2651" s="3"/>
      <c r="N2651" s="3"/>
    </row>
    <row r="2652" spans="7:14" x14ac:dyDescent="0.35">
      <c r="G2652" s="21"/>
      <c r="H2652" s="21"/>
      <c r="J2652" s="3"/>
      <c r="K2652" s="3"/>
      <c r="L2652" s="3"/>
      <c r="M2652" s="3"/>
      <c r="N2652" s="3"/>
    </row>
    <row r="2653" spans="7:14" x14ac:dyDescent="0.35">
      <c r="G2653" s="21"/>
      <c r="H2653" s="21"/>
      <c r="J2653" s="3"/>
      <c r="K2653" s="3"/>
      <c r="L2653" s="3"/>
      <c r="M2653" s="3"/>
      <c r="N2653" s="3"/>
    </row>
    <row r="2654" spans="7:14" x14ac:dyDescent="0.35">
      <c r="G2654" s="21"/>
      <c r="H2654" s="21"/>
      <c r="J2654" s="3"/>
      <c r="K2654" s="3"/>
      <c r="L2654" s="3"/>
      <c r="M2654" s="3"/>
      <c r="N2654" s="3"/>
    </row>
    <row r="2655" spans="7:14" x14ac:dyDescent="0.35">
      <c r="G2655" s="21"/>
      <c r="H2655" s="21"/>
      <c r="J2655" s="3"/>
      <c r="K2655" s="3"/>
      <c r="L2655" s="3"/>
      <c r="M2655" s="3"/>
      <c r="N2655" s="3"/>
    </row>
    <row r="2656" spans="7:14" x14ac:dyDescent="0.35">
      <c r="G2656" s="21"/>
      <c r="H2656" s="21"/>
      <c r="J2656" s="3"/>
      <c r="K2656" s="3"/>
      <c r="L2656" s="3"/>
      <c r="M2656" s="3"/>
      <c r="N2656" s="3"/>
    </row>
    <row r="2657" spans="7:14" x14ac:dyDescent="0.35">
      <c r="G2657" s="21"/>
      <c r="H2657" s="21"/>
      <c r="J2657" s="3"/>
      <c r="K2657" s="3"/>
      <c r="L2657" s="3"/>
      <c r="M2657" s="3"/>
      <c r="N2657" s="3"/>
    </row>
    <row r="2658" spans="7:14" x14ac:dyDescent="0.35">
      <c r="G2658" s="21"/>
      <c r="H2658" s="21"/>
      <c r="J2658" s="3"/>
      <c r="K2658" s="3"/>
      <c r="L2658" s="3"/>
      <c r="M2658" s="3"/>
      <c r="N2658" s="3"/>
    </row>
    <row r="2659" spans="7:14" x14ac:dyDescent="0.35">
      <c r="G2659" s="21"/>
      <c r="H2659" s="21"/>
      <c r="J2659" s="3"/>
      <c r="K2659" s="3"/>
      <c r="L2659" s="3"/>
      <c r="M2659" s="3"/>
      <c r="N2659" s="3"/>
    </row>
    <row r="2660" spans="7:14" x14ac:dyDescent="0.35">
      <c r="G2660" s="21"/>
      <c r="H2660" s="21"/>
      <c r="J2660" s="3"/>
      <c r="K2660" s="3"/>
      <c r="L2660" s="3"/>
      <c r="M2660" s="3"/>
      <c r="N2660" s="3"/>
    </row>
    <row r="2661" spans="7:14" x14ac:dyDescent="0.35">
      <c r="G2661" s="21"/>
      <c r="H2661" s="21"/>
      <c r="J2661" s="3"/>
      <c r="K2661" s="3"/>
      <c r="L2661" s="3"/>
      <c r="M2661" s="3"/>
      <c r="N2661" s="3"/>
    </row>
    <row r="2662" spans="7:14" x14ac:dyDescent="0.35">
      <c r="G2662" s="21"/>
      <c r="H2662" s="21"/>
      <c r="J2662" s="3"/>
      <c r="K2662" s="3"/>
      <c r="L2662" s="3"/>
      <c r="M2662" s="3"/>
      <c r="N2662" s="3"/>
    </row>
    <row r="2663" spans="7:14" x14ac:dyDescent="0.35">
      <c r="G2663" s="21"/>
      <c r="H2663" s="21"/>
      <c r="J2663" s="3"/>
      <c r="K2663" s="3"/>
      <c r="L2663" s="3"/>
      <c r="M2663" s="3"/>
      <c r="N2663" s="3"/>
    </row>
    <row r="2664" spans="7:14" x14ac:dyDescent="0.35">
      <c r="G2664" s="21"/>
      <c r="H2664" s="21"/>
      <c r="J2664" s="3"/>
      <c r="K2664" s="3"/>
      <c r="L2664" s="3"/>
      <c r="M2664" s="3"/>
      <c r="N2664" s="3"/>
    </row>
    <row r="2665" spans="7:14" x14ac:dyDescent="0.35">
      <c r="G2665" s="21"/>
      <c r="H2665" s="21"/>
      <c r="J2665" s="3"/>
      <c r="K2665" s="3"/>
      <c r="L2665" s="3"/>
      <c r="M2665" s="3"/>
      <c r="N2665" s="3"/>
    </row>
    <row r="2666" spans="7:14" x14ac:dyDescent="0.35">
      <c r="G2666" s="21"/>
      <c r="H2666" s="21"/>
      <c r="J2666" s="3"/>
      <c r="K2666" s="3"/>
      <c r="L2666" s="3"/>
      <c r="M2666" s="3"/>
      <c r="N2666" s="3"/>
    </row>
    <row r="2667" spans="7:14" x14ac:dyDescent="0.35">
      <c r="G2667" s="21"/>
      <c r="H2667" s="21"/>
      <c r="J2667" s="3"/>
      <c r="K2667" s="3"/>
      <c r="L2667" s="3"/>
      <c r="M2667" s="3"/>
      <c r="N2667" s="3"/>
    </row>
    <row r="2668" spans="7:14" x14ac:dyDescent="0.35">
      <c r="G2668" s="21"/>
      <c r="H2668" s="21"/>
      <c r="J2668" s="3"/>
      <c r="K2668" s="3"/>
      <c r="L2668" s="3"/>
      <c r="M2668" s="3"/>
      <c r="N2668" s="3"/>
    </row>
    <row r="2669" spans="7:14" x14ac:dyDescent="0.35">
      <c r="G2669" s="21"/>
      <c r="H2669" s="21"/>
      <c r="J2669" s="3"/>
      <c r="K2669" s="3"/>
      <c r="L2669" s="3"/>
      <c r="M2669" s="3"/>
      <c r="N2669" s="3"/>
    </row>
    <row r="2670" spans="7:14" x14ac:dyDescent="0.35">
      <c r="G2670" s="21"/>
      <c r="H2670" s="21"/>
      <c r="J2670" s="3"/>
      <c r="K2670" s="3"/>
      <c r="L2670" s="3"/>
      <c r="M2670" s="3"/>
      <c r="N2670" s="3"/>
    </row>
    <row r="2671" spans="7:14" x14ac:dyDescent="0.35">
      <c r="G2671" s="21"/>
      <c r="H2671" s="21"/>
      <c r="J2671" s="3"/>
      <c r="K2671" s="3"/>
      <c r="L2671" s="3"/>
      <c r="M2671" s="3"/>
      <c r="N2671" s="3"/>
    </row>
    <row r="2672" spans="7:14" x14ac:dyDescent="0.35">
      <c r="G2672" s="21"/>
      <c r="H2672" s="21"/>
      <c r="J2672" s="3"/>
      <c r="K2672" s="3"/>
      <c r="L2672" s="3"/>
      <c r="M2672" s="3"/>
      <c r="N2672" s="3"/>
    </row>
    <row r="2673" spans="7:14" x14ac:dyDescent="0.35">
      <c r="G2673" s="21"/>
      <c r="H2673" s="21"/>
      <c r="J2673" s="3"/>
      <c r="K2673" s="3"/>
      <c r="L2673" s="3"/>
      <c r="M2673" s="3"/>
      <c r="N2673" s="3"/>
    </row>
    <row r="2674" spans="7:14" x14ac:dyDescent="0.35">
      <c r="G2674" s="21"/>
      <c r="H2674" s="21"/>
      <c r="J2674" s="3"/>
      <c r="K2674" s="3"/>
      <c r="L2674" s="3"/>
      <c r="M2674" s="3"/>
      <c r="N2674" s="3"/>
    </row>
    <row r="2675" spans="7:14" x14ac:dyDescent="0.35">
      <c r="G2675" s="21"/>
      <c r="H2675" s="21"/>
      <c r="J2675" s="3"/>
      <c r="K2675" s="3"/>
      <c r="L2675" s="3"/>
      <c r="M2675" s="3"/>
      <c r="N2675" s="3"/>
    </row>
    <row r="2676" spans="7:14" x14ac:dyDescent="0.35">
      <c r="G2676" s="21"/>
      <c r="H2676" s="21"/>
      <c r="J2676" s="3"/>
      <c r="K2676" s="3"/>
      <c r="L2676" s="3"/>
      <c r="M2676" s="3"/>
      <c r="N2676" s="3"/>
    </row>
    <row r="2677" spans="7:14" x14ac:dyDescent="0.35">
      <c r="G2677" s="21"/>
      <c r="H2677" s="21"/>
      <c r="J2677" s="3"/>
      <c r="K2677" s="3"/>
      <c r="L2677" s="3"/>
      <c r="M2677" s="3"/>
      <c r="N2677" s="3"/>
    </row>
    <row r="2678" spans="7:14" x14ac:dyDescent="0.35">
      <c r="G2678" s="21"/>
      <c r="H2678" s="21"/>
      <c r="J2678" s="3"/>
      <c r="K2678" s="3"/>
      <c r="L2678" s="3"/>
      <c r="M2678" s="3"/>
      <c r="N2678" s="3"/>
    </row>
    <row r="2679" spans="7:14" x14ac:dyDescent="0.35">
      <c r="G2679" s="21"/>
      <c r="H2679" s="21"/>
      <c r="J2679" s="3"/>
      <c r="K2679" s="3"/>
      <c r="L2679" s="3"/>
      <c r="M2679" s="3"/>
      <c r="N2679" s="3"/>
    </row>
    <row r="2680" spans="7:14" x14ac:dyDescent="0.35">
      <c r="G2680" s="21"/>
      <c r="H2680" s="21"/>
      <c r="J2680" s="3"/>
      <c r="K2680" s="3"/>
      <c r="L2680" s="3"/>
      <c r="M2680" s="3"/>
      <c r="N2680" s="3"/>
    </row>
    <row r="2681" spans="7:14" x14ac:dyDescent="0.35">
      <c r="G2681" s="21"/>
      <c r="H2681" s="21"/>
      <c r="J2681" s="3"/>
      <c r="K2681" s="3"/>
      <c r="L2681" s="3"/>
      <c r="M2681" s="3"/>
      <c r="N2681" s="3"/>
    </row>
    <row r="2682" spans="7:14" x14ac:dyDescent="0.35">
      <c r="G2682" s="21"/>
      <c r="H2682" s="21"/>
      <c r="J2682" s="3"/>
      <c r="K2682" s="3"/>
      <c r="L2682" s="3"/>
      <c r="M2682" s="3"/>
      <c r="N2682" s="3"/>
    </row>
    <row r="2683" spans="7:14" x14ac:dyDescent="0.35">
      <c r="G2683" s="21"/>
      <c r="H2683" s="21"/>
      <c r="J2683" s="3"/>
      <c r="K2683" s="3"/>
      <c r="L2683" s="3"/>
      <c r="M2683" s="3"/>
      <c r="N2683" s="3"/>
    </row>
    <row r="2684" spans="7:14" x14ac:dyDescent="0.35">
      <c r="G2684" s="21"/>
      <c r="H2684" s="21"/>
      <c r="J2684" s="3"/>
      <c r="K2684" s="3"/>
      <c r="L2684" s="3"/>
      <c r="M2684" s="3"/>
      <c r="N2684" s="3"/>
    </row>
    <row r="2685" spans="7:14" x14ac:dyDescent="0.35">
      <c r="G2685" s="21"/>
      <c r="H2685" s="21"/>
      <c r="J2685" s="3"/>
      <c r="K2685" s="3"/>
      <c r="L2685" s="3"/>
      <c r="M2685" s="3"/>
      <c r="N2685" s="3"/>
    </row>
    <row r="2686" spans="7:14" x14ac:dyDescent="0.35">
      <c r="G2686" s="21"/>
      <c r="H2686" s="21"/>
      <c r="J2686" s="3"/>
      <c r="K2686" s="3"/>
      <c r="L2686" s="3"/>
      <c r="M2686" s="3"/>
      <c r="N2686" s="3"/>
    </row>
    <row r="2687" spans="7:14" x14ac:dyDescent="0.35">
      <c r="G2687" s="21"/>
      <c r="H2687" s="21"/>
      <c r="J2687" s="3"/>
      <c r="K2687" s="3"/>
      <c r="L2687" s="3"/>
      <c r="M2687" s="3"/>
      <c r="N2687" s="3"/>
    </row>
    <row r="2688" spans="7:14" x14ac:dyDescent="0.35">
      <c r="G2688" s="21"/>
      <c r="H2688" s="21"/>
      <c r="J2688" s="3"/>
      <c r="K2688" s="3"/>
      <c r="L2688" s="3"/>
      <c r="M2688" s="3"/>
      <c r="N2688" s="3"/>
    </row>
    <row r="2689" spans="7:14" x14ac:dyDescent="0.35">
      <c r="G2689" s="21"/>
      <c r="H2689" s="21"/>
      <c r="J2689" s="3"/>
      <c r="K2689" s="3"/>
      <c r="L2689" s="3"/>
      <c r="M2689" s="3"/>
      <c r="N2689" s="3"/>
    </row>
    <row r="2690" spans="7:14" x14ac:dyDescent="0.35">
      <c r="G2690" s="21"/>
      <c r="H2690" s="21"/>
      <c r="J2690" s="3"/>
      <c r="K2690" s="3"/>
      <c r="L2690" s="3"/>
      <c r="M2690" s="3"/>
      <c r="N2690" s="3"/>
    </row>
    <row r="2691" spans="7:14" x14ac:dyDescent="0.35">
      <c r="G2691" s="21"/>
      <c r="H2691" s="21"/>
      <c r="J2691" s="3"/>
      <c r="K2691" s="3"/>
      <c r="L2691" s="3"/>
      <c r="M2691" s="3"/>
      <c r="N2691" s="3"/>
    </row>
    <row r="2692" spans="7:14" x14ac:dyDescent="0.35">
      <c r="G2692" s="21"/>
      <c r="H2692" s="21"/>
      <c r="J2692" s="3"/>
      <c r="K2692" s="3"/>
      <c r="L2692" s="3"/>
      <c r="M2692" s="3"/>
      <c r="N2692" s="3"/>
    </row>
    <row r="2693" spans="7:14" x14ac:dyDescent="0.35">
      <c r="G2693" s="21"/>
      <c r="H2693" s="21"/>
      <c r="J2693" s="3"/>
      <c r="K2693" s="3"/>
      <c r="L2693" s="3"/>
      <c r="M2693" s="3"/>
      <c r="N2693" s="3"/>
    </row>
    <row r="2694" spans="7:14" x14ac:dyDescent="0.35">
      <c r="G2694" s="21"/>
      <c r="H2694" s="21"/>
      <c r="J2694" s="3"/>
      <c r="K2694" s="3"/>
      <c r="L2694" s="3"/>
      <c r="M2694" s="3"/>
      <c r="N2694" s="3"/>
    </row>
    <row r="2695" spans="7:14" x14ac:dyDescent="0.35">
      <c r="G2695" s="21"/>
      <c r="H2695" s="21"/>
      <c r="J2695" s="3"/>
      <c r="K2695" s="3"/>
      <c r="L2695" s="3"/>
      <c r="M2695" s="3"/>
      <c r="N2695" s="3"/>
    </row>
    <row r="2696" spans="7:14" x14ac:dyDescent="0.35">
      <c r="G2696" s="21"/>
      <c r="H2696" s="21"/>
      <c r="J2696" s="3"/>
      <c r="K2696" s="3"/>
      <c r="L2696" s="3"/>
      <c r="M2696" s="3"/>
      <c r="N2696" s="3"/>
    </row>
    <row r="2697" spans="7:14" x14ac:dyDescent="0.35">
      <c r="G2697" s="21"/>
      <c r="H2697" s="21"/>
      <c r="J2697" s="3"/>
      <c r="K2697" s="3"/>
      <c r="L2697" s="3"/>
      <c r="M2697" s="3"/>
      <c r="N2697" s="3"/>
    </row>
    <row r="2698" spans="7:14" x14ac:dyDescent="0.35">
      <c r="G2698" s="21"/>
      <c r="H2698" s="21"/>
      <c r="J2698" s="3"/>
      <c r="K2698" s="3"/>
      <c r="L2698" s="3"/>
      <c r="M2698" s="3"/>
      <c r="N2698" s="3"/>
    </row>
    <row r="2699" spans="7:14" x14ac:dyDescent="0.35">
      <c r="G2699" s="21"/>
      <c r="H2699" s="21"/>
      <c r="J2699" s="3"/>
      <c r="K2699" s="3"/>
      <c r="L2699" s="3"/>
      <c r="M2699" s="3"/>
      <c r="N2699" s="3"/>
    </row>
    <row r="2700" spans="7:14" x14ac:dyDescent="0.35">
      <c r="G2700" s="21"/>
      <c r="H2700" s="21"/>
      <c r="J2700" s="3"/>
      <c r="K2700" s="3"/>
      <c r="L2700" s="3"/>
      <c r="M2700" s="3"/>
      <c r="N2700" s="3"/>
    </row>
    <row r="2701" spans="7:14" x14ac:dyDescent="0.35">
      <c r="G2701" s="21"/>
      <c r="H2701" s="21"/>
      <c r="J2701" s="3"/>
      <c r="K2701" s="3"/>
      <c r="L2701" s="3"/>
      <c r="M2701" s="3"/>
      <c r="N2701" s="3"/>
    </row>
    <row r="2702" spans="7:14" x14ac:dyDescent="0.35">
      <c r="G2702" s="21"/>
      <c r="H2702" s="21"/>
      <c r="J2702" s="3"/>
      <c r="K2702" s="3"/>
      <c r="L2702" s="3"/>
      <c r="M2702" s="3"/>
      <c r="N2702" s="3"/>
    </row>
    <row r="2703" spans="7:14" x14ac:dyDescent="0.35">
      <c r="G2703" s="21"/>
      <c r="H2703" s="21"/>
      <c r="J2703" s="3"/>
      <c r="K2703" s="3"/>
      <c r="L2703" s="3"/>
      <c r="M2703" s="3"/>
      <c r="N2703" s="3"/>
    </row>
    <row r="2704" spans="7:14" x14ac:dyDescent="0.35">
      <c r="G2704" s="21"/>
      <c r="H2704" s="21"/>
      <c r="J2704" s="3"/>
      <c r="K2704" s="3"/>
      <c r="L2704" s="3"/>
      <c r="M2704" s="3"/>
      <c r="N2704" s="3"/>
    </row>
    <row r="2705" spans="7:14" x14ac:dyDescent="0.35">
      <c r="G2705" s="21"/>
      <c r="H2705" s="21"/>
      <c r="J2705" s="3"/>
      <c r="K2705" s="3"/>
      <c r="L2705" s="3"/>
      <c r="M2705" s="3"/>
      <c r="N2705" s="3"/>
    </row>
    <row r="2706" spans="7:14" x14ac:dyDescent="0.35">
      <c r="G2706" s="21"/>
      <c r="H2706" s="21"/>
      <c r="J2706" s="3"/>
      <c r="K2706" s="3"/>
      <c r="L2706" s="3"/>
      <c r="M2706" s="3"/>
      <c r="N2706" s="3"/>
    </row>
    <row r="2707" spans="7:14" x14ac:dyDescent="0.35">
      <c r="G2707" s="21"/>
      <c r="H2707" s="21"/>
      <c r="J2707" s="3"/>
      <c r="K2707" s="3"/>
      <c r="L2707" s="3"/>
      <c r="M2707" s="3"/>
      <c r="N2707" s="3"/>
    </row>
    <row r="2708" spans="7:14" x14ac:dyDescent="0.35">
      <c r="G2708" s="21"/>
      <c r="H2708" s="21"/>
      <c r="J2708" s="3"/>
      <c r="K2708" s="3"/>
      <c r="L2708" s="3"/>
      <c r="M2708" s="3"/>
      <c r="N2708" s="3"/>
    </row>
    <row r="2709" spans="7:14" x14ac:dyDescent="0.35">
      <c r="G2709" s="21"/>
      <c r="H2709" s="21"/>
      <c r="J2709" s="3"/>
      <c r="K2709" s="3"/>
      <c r="L2709" s="3"/>
      <c r="M2709" s="3"/>
      <c r="N2709" s="3"/>
    </row>
    <row r="2710" spans="7:14" x14ac:dyDescent="0.35">
      <c r="G2710" s="21"/>
      <c r="H2710" s="21"/>
      <c r="J2710" s="3"/>
      <c r="K2710" s="3"/>
      <c r="L2710" s="3"/>
      <c r="M2710" s="3"/>
      <c r="N2710" s="3"/>
    </row>
    <row r="2711" spans="7:14" x14ac:dyDescent="0.35">
      <c r="G2711" s="21"/>
      <c r="H2711" s="21"/>
      <c r="J2711" s="3"/>
      <c r="K2711" s="3"/>
      <c r="L2711" s="3"/>
      <c r="M2711" s="3"/>
      <c r="N2711" s="3"/>
    </row>
    <row r="2712" spans="7:14" x14ac:dyDescent="0.35">
      <c r="G2712" s="21"/>
      <c r="H2712" s="21"/>
      <c r="J2712" s="3"/>
      <c r="K2712" s="3"/>
      <c r="L2712" s="3"/>
      <c r="M2712" s="3"/>
      <c r="N2712" s="3"/>
    </row>
    <row r="2713" spans="7:14" x14ac:dyDescent="0.35">
      <c r="G2713" s="21"/>
      <c r="H2713" s="21"/>
      <c r="J2713" s="3"/>
      <c r="K2713" s="3"/>
      <c r="L2713" s="3"/>
      <c r="M2713" s="3"/>
      <c r="N2713" s="3"/>
    </row>
    <row r="2714" spans="7:14" x14ac:dyDescent="0.35">
      <c r="G2714" s="21"/>
      <c r="H2714" s="21"/>
      <c r="J2714" s="3"/>
      <c r="K2714" s="3"/>
      <c r="L2714" s="3"/>
      <c r="M2714" s="3"/>
      <c r="N2714" s="3"/>
    </row>
    <row r="2715" spans="7:14" x14ac:dyDescent="0.35">
      <c r="G2715" s="21"/>
      <c r="H2715" s="21"/>
      <c r="J2715" s="3"/>
      <c r="K2715" s="3"/>
      <c r="L2715" s="3"/>
      <c r="M2715" s="3"/>
      <c r="N2715" s="3"/>
    </row>
    <row r="2716" spans="7:14" x14ac:dyDescent="0.35">
      <c r="G2716" s="21"/>
      <c r="H2716" s="21"/>
      <c r="J2716" s="3"/>
      <c r="K2716" s="3"/>
      <c r="L2716" s="3"/>
      <c r="M2716" s="3"/>
      <c r="N2716" s="3"/>
    </row>
    <row r="2717" spans="7:14" x14ac:dyDescent="0.35">
      <c r="G2717" s="21"/>
      <c r="H2717" s="21"/>
      <c r="J2717" s="3"/>
      <c r="K2717" s="3"/>
      <c r="L2717" s="3"/>
      <c r="M2717" s="3"/>
      <c r="N2717" s="3"/>
    </row>
    <row r="2718" spans="7:14" x14ac:dyDescent="0.35">
      <c r="G2718" s="21"/>
      <c r="H2718" s="21"/>
      <c r="J2718" s="3"/>
      <c r="K2718" s="3"/>
      <c r="L2718" s="3"/>
      <c r="M2718" s="3"/>
      <c r="N2718" s="3"/>
    </row>
    <row r="2719" spans="7:14" x14ac:dyDescent="0.35">
      <c r="G2719" s="21"/>
      <c r="H2719" s="21"/>
      <c r="J2719" s="3"/>
      <c r="K2719" s="3"/>
      <c r="L2719" s="3"/>
      <c r="M2719" s="3"/>
      <c r="N2719" s="3"/>
    </row>
    <row r="2720" spans="7:14" x14ac:dyDescent="0.35">
      <c r="G2720" s="21"/>
      <c r="H2720" s="21"/>
      <c r="J2720" s="3"/>
      <c r="K2720" s="3"/>
      <c r="L2720" s="3"/>
      <c r="M2720" s="3"/>
      <c r="N2720" s="3"/>
    </row>
    <row r="2721" spans="7:14" x14ac:dyDescent="0.35">
      <c r="G2721" s="21"/>
      <c r="H2721" s="21"/>
      <c r="J2721" s="3"/>
      <c r="K2721" s="3"/>
      <c r="L2721" s="3"/>
      <c r="M2721" s="3"/>
      <c r="N2721" s="3"/>
    </row>
    <row r="2722" spans="7:14" x14ac:dyDescent="0.35">
      <c r="G2722" s="21"/>
      <c r="H2722" s="21"/>
      <c r="J2722" s="3"/>
      <c r="K2722" s="3"/>
      <c r="L2722" s="3"/>
      <c r="M2722" s="3"/>
      <c r="N2722" s="3"/>
    </row>
    <row r="2723" spans="7:14" x14ac:dyDescent="0.35">
      <c r="G2723" s="21"/>
      <c r="H2723" s="21"/>
      <c r="J2723" s="3"/>
      <c r="K2723" s="3"/>
      <c r="L2723" s="3"/>
      <c r="M2723" s="3"/>
      <c r="N2723" s="3"/>
    </row>
    <row r="2724" spans="7:14" x14ac:dyDescent="0.35">
      <c r="G2724" s="21"/>
      <c r="H2724" s="21"/>
      <c r="J2724" s="3"/>
      <c r="K2724" s="3"/>
      <c r="L2724" s="3"/>
      <c r="M2724" s="3"/>
      <c r="N2724" s="3"/>
    </row>
    <row r="2725" spans="7:14" x14ac:dyDescent="0.35">
      <c r="G2725" s="21"/>
      <c r="H2725" s="21"/>
      <c r="J2725" s="3"/>
      <c r="K2725" s="3"/>
      <c r="L2725" s="3"/>
      <c r="M2725" s="3"/>
      <c r="N2725" s="3"/>
    </row>
    <row r="2726" spans="7:14" x14ac:dyDescent="0.35">
      <c r="G2726" s="21"/>
      <c r="H2726" s="21"/>
      <c r="J2726" s="3"/>
      <c r="K2726" s="3"/>
      <c r="L2726" s="3"/>
      <c r="M2726" s="3"/>
      <c r="N2726" s="3"/>
    </row>
    <row r="2727" spans="7:14" x14ac:dyDescent="0.35">
      <c r="G2727" s="21"/>
      <c r="H2727" s="21"/>
      <c r="J2727" s="3"/>
      <c r="K2727" s="3"/>
      <c r="L2727" s="3"/>
      <c r="M2727" s="3"/>
      <c r="N2727" s="3"/>
    </row>
    <row r="2728" spans="7:14" x14ac:dyDescent="0.35">
      <c r="G2728" s="21"/>
      <c r="H2728" s="21"/>
      <c r="J2728" s="3"/>
      <c r="K2728" s="3"/>
      <c r="L2728" s="3"/>
      <c r="M2728" s="3"/>
      <c r="N2728" s="3"/>
    </row>
    <row r="2729" spans="7:14" x14ac:dyDescent="0.35">
      <c r="G2729" s="21"/>
      <c r="H2729" s="21"/>
      <c r="J2729" s="3"/>
      <c r="K2729" s="3"/>
      <c r="L2729" s="3"/>
      <c r="M2729" s="3"/>
      <c r="N2729" s="3"/>
    </row>
    <row r="2730" spans="7:14" x14ac:dyDescent="0.35">
      <c r="G2730" s="21"/>
      <c r="H2730" s="21"/>
      <c r="J2730" s="3"/>
      <c r="K2730" s="3"/>
      <c r="L2730" s="3"/>
      <c r="M2730" s="3"/>
      <c r="N2730" s="3"/>
    </row>
    <row r="2731" spans="7:14" x14ac:dyDescent="0.35">
      <c r="G2731" s="21"/>
      <c r="H2731" s="21"/>
      <c r="J2731" s="3"/>
      <c r="K2731" s="3"/>
      <c r="L2731" s="3"/>
      <c r="M2731" s="3"/>
      <c r="N2731" s="3"/>
    </row>
    <row r="2732" spans="7:14" x14ac:dyDescent="0.35">
      <c r="G2732" s="21"/>
      <c r="H2732" s="21"/>
      <c r="J2732" s="3"/>
      <c r="K2732" s="3"/>
      <c r="L2732" s="3"/>
      <c r="M2732" s="3"/>
      <c r="N2732" s="3"/>
    </row>
    <row r="2733" spans="7:14" x14ac:dyDescent="0.35">
      <c r="G2733" s="21"/>
      <c r="H2733" s="21"/>
      <c r="J2733" s="3"/>
      <c r="K2733" s="3"/>
      <c r="L2733" s="3"/>
      <c r="M2733" s="3"/>
      <c r="N2733" s="3"/>
    </row>
    <row r="2734" spans="7:14" x14ac:dyDescent="0.35">
      <c r="G2734" s="21"/>
      <c r="H2734" s="21"/>
      <c r="J2734" s="3"/>
      <c r="K2734" s="3"/>
      <c r="L2734" s="3"/>
      <c r="M2734" s="3"/>
      <c r="N2734" s="3"/>
    </row>
    <row r="2735" spans="7:14" x14ac:dyDescent="0.35">
      <c r="G2735" s="21"/>
      <c r="H2735" s="21"/>
      <c r="J2735" s="3"/>
      <c r="K2735" s="3"/>
      <c r="L2735" s="3"/>
      <c r="M2735" s="3"/>
      <c r="N2735" s="3"/>
    </row>
    <row r="2736" spans="7:14" x14ac:dyDescent="0.35">
      <c r="G2736" s="21"/>
      <c r="H2736" s="21"/>
      <c r="J2736" s="3"/>
      <c r="K2736" s="3"/>
      <c r="L2736" s="3"/>
      <c r="M2736" s="3"/>
      <c r="N2736" s="3"/>
    </row>
    <row r="2737" spans="7:14" x14ac:dyDescent="0.35">
      <c r="G2737" s="21"/>
      <c r="H2737" s="21"/>
      <c r="J2737" s="3"/>
      <c r="K2737" s="3"/>
      <c r="L2737" s="3"/>
      <c r="M2737" s="3"/>
      <c r="N2737" s="3"/>
    </row>
    <row r="2738" spans="7:14" x14ac:dyDescent="0.35">
      <c r="G2738" s="21"/>
      <c r="H2738" s="21"/>
      <c r="J2738" s="3"/>
      <c r="K2738" s="3"/>
      <c r="L2738" s="3"/>
      <c r="M2738" s="3"/>
      <c r="N2738" s="3"/>
    </row>
    <row r="2739" spans="7:14" x14ac:dyDescent="0.35">
      <c r="G2739" s="21"/>
      <c r="H2739" s="21"/>
      <c r="J2739" s="3"/>
      <c r="K2739" s="3"/>
      <c r="L2739" s="3"/>
      <c r="M2739" s="3"/>
      <c r="N2739" s="3"/>
    </row>
    <row r="2740" spans="7:14" x14ac:dyDescent="0.35">
      <c r="G2740" s="21"/>
      <c r="H2740" s="21"/>
      <c r="J2740" s="3"/>
      <c r="K2740" s="3"/>
      <c r="L2740" s="3"/>
      <c r="M2740" s="3"/>
      <c r="N2740" s="3"/>
    </row>
    <row r="2741" spans="7:14" x14ac:dyDescent="0.35">
      <c r="G2741" s="21"/>
      <c r="H2741" s="21"/>
      <c r="J2741" s="3"/>
      <c r="K2741" s="3"/>
      <c r="L2741" s="3"/>
      <c r="M2741" s="3"/>
      <c r="N2741" s="3"/>
    </row>
    <row r="2742" spans="7:14" x14ac:dyDescent="0.35">
      <c r="G2742" s="21"/>
      <c r="H2742" s="21"/>
      <c r="J2742" s="3"/>
      <c r="K2742" s="3"/>
      <c r="L2742" s="3"/>
      <c r="M2742" s="3"/>
      <c r="N2742" s="3"/>
    </row>
    <row r="2743" spans="7:14" x14ac:dyDescent="0.35">
      <c r="G2743" s="21"/>
      <c r="H2743" s="21"/>
      <c r="J2743" s="3"/>
      <c r="K2743" s="3"/>
      <c r="L2743" s="3"/>
      <c r="M2743" s="3"/>
      <c r="N2743" s="3"/>
    </row>
    <row r="2744" spans="7:14" x14ac:dyDescent="0.35">
      <c r="G2744" s="21"/>
      <c r="H2744" s="21"/>
      <c r="J2744" s="3"/>
      <c r="K2744" s="3"/>
      <c r="L2744" s="3"/>
      <c r="M2744" s="3"/>
      <c r="N2744" s="3"/>
    </row>
    <row r="2745" spans="7:14" x14ac:dyDescent="0.35">
      <c r="G2745" s="21"/>
      <c r="H2745" s="21"/>
      <c r="J2745" s="3"/>
      <c r="K2745" s="3"/>
      <c r="L2745" s="3"/>
      <c r="M2745" s="3"/>
      <c r="N2745" s="3"/>
    </row>
    <row r="2746" spans="7:14" x14ac:dyDescent="0.35">
      <c r="G2746" s="21"/>
      <c r="H2746" s="21"/>
      <c r="J2746" s="3"/>
      <c r="K2746" s="3"/>
      <c r="L2746" s="3"/>
      <c r="M2746" s="3"/>
      <c r="N2746" s="3"/>
    </row>
    <row r="2747" spans="7:14" x14ac:dyDescent="0.35">
      <c r="G2747" s="21"/>
      <c r="H2747" s="21"/>
      <c r="J2747" s="3"/>
      <c r="K2747" s="3"/>
      <c r="L2747" s="3"/>
      <c r="M2747" s="3"/>
      <c r="N2747" s="3"/>
    </row>
    <row r="2748" spans="7:14" x14ac:dyDescent="0.35">
      <c r="G2748" s="21"/>
      <c r="H2748" s="21"/>
      <c r="J2748" s="3"/>
      <c r="K2748" s="3"/>
      <c r="L2748" s="3"/>
      <c r="M2748" s="3"/>
      <c r="N2748" s="3"/>
    </row>
    <row r="2749" spans="7:14" x14ac:dyDescent="0.35">
      <c r="G2749" s="21"/>
      <c r="H2749" s="21"/>
      <c r="J2749" s="3"/>
      <c r="K2749" s="3"/>
      <c r="L2749" s="3"/>
      <c r="M2749" s="3"/>
      <c r="N2749" s="3"/>
    </row>
    <row r="2750" spans="7:14" x14ac:dyDescent="0.35">
      <c r="G2750" s="21"/>
      <c r="H2750" s="21"/>
      <c r="J2750" s="3"/>
      <c r="K2750" s="3"/>
      <c r="L2750" s="3"/>
      <c r="M2750" s="3"/>
      <c r="N2750" s="3"/>
    </row>
    <row r="2751" spans="7:14" x14ac:dyDescent="0.35">
      <c r="G2751" s="21"/>
      <c r="H2751" s="21"/>
      <c r="J2751" s="3"/>
      <c r="K2751" s="3"/>
      <c r="L2751" s="3"/>
      <c r="M2751" s="3"/>
      <c r="N2751" s="3"/>
    </row>
    <row r="2752" spans="7:14" x14ac:dyDescent="0.35">
      <c r="G2752" s="21"/>
      <c r="H2752" s="21"/>
      <c r="J2752" s="3"/>
      <c r="K2752" s="3"/>
      <c r="L2752" s="3"/>
      <c r="M2752" s="3"/>
      <c r="N2752" s="3"/>
    </row>
    <row r="2753" spans="7:14" x14ac:dyDescent="0.35">
      <c r="G2753" s="21"/>
      <c r="H2753" s="21"/>
      <c r="J2753" s="3"/>
      <c r="K2753" s="3"/>
      <c r="L2753" s="3"/>
      <c r="M2753" s="3"/>
      <c r="N2753" s="3"/>
    </row>
    <row r="2754" spans="7:14" x14ac:dyDescent="0.35">
      <c r="G2754" s="21"/>
      <c r="H2754" s="21"/>
      <c r="J2754" s="3"/>
      <c r="K2754" s="3"/>
      <c r="L2754" s="3"/>
      <c r="M2754" s="3"/>
      <c r="N2754" s="3"/>
    </row>
    <row r="2755" spans="7:14" x14ac:dyDescent="0.35">
      <c r="G2755" s="21"/>
      <c r="H2755" s="21"/>
      <c r="J2755" s="3"/>
      <c r="K2755" s="3"/>
      <c r="L2755" s="3"/>
      <c r="M2755" s="3"/>
      <c r="N2755" s="3"/>
    </row>
    <row r="2756" spans="7:14" x14ac:dyDescent="0.35">
      <c r="G2756" s="21"/>
      <c r="H2756" s="21"/>
      <c r="J2756" s="3"/>
      <c r="K2756" s="3"/>
      <c r="L2756" s="3"/>
      <c r="M2756" s="3"/>
      <c r="N2756" s="3"/>
    </row>
    <row r="2757" spans="7:14" x14ac:dyDescent="0.35">
      <c r="G2757" s="21"/>
      <c r="H2757" s="21"/>
      <c r="J2757" s="3"/>
      <c r="K2757" s="3"/>
      <c r="L2757" s="3"/>
      <c r="M2757" s="3"/>
      <c r="N2757" s="3"/>
    </row>
    <row r="2758" spans="7:14" x14ac:dyDescent="0.35">
      <c r="G2758" s="21"/>
      <c r="H2758" s="21"/>
      <c r="J2758" s="3"/>
      <c r="K2758" s="3"/>
      <c r="L2758" s="3"/>
      <c r="M2758" s="3"/>
      <c r="N2758" s="3"/>
    </row>
    <row r="2759" spans="7:14" x14ac:dyDescent="0.35">
      <c r="G2759" s="21"/>
      <c r="H2759" s="21"/>
      <c r="J2759" s="3"/>
      <c r="K2759" s="3"/>
      <c r="L2759" s="3"/>
      <c r="M2759" s="3"/>
      <c r="N2759" s="3"/>
    </row>
    <row r="2760" spans="7:14" x14ac:dyDescent="0.35">
      <c r="G2760" s="21"/>
      <c r="H2760" s="21"/>
      <c r="J2760" s="3"/>
      <c r="K2760" s="3"/>
      <c r="L2760" s="3"/>
      <c r="M2760" s="3"/>
      <c r="N2760" s="3"/>
    </row>
    <row r="2761" spans="7:14" x14ac:dyDescent="0.35">
      <c r="G2761" s="21"/>
      <c r="H2761" s="21"/>
      <c r="J2761" s="3"/>
      <c r="K2761" s="3"/>
      <c r="L2761" s="3"/>
      <c r="M2761" s="3"/>
      <c r="N2761" s="3"/>
    </row>
    <row r="2762" spans="7:14" x14ac:dyDescent="0.35">
      <c r="G2762" s="21"/>
      <c r="H2762" s="21"/>
      <c r="J2762" s="3"/>
      <c r="K2762" s="3"/>
      <c r="L2762" s="3"/>
      <c r="M2762" s="3"/>
      <c r="N2762" s="3"/>
    </row>
    <row r="2763" spans="7:14" x14ac:dyDescent="0.35">
      <c r="G2763" s="21"/>
      <c r="H2763" s="21"/>
      <c r="J2763" s="3"/>
      <c r="K2763" s="3"/>
      <c r="L2763" s="3"/>
      <c r="M2763" s="3"/>
      <c r="N2763" s="3"/>
    </row>
    <row r="2764" spans="7:14" x14ac:dyDescent="0.35">
      <c r="G2764" s="21"/>
      <c r="H2764" s="21"/>
      <c r="J2764" s="3"/>
      <c r="K2764" s="3"/>
      <c r="L2764" s="3"/>
      <c r="M2764" s="3"/>
      <c r="N2764" s="3"/>
    </row>
    <row r="2765" spans="7:14" x14ac:dyDescent="0.35">
      <c r="G2765" s="21"/>
      <c r="H2765" s="21"/>
      <c r="J2765" s="3"/>
      <c r="K2765" s="3"/>
      <c r="L2765" s="3"/>
      <c r="M2765" s="3"/>
      <c r="N2765" s="3"/>
    </row>
    <row r="2766" spans="7:14" x14ac:dyDescent="0.35">
      <c r="G2766" s="21"/>
      <c r="H2766" s="21"/>
      <c r="J2766" s="3"/>
      <c r="K2766" s="3"/>
      <c r="L2766" s="3"/>
      <c r="M2766" s="3"/>
      <c r="N2766" s="3"/>
    </row>
    <row r="2767" spans="7:14" x14ac:dyDescent="0.35">
      <c r="G2767" s="21"/>
      <c r="H2767" s="21"/>
      <c r="J2767" s="3"/>
      <c r="K2767" s="3"/>
      <c r="L2767" s="3"/>
      <c r="M2767" s="3"/>
      <c r="N2767" s="3"/>
    </row>
    <row r="2768" spans="7:14" x14ac:dyDescent="0.35">
      <c r="G2768" s="21"/>
      <c r="H2768" s="21"/>
      <c r="J2768" s="3"/>
      <c r="K2768" s="3"/>
      <c r="L2768" s="3"/>
      <c r="M2768" s="3"/>
      <c r="N2768" s="3"/>
    </row>
    <row r="2769" spans="7:14" x14ac:dyDescent="0.35">
      <c r="G2769" s="21"/>
      <c r="H2769" s="21"/>
      <c r="J2769" s="3"/>
      <c r="K2769" s="3"/>
      <c r="L2769" s="3"/>
      <c r="M2769" s="3"/>
      <c r="N2769" s="3"/>
    </row>
    <row r="2770" spans="7:14" x14ac:dyDescent="0.35">
      <c r="G2770" s="21"/>
      <c r="H2770" s="21"/>
      <c r="J2770" s="3"/>
      <c r="K2770" s="3"/>
      <c r="L2770" s="3"/>
      <c r="M2770" s="3"/>
      <c r="N2770" s="3"/>
    </row>
    <row r="2771" spans="7:14" x14ac:dyDescent="0.35">
      <c r="G2771" s="21"/>
      <c r="H2771" s="21"/>
      <c r="J2771" s="3"/>
      <c r="K2771" s="3"/>
      <c r="L2771" s="3"/>
      <c r="M2771" s="3"/>
      <c r="N2771" s="3"/>
    </row>
    <row r="2772" spans="7:14" x14ac:dyDescent="0.35">
      <c r="G2772" s="21"/>
      <c r="H2772" s="21"/>
      <c r="J2772" s="3"/>
      <c r="K2772" s="3"/>
      <c r="L2772" s="3"/>
      <c r="M2772" s="3"/>
      <c r="N2772" s="3"/>
    </row>
    <row r="2773" spans="7:14" x14ac:dyDescent="0.35">
      <c r="G2773" s="21"/>
      <c r="H2773" s="21"/>
      <c r="J2773" s="3"/>
      <c r="K2773" s="3"/>
      <c r="L2773" s="3"/>
      <c r="M2773" s="3"/>
      <c r="N2773" s="3"/>
    </row>
    <row r="2774" spans="7:14" x14ac:dyDescent="0.35">
      <c r="G2774" s="21"/>
      <c r="H2774" s="21"/>
      <c r="J2774" s="3"/>
      <c r="K2774" s="3"/>
      <c r="L2774" s="3"/>
      <c r="M2774" s="3"/>
      <c r="N2774" s="3"/>
    </row>
    <row r="2775" spans="7:14" x14ac:dyDescent="0.35">
      <c r="G2775" s="21"/>
      <c r="H2775" s="21"/>
      <c r="J2775" s="3"/>
      <c r="K2775" s="3"/>
      <c r="L2775" s="3"/>
      <c r="M2775" s="3"/>
      <c r="N2775" s="3"/>
    </row>
    <row r="2776" spans="7:14" x14ac:dyDescent="0.35">
      <c r="G2776" s="21"/>
      <c r="H2776" s="21"/>
      <c r="J2776" s="3"/>
      <c r="K2776" s="3"/>
      <c r="L2776" s="3"/>
      <c r="M2776" s="3"/>
      <c r="N2776" s="3"/>
    </row>
    <row r="2777" spans="7:14" x14ac:dyDescent="0.35">
      <c r="G2777" s="21"/>
      <c r="H2777" s="21"/>
      <c r="J2777" s="3"/>
      <c r="K2777" s="3"/>
      <c r="L2777" s="3"/>
      <c r="M2777" s="3"/>
      <c r="N2777" s="3"/>
    </row>
    <row r="2778" spans="7:14" x14ac:dyDescent="0.35">
      <c r="G2778" s="21"/>
      <c r="H2778" s="21"/>
      <c r="J2778" s="3"/>
      <c r="K2778" s="3"/>
      <c r="L2778" s="3"/>
      <c r="M2778" s="3"/>
      <c r="N2778" s="3"/>
    </row>
    <row r="2779" spans="7:14" x14ac:dyDescent="0.35">
      <c r="G2779" s="21"/>
      <c r="H2779" s="21"/>
      <c r="J2779" s="3"/>
      <c r="K2779" s="3"/>
      <c r="L2779" s="3"/>
      <c r="M2779" s="3"/>
      <c r="N2779" s="3"/>
    </row>
    <row r="2780" spans="7:14" x14ac:dyDescent="0.35">
      <c r="G2780" s="21"/>
      <c r="H2780" s="21"/>
      <c r="J2780" s="3"/>
      <c r="K2780" s="3"/>
      <c r="L2780" s="3"/>
      <c r="M2780" s="3"/>
      <c r="N2780" s="3"/>
    </row>
    <row r="2781" spans="7:14" x14ac:dyDescent="0.35">
      <c r="G2781" s="21"/>
      <c r="H2781" s="21"/>
      <c r="J2781" s="3"/>
      <c r="K2781" s="3"/>
      <c r="L2781" s="3"/>
      <c r="M2781" s="3"/>
      <c r="N2781" s="3"/>
    </row>
    <row r="2782" spans="7:14" x14ac:dyDescent="0.35">
      <c r="G2782" s="21"/>
      <c r="H2782" s="21"/>
      <c r="J2782" s="3"/>
      <c r="K2782" s="3"/>
      <c r="L2782" s="3"/>
      <c r="M2782" s="3"/>
      <c r="N2782" s="3"/>
    </row>
    <row r="2783" spans="7:14" x14ac:dyDescent="0.35">
      <c r="G2783" s="21"/>
      <c r="H2783" s="21"/>
      <c r="J2783" s="3"/>
      <c r="K2783" s="3"/>
      <c r="L2783" s="3"/>
      <c r="M2783" s="3"/>
      <c r="N2783" s="3"/>
    </row>
    <row r="2784" spans="7:14" x14ac:dyDescent="0.35">
      <c r="G2784" s="21"/>
      <c r="H2784" s="21"/>
      <c r="J2784" s="3"/>
      <c r="K2784" s="3"/>
      <c r="L2784" s="3"/>
      <c r="M2784" s="3"/>
      <c r="N2784" s="3"/>
    </row>
    <row r="2785" spans="7:14" x14ac:dyDescent="0.35">
      <c r="G2785" s="21"/>
      <c r="H2785" s="21"/>
      <c r="J2785" s="3"/>
      <c r="K2785" s="3"/>
      <c r="L2785" s="3"/>
      <c r="M2785" s="3"/>
      <c r="N2785" s="3"/>
    </row>
    <row r="2786" spans="7:14" x14ac:dyDescent="0.35">
      <c r="G2786" s="21"/>
      <c r="H2786" s="21"/>
      <c r="J2786" s="3"/>
      <c r="K2786" s="3"/>
      <c r="L2786" s="3"/>
      <c r="M2786" s="3"/>
      <c r="N2786" s="3"/>
    </row>
    <row r="2787" spans="7:14" x14ac:dyDescent="0.35">
      <c r="G2787" s="21"/>
      <c r="H2787" s="21"/>
      <c r="J2787" s="3"/>
      <c r="K2787" s="3"/>
      <c r="L2787" s="3"/>
      <c r="M2787" s="3"/>
      <c r="N2787" s="3"/>
    </row>
    <row r="2788" spans="7:14" x14ac:dyDescent="0.35">
      <c r="G2788" s="21"/>
      <c r="H2788" s="21"/>
      <c r="J2788" s="3"/>
      <c r="K2788" s="3"/>
      <c r="L2788" s="3"/>
      <c r="M2788" s="3"/>
      <c r="N2788" s="3"/>
    </row>
    <row r="2789" spans="7:14" x14ac:dyDescent="0.35">
      <c r="G2789" s="21"/>
      <c r="H2789" s="21"/>
      <c r="J2789" s="3"/>
      <c r="K2789" s="3"/>
      <c r="L2789" s="3"/>
      <c r="M2789" s="3"/>
      <c r="N2789" s="3"/>
    </row>
    <row r="2790" spans="7:14" x14ac:dyDescent="0.35">
      <c r="G2790" s="21"/>
      <c r="H2790" s="21"/>
      <c r="J2790" s="3"/>
      <c r="K2790" s="3"/>
      <c r="L2790" s="3"/>
      <c r="M2790" s="3"/>
      <c r="N2790" s="3"/>
    </row>
    <row r="2791" spans="7:14" x14ac:dyDescent="0.35">
      <c r="G2791" s="21"/>
      <c r="H2791" s="21"/>
      <c r="J2791" s="3"/>
      <c r="K2791" s="3"/>
      <c r="L2791" s="3"/>
      <c r="M2791" s="3"/>
      <c r="N2791" s="3"/>
    </row>
    <row r="2792" spans="7:14" x14ac:dyDescent="0.35">
      <c r="G2792" s="21"/>
      <c r="H2792" s="21"/>
      <c r="J2792" s="3"/>
      <c r="K2792" s="3"/>
      <c r="L2792" s="3"/>
      <c r="M2792" s="3"/>
      <c r="N2792" s="3"/>
    </row>
    <row r="2793" spans="7:14" x14ac:dyDescent="0.35">
      <c r="G2793" s="21"/>
      <c r="H2793" s="21"/>
      <c r="J2793" s="3"/>
      <c r="K2793" s="3"/>
      <c r="L2793" s="3"/>
      <c r="M2793" s="3"/>
      <c r="N2793" s="3"/>
    </row>
    <row r="2794" spans="7:14" x14ac:dyDescent="0.35">
      <c r="G2794" s="21"/>
      <c r="H2794" s="21"/>
      <c r="J2794" s="3"/>
      <c r="K2794" s="3"/>
      <c r="L2794" s="3"/>
      <c r="M2794" s="3"/>
      <c r="N2794" s="3"/>
    </row>
    <row r="2795" spans="7:14" x14ac:dyDescent="0.35">
      <c r="G2795" s="21"/>
      <c r="H2795" s="21"/>
      <c r="J2795" s="3"/>
      <c r="K2795" s="3"/>
      <c r="L2795" s="3"/>
      <c r="M2795" s="3"/>
      <c r="N2795" s="3"/>
    </row>
    <row r="2796" spans="7:14" x14ac:dyDescent="0.35">
      <c r="G2796" s="21"/>
      <c r="H2796" s="21"/>
      <c r="J2796" s="3"/>
      <c r="K2796" s="3"/>
      <c r="L2796" s="3"/>
      <c r="M2796" s="3"/>
      <c r="N2796" s="3"/>
    </row>
    <row r="2797" spans="7:14" x14ac:dyDescent="0.35">
      <c r="G2797" s="21"/>
      <c r="H2797" s="21"/>
      <c r="J2797" s="3"/>
      <c r="K2797" s="3"/>
      <c r="L2797" s="3"/>
      <c r="M2797" s="3"/>
      <c r="N2797" s="3"/>
    </row>
    <row r="2798" spans="7:14" x14ac:dyDescent="0.35">
      <c r="G2798" s="21"/>
      <c r="H2798" s="21"/>
      <c r="J2798" s="3"/>
      <c r="K2798" s="3"/>
      <c r="L2798" s="3"/>
      <c r="M2798" s="3"/>
      <c r="N2798" s="3"/>
    </row>
    <row r="2799" spans="7:14" x14ac:dyDescent="0.35">
      <c r="G2799" s="21"/>
      <c r="H2799" s="21"/>
      <c r="J2799" s="3"/>
      <c r="K2799" s="3"/>
      <c r="L2799" s="3"/>
      <c r="M2799" s="3"/>
      <c r="N2799" s="3"/>
    </row>
    <row r="2800" spans="7:14" x14ac:dyDescent="0.35">
      <c r="G2800" s="21"/>
      <c r="H2800" s="21"/>
      <c r="J2800" s="3"/>
      <c r="K2800" s="3"/>
      <c r="L2800" s="3"/>
      <c r="M2800" s="3"/>
      <c r="N2800" s="3"/>
    </row>
    <row r="2801" spans="7:14" x14ac:dyDescent="0.35">
      <c r="G2801" s="21"/>
      <c r="H2801" s="21"/>
      <c r="J2801" s="3"/>
      <c r="K2801" s="3"/>
      <c r="L2801" s="3"/>
      <c r="M2801" s="3"/>
      <c r="N2801" s="3"/>
    </row>
    <row r="2802" spans="7:14" x14ac:dyDescent="0.35">
      <c r="G2802" s="21"/>
      <c r="H2802" s="21"/>
      <c r="J2802" s="3"/>
      <c r="K2802" s="3"/>
      <c r="L2802" s="3"/>
      <c r="M2802" s="3"/>
      <c r="N2802" s="3"/>
    </row>
    <row r="2803" spans="7:14" x14ac:dyDescent="0.35">
      <c r="G2803" s="21"/>
      <c r="H2803" s="21"/>
      <c r="J2803" s="3"/>
      <c r="K2803" s="3"/>
      <c r="L2803" s="3"/>
      <c r="M2803" s="3"/>
      <c r="N2803" s="3"/>
    </row>
    <row r="2804" spans="7:14" x14ac:dyDescent="0.35">
      <c r="G2804" s="21"/>
      <c r="H2804" s="21"/>
      <c r="J2804" s="3"/>
      <c r="K2804" s="3"/>
      <c r="L2804" s="3"/>
      <c r="M2804" s="3"/>
      <c r="N2804" s="3"/>
    </row>
    <row r="2805" spans="7:14" x14ac:dyDescent="0.35">
      <c r="G2805" s="21"/>
      <c r="H2805" s="21"/>
      <c r="J2805" s="3"/>
      <c r="K2805" s="3"/>
      <c r="L2805" s="3"/>
      <c r="M2805" s="3"/>
      <c r="N2805" s="3"/>
    </row>
    <row r="2806" spans="7:14" x14ac:dyDescent="0.35">
      <c r="G2806" s="21"/>
      <c r="H2806" s="21"/>
      <c r="J2806" s="3"/>
      <c r="K2806" s="3"/>
      <c r="L2806" s="3"/>
      <c r="M2806" s="3"/>
      <c r="N2806" s="3"/>
    </row>
    <row r="2807" spans="7:14" x14ac:dyDescent="0.35">
      <c r="G2807" s="21"/>
      <c r="H2807" s="21"/>
      <c r="J2807" s="3"/>
      <c r="K2807" s="3"/>
      <c r="L2807" s="3"/>
      <c r="M2807" s="3"/>
      <c r="N2807" s="3"/>
    </row>
    <row r="2808" spans="7:14" x14ac:dyDescent="0.35">
      <c r="G2808" s="21"/>
      <c r="H2808" s="21"/>
      <c r="J2808" s="3"/>
      <c r="K2808" s="3"/>
      <c r="L2808" s="3"/>
      <c r="M2808" s="3"/>
      <c r="N2808" s="3"/>
    </row>
    <row r="2809" spans="7:14" x14ac:dyDescent="0.35">
      <c r="G2809" s="21"/>
      <c r="H2809" s="21"/>
      <c r="J2809" s="3"/>
      <c r="K2809" s="3"/>
      <c r="L2809" s="3"/>
      <c r="M2809" s="3"/>
      <c r="N2809" s="3"/>
    </row>
    <row r="2810" spans="7:14" x14ac:dyDescent="0.35">
      <c r="G2810" s="21"/>
      <c r="H2810" s="21"/>
      <c r="J2810" s="3"/>
      <c r="K2810" s="3"/>
      <c r="L2810" s="3"/>
      <c r="M2810" s="3"/>
      <c r="N2810" s="3"/>
    </row>
    <row r="2811" spans="7:14" x14ac:dyDescent="0.35">
      <c r="G2811" s="21"/>
      <c r="H2811" s="21"/>
      <c r="J2811" s="3"/>
      <c r="K2811" s="3"/>
      <c r="L2811" s="3"/>
      <c r="M2811" s="3"/>
      <c r="N2811" s="3"/>
    </row>
    <row r="2812" spans="7:14" x14ac:dyDescent="0.35">
      <c r="G2812" s="21"/>
      <c r="H2812" s="21"/>
      <c r="J2812" s="3"/>
      <c r="K2812" s="3"/>
      <c r="L2812" s="3"/>
      <c r="M2812" s="3"/>
      <c r="N2812" s="3"/>
    </row>
    <row r="2813" spans="7:14" x14ac:dyDescent="0.35">
      <c r="G2813" s="21"/>
      <c r="H2813" s="21"/>
      <c r="J2813" s="3"/>
      <c r="K2813" s="3"/>
      <c r="L2813" s="3"/>
      <c r="M2813" s="3"/>
      <c r="N2813" s="3"/>
    </row>
    <row r="2814" spans="7:14" x14ac:dyDescent="0.35">
      <c r="G2814" s="21"/>
      <c r="H2814" s="21"/>
      <c r="J2814" s="3"/>
      <c r="K2814" s="3"/>
      <c r="L2814" s="3"/>
      <c r="M2814" s="3"/>
      <c r="N2814" s="3"/>
    </row>
    <row r="2815" spans="7:14" x14ac:dyDescent="0.35">
      <c r="G2815" s="21"/>
      <c r="H2815" s="21"/>
      <c r="J2815" s="3"/>
      <c r="K2815" s="3"/>
      <c r="L2815" s="3"/>
      <c r="M2815" s="3"/>
      <c r="N2815" s="3"/>
    </row>
    <row r="2816" spans="7:14" x14ac:dyDescent="0.35">
      <c r="G2816" s="21"/>
      <c r="H2816" s="21"/>
      <c r="J2816" s="3"/>
      <c r="K2816" s="3"/>
      <c r="L2816" s="3"/>
      <c r="M2816" s="3"/>
      <c r="N2816" s="3"/>
    </row>
    <row r="2817" spans="7:14" x14ac:dyDescent="0.35">
      <c r="G2817" s="21"/>
      <c r="H2817" s="21"/>
      <c r="J2817" s="3"/>
      <c r="K2817" s="3"/>
      <c r="L2817" s="3"/>
      <c r="M2817" s="3"/>
      <c r="N2817" s="3"/>
    </row>
    <row r="2818" spans="7:14" x14ac:dyDescent="0.35">
      <c r="G2818" s="21"/>
      <c r="H2818" s="21"/>
      <c r="J2818" s="3"/>
      <c r="K2818" s="3"/>
      <c r="L2818" s="3"/>
      <c r="M2818" s="3"/>
      <c r="N2818" s="3"/>
    </row>
    <row r="2819" spans="7:14" x14ac:dyDescent="0.35">
      <c r="G2819" s="21"/>
      <c r="H2819" s="21"/>
      <c r="J2819" s="3"/>
      <c r="K2819" s="3"/>
      <c r="L2819" s="3"/>
      <c r="M2819" s="3"/>
      <c r="N2819" s="3"/>
    </row>
    <row r="2820" spans="7:14" x14ac:dyDescent="0.35">
      <c r="G2820" s="21"/>
      <c r="H2820" s="21"/>
      <c r="J2820" s="3"/>
      <c r="K2820" s="3"/>
      <c r="L2820" s="3"/>
      <c r="M2820" s="3"/>
      <c r="N2820" s="3"/>
    </row>
    <row r="2821" spans="7:14" x14ac:dyDescent="0.35">
      <c r="G2821" s="21"/>
      <c r="H2821" s="21"/>
      <c r="J2821" s="3"/>
      <c r="K2821" s="3"/>
      <c r="L2821" s="3"/>
      <c r="M2821" s="3"/>
      <c r="N2821" s="3"/>
    </row>
    <row r="2822" spans="7:14" x14ac:dyDescent="0.35">
      <c r="G2822" s="21"/>
      <c r="H2822" s="21"/>
      <c r="J2822" s="3"/>
      <c r="K2822" s="3"/>
      <c r="L2822" s="3"/>
      <c r="M2822" s="3"/>
      <c r="N2822" s="3"/>
    </row>
    <row r="2823" spans="7:14" x14ac:dyDescent="0.35">
      <c r="G2823" s="21"/>
      <c r="H2823" s="21"/>
      <c r="J2823" s="3"/>
      <c r="K2823" s="3"/>
      <c r="L2823" s="3"/>
      <c r="M2823" s="3"/>
      <c r="N2823" s="3"/>
    </row>
    <row r="2824" spans="7:14" x14ac:dyDescent="0.35">
      <c r="G2824" s="21"/>
      <c r="H2824" s="21"/>
      <c r="J2824" s="3"/>
      <c r="K2824" s="3"/>
      <c r="L2824" s="3"/>
      <c r="M2824" s="3"/>
      <c r="N2824" s="3"/>
    </row>
    <row r="2825" spans="7:14" x14ac:dyDescent="0.35">
      <c r="G2825" s="21"/>
      <c r="H2825" s="21"/>
      <c r="J2825" s="3"/>
      <c r="K2825" s="3"/>
      <c r="L2825" s="3"/>
      <c r="M2825" s="3"/>
      <c r="N2825" s="3"/>
    </row>
    <row r="2826" spans="7:14" x14ac:dyDescent="0.35">
      <c r="G2826" s="21"/>
      <c r="H2826" s="21"/>
      <c r="J2826" s="3"/>
      <c r="K2826" s="3"/>
      <c r="L2826" s="3"/>
      <c r="M2826" s="3"/>
      <c r="N2826" s="3"/>
    </row>
    <row r="2827" spans="7:14" x14ac:dyDescent="0.35">
      <c r="G2827" s="21"/>
      <c r="H2827" s="21"/>
      <c r="J2827" s="3"/>
      <c r="K2827" s="3"/>
      <c r="L2827" s="3"/>
      <c r="M2827" s="3"/>
      <c r="N2827" s="3"/>
    </row>
    <row r="2828" spans="7:14" x14ac:dyDescent="0.35">
      <c r="G2828" s="21"/>
      <c r="H2828" s="21"/>
      <c r="J2828" s="3"/>
      <c r="K2828" s="3"/>
      <c r="L2828" s="3"/>
      <c r="M2828" s="3"/>
      <c r="N2828" s="3"/>
    </row>
    <row r="2829" spans="7:14" x14ac:dyDescent="0.35">
      <c r="G2829" s="21"/>
      <c r="H2829" s="21"/>
      <c r="J2829" s="3"/>
      <c r="K2829" s="3"/>
      <c r="L2829" s="3"/>
      <c r="M2829" s="3"/>
      <c r="N2829" s="3"/>
    </row>
    <row r="2830" spans="7:14" x14ac:dyDescent="0.35">
      <c r="G2830" s="21"/>
      <c r="H2830" s="21"/>
      <c r="J2830" s="3"/>
      <c r="K2830" s="3"/>
      <c r="L2830" s="3"/>
      <c r="M2830" s="3"/>
      <c r="N2830" s="3"/>
    </row>
    <row r="2831" spans="7:14" x14ac:dyDescent="0.35">
      <c r="G2831" s="21"/>
      <c r="H2831" s="21"/>
      <c r="J2831" s="3"/>
      <c r="K2831" s="3"/>
      <c r="L2831" s="3"/>
      <c r="M2831" s="3"/>
      <c r="N2831" s="3"/>
    </row>
    <row r="2832" spans="7:14" x14ac:dyDescent="0.35">
      <c r="G2832" s="21"/>
      <c r="H2832" s="21"/>
      <c r="J2832" s="3"/>
      <c r="K2832" s="3"/>
      <c r="L2832" s="3"/>
      <c r="M2832" s="3"/>
      <c r="N2832" s="3"/>
    </row>
    <row r="2833" spans="7:14" x14ac:dyDescent="0.35">
      <c r="G2833" s="21"/>
      <c r="H2833" s="21"/>
      <c r="J2833" s="3"/>
      <c r="K2833" s="3"/>
      <c r="L2833" s="3"/>
      <c r="M2833" s="3"/>
      <c r="N2833" s="3"/>
    </row>
    <row r="2834" spans="7:14" x14ac:dyDescent="0.35">
      <c r="G2834" s="21"/>
      <c r="H2834" s="21"/>
      <c r="J2834" s="3"/>
      <c r="K2834" s="3"/>
      <c r="L2834" s="3"/>
      <c r="M2834" s="3"/>
      <c r="N2834" s="3"/>
    </row>
    <row r="2835" spans="7:14" x14ac:dyDescent="0.35">
      <c r="G2835" s="21"/>
      <c r="H2835" s="21"/>
      <c r="J2835" s="3"/>
      <c r="K2835" s="3"/>
      <c r="L2835" s="3"/>
      <c r="M2835" s="3"/>
      <c r="N2835" s="3"/>
    </row>
    <row r="2836" spans="7:14" x14ac:dyDescent="0.35">
      <c r="G2836" s="21"/>
      <c r="H2836" s="21"/>
      <c r="J2836" s="3"/>
      <c r="K2836" s="3"/>
      <c r="L2836" s="3"/>
      <c r="M2836" s="3"/>
      <c r="N2836" s="3"/>
    </row>
    <row r="2837" spans="7:14" x14ac:dyDescent="0.35">
      <c r="G2837" s="21"/>
      <c r="H2837" s="21"/>
      <c r="J2837" s="3"/>
      <c r="K2837" s="3"/>
      <c r="L2837" s="3"/>
      <c r="M2837" s="3"/>
      <c r="N2837" s="3"/>
    </row>
    <row r="2838" spans="7:14" x14ac:dyDescent="0.35">
      <c r="G2838" s="21"/>
      <c r="H2838" s="21"/>
      <c r="J2838" s="3"/>
      <c r="K2838" s="3"/>
      <c r="L2838" s="3"/>
      <c r="M2838" s="3"/>
      <c r="N2838" s="3"/>
    </row>
    <row r="2839" spans="7:14" x14ac:dyDescent="0.35">
      <c r="G2839" s="21"/>
      <c r="H2839" s="21"/>
      <c r="J2839" s="3"/>
      <c r="K2839" s="3"/>
      <c r="L2839" s="3"/>
      <c r="M2839" s="3"/>
      <c r="N2839" s="3"/>
    </row>
    <row r="2840" spans="7:14" x14ac:dyDescent="0.35">
      <c r="G2840" s="21"/>
      <c r="H2840" s="21"/>
      <c r="J2840" s="3"/>
      <c r="K2840" s="3"/>
      <c r="L2840" s="3"/>
      <c r="M2840" s="3"/>
      <c r="N2840" s="3"/>
    </row>
    <row r="2841" spans="7:14" x14ac:dyDescent="0.35">
      <c r="G2841" s="21"/>
      <c r="H2841" s="21"/>
      <c r="J2841" s="3"/>
      <c r="K2841" s="3"/>
      <c r="L2841" s="3"/>
      <c r="M2841" s="3"/>
      <c r="N2841" s="3"/>
    </row>
    <row r="2842" spans="7:14" x14ac:dyDescent="0.35">
      <c r="G2842" s="21"/>
      <c r="H2842" s="21"/>
      <c r="J2842" s="3"/>
      <c r="K2842" s="3"/>
      <c r="L2842" s="3"/>
      <c r="M2842" s="3"/>
      <c r="N2842" s="3"/>
    </row>
    <row r="2843" spans="7:14" x14ac:dyDescent="0.35">
      <c r="G2843" s="21"/>
      <c r="H2843" s="21"/>
      <c r="J2843" s="3"/>
      <c r="K2843" s="3"/>
      <c r="L2843" s="3"/>
      <c r="M2843" s="3"/>
      <c r="N2843" s="3"/>
    </row>
    <row r="2844" spans="7:14" x14ac:dyDescent="0.35">
      <c r="G2844" s="21"/>
      <c r="H2844" s="21"/>
      <c r="J2844" s="3"/>
      <c r="K2844" s="3"/>
      <c r="L2844" s="3"/>
      <c r="M2844" s="3"/>
      <c r="N2844" s="3"/>
    </row>
    <row r="2845" spans="7:14" x14ac:dyDescent="0.35">
      <c r="G2845" s="21"/>
      <c r="H2845" s="21"/>
      <c r="J2845" s="3"/>
      <c r="K2845" s="3"/>
      <c r="L2845" s="3"/>
      <c r="M2845" s="3"/>
      <c r="N2845" s="3"/>
    </row>
    <row r="2846" spans="7:14" x14ac:dyDescent="0.35">
      <c r="G2846" s="21"/>
      <c r="H2846" s="21"/>
      <c r="J2846" s="3"/>
      <c r="K2846" s="3"/>
      <c r="L2846" s="3"/>
      <c r="M2846" s="3"/>
      <c r="N2846" s="3"/>
    </row>
    <row r="2847" spans="7:14" x14ac:dyDescent="0.35">
      <c r="G2847" s="21"/>
      <c r="H2847" s="21"/>
      <c r="J2847" s="3"/>
      <c r="K2847" s="3"/>
      <c r="L2847" s="3"/>
      <c r="M2847" s="3"/>
      <c r="N2847" s="3"/>
    </row>
    <row r="2848" spans="7:14" x14ac:dyDescent="0.35">
      <c r="G2848" s="21"/>
      <c r="H2848" s="21"/>
      <c r="J2848" s="3"/>
      <c r="K2848" s="3"/>
      <c r="L2848" s="3"/>
      <c r="M2848" s="3"/>
      <c r="N2848" s="3"/>
    </row>
    <row r="2849" spans="7:14" x14ac:dyDescent="0.35">
      <c r="G2849" s="21"/>
      <c r="H2849" s="21"/>
      <c r="J2849" s="3"/>
      <c r="K2849" s="3"/>
      <c r="L2849" s="3"/>
      <c r="M2849" s="3"/>
      <c r="N2849" s="3"/>
    </row>
    <row r="2850" spans="7:14" x14ac:dyDescent="0.35">
      <c r="G2850" s="21"/>
      <c r="H2850" s="21"/>
      <c r="J2850" s="3"/>
      <c r="K2850" s="3"/>
      <c r="L2850" s="3"/>
      <c r="M2850" s="3"/>
      <c r="N2850" s="3"/>
    </row>
    <row r="2851" spans="7:14" x14ac:dyDescent="0.35">
      <c r="G2851" s="21"/>
      <c r="H2851" s="21"/>
      <c r="J2851" s="3"/>
      <c r="K2851" s="3"/>
      <c r="L2851" s="3"/>
      <c r="M2851" s="3"/>
      <c r="N2851" s="3"/>
    </row>
    <row r="2852" spans="7:14" x14ac:dyDescent="0.35">
      <c r="G2852" s="21"/>
      <c r="H2852" s="21"/>
      <c r="J2852" s="3"/>
      <c r="K2852" s="3"/>
      <c r="L2852" s="3"/>
      <c r="M2852" s="3"/>
      <c r="N2852" s="3"/>
    </row>
    <row r="2853" spans="7:14" x14ac:dyDescent="0.35">
      <c r="G2853" s="21"/>
      <c r="H2853" s="21"/>
      <c r="J2853" s="3"/>
      <c r="K2853" s="3"/>
      <c r="L2853" s="3"/>
      <c r="M2853" s="3"/>
      <c r="N2853" s="3"/>
    </row>
    <row r="2854" spans="7:14" x14ac:dyDescent="0.35">
      <c r="G2854" s="21"/>
      <c r="H2854" s="21"/>
      <c r="J2854" s="3"/>
      <c r="K2854" s="3"/>
      <c r="L2854" s="3"/>
      <c r="M2854" s="3"/>
      <c r="N2854" s="3"/>
    </row>
    <row r="2855" spans="7:14" x14ac:dyDescent="0.35">
      <c r="G2855" s="21"/>
      <c r="H2855" s="21"/>
      <c r="J2855" s="3"/>
      <c r="K2855" s="3"/>
      <c r="L2855" s="3"/>
      <c r="M2855" s="3"/>
      <c r="N2855" s="3"/>
    </row>
    <row r="2856" spans="7:14" x14ac:dyDescent="0.35">
      <c r="G2856" s="21"/>
      <c r="H2856" s="21"/>
      <c r="J2856" s="3"/>
      <c r="K2856" s="3"/>
      <c r="L2856" s="3"/>
      <c r="M2856" s="3"/>
      <c r="N2856" s="3"/>
    </row>
    <row r="2857" spans="7:14" x14ac:dyDescent="0.35">
      <c r="G2857" s="21"/>
      <c r="H2857" s="21"/>
      <c r="J2857" s="3"/>
      <c r="K2857" s="3"/>
      <c r="L2857" s="3"/>
      <c r="M2857" s="3"/>
      <c r="N2857" s="3"/>
    </row>
    <row r="2858" spans="7:14" x14ac:dyDescent="0.35">
      <c r="G2858" s="21"/>
      <c r="H2858" s="21"/>
      <c r="J2858" s="3"/>
      <c r="K2858" s="3"/>
      <c r="L2858" s="3"/>
      <c r="M2858" s="3"/>
      <c r="N2858" s="3"/>
    </row>
    <row r="2859" spans="7:14" x14ac:dyDescent="0.35">
      <c r="G2859" s="21"/>
      <c r="H2859" s="21"/>
      <c r="J2859" s="3"/>
      <c r="K2859" s="3"/>
      <c r="L2859" s="3"/>
      <c r="M2859" s="3"/>
      <c r="N2859" s="3"/>
    </row>
    <row r="2860" spans="7:14" x14ac:dyDescent="0.35">
      <c r="G2860" s="21"/>
      <c r="H2860" s="21"/>
      <c r="J2860" s="3"/>
      <c r="K2860" s="3"/>
      <c r="L2860" s="3"/>
      <c r="M2860" s="3"/>
      <c r="N2860" s="3"/>
    </row>
    <row r="2861" spans="7:14" x14ac:dyDescent="0.35">
      <c r="G2861" s="21"/>
      <c r="H2861" s="21"/>
      <c r="J2861" s="3"/>
      <c r="K2861" s="3"/>
      <c r="L2861" s="3"/>
      <c r="M2861" s="3"/>
      <c r="N2861" s="3"/>
    </row>
    <row r="2862" spans="7:14" x14ac:dyDescent="0.35">
      <c r="G2862" s="21"/>
      <c r="H2862" s="21"/>
      <c r="J2862" s="3"/>
      <c r="K2862" s="3"/>
      <c r="L2862" s="3"/>
      <c r="M2862" s="3"/>
      <c r="N2862" s="3"/>
    </row>
    <row r="2863" spans="7:14" x14ac:dyDescent="0.35">
      <c r="G2863" s="21"/>
      <c r="H2863" s="21"/>
      <c r="J2863" s="3"/>
      <c r="K2863" s="3"/>
      <c r="L2863" s="3"/>
      <c r="M2863" s="3"/>
      <c r="N2863" s="3"/>
    </row>
    <row r="2864" spans="7:14" x14ac:dyDescent="0.35">
      <c r="G2864" s="21"/>
      <c r="H2864" s="21"/>
      <c r="J2864" s="3"/>
      <c r="K2864" s="3"/>
      <c r="L2864" s="3"/>
      <c r="M2864" s="3"/>
      <c r="N2864" s="3"/>
    </row>
    <row r="2865" spans="7:14" x14ac:dyDescent="0.35">
      <c r="G2865" s="21"/>
      <c r="H2865" s="21"/>
      <c r="J2865" s="3"/>
      <c r="K2865" s="3"/>
      <c r="L2865" s="3"/>
      <c r="M2865" s="3"/>
      <c r="N2865" s="3"/>
    </row>
    <row r="2866" spans="7:14" x14ac:dyDescent="0.35">
      <c r="G2866" s="21"/>
      <c r="H2866" s="21"/>
      <c r="J2866" s="3"/>
      <c r="K2866" s="3"/>
      <c r="L2866" s="3"/>
      <c r="M2866" s="3"/>
      <c r="N2866" s="3"/>
    </row>
    <row r="2867" spans="7:14" x14ac:dyDescent="0.35">
      <c r="G2867" s="21"/>
      <c r="H2867" s="21"/>
      <c r="J2867" s="3"/>
      <c r="K2867" s="3"/>
      <c r="L2867" s="3"/>
      <c r="M2867" s="3"/>
      <c r="N2867" s="3"/>
    </row>
    <row r="2868" spans="7:14" x14ac:dyDescent="0.35">
      <c r="G2868" s="21"/>
      <c r="H2868" s="21"/>
      <c r="J2868" s="3"/>
      <c r="K2868" s="3"/>
      <c r="L2868" s="3"/>
      <c r="M2868" s="3"/>
      <c r="N2868" s="3"/>
    </row>
    <row r="2869" spans="7:14" x14ac:dyDescent="0.35">
      <c r="G2869" s="21"/>
      <c r="H2869" s="21"/>
      <c r="J2869" s="3"/>
      <c r="K2869" s="3"/>
      <c r="L2869" s="3"/>
      <c r="M2869" s="3"/>
      <c r="N2869" s="3"/>
    </row>
    <row r="2870" spans="7:14" x14ac:dyDescent="0.35">
      <c r="G2870" s="21"/>
      <c r="H2870" s="21"/>
      <c r="J2870" s="3"/>
      <c r="K2870" s="3"/>
      <c r="L2870" s="3"/>
      <c r="M2870" s="3"/>
      <c r="N2870" s="3"/>
    </row>
    <row r="2871" spans="7:14" x14ac:dyDescent="0.35">
      <c r="G2871" s="21"/>
      <c r="H2871" s="21"/>
      <c r="J2871" s="3"/>
      <c r="K2871" s="3"/>
      <c r="L2871" s="3"/>
      <c r="M2871" s="3"/>
      <c r="N2871" s="3"/>
    </row>
    <row r="2872" spans="7:14" x14ac:dyDescent="0.35">
      <c r="G2872" s="21"/>
      <c r="H2872" s="21"/>
      <c r="J2872" s="3"/>
      <c r="K2872" s="3"/>
      <c r="L2872" s="3"/>
      <c r="M2872" s="3"/>
      <c r="N2872" s="3"/>
    </row>
    <row r="2873" spans="7:14" x14ac:dyDescent="0.35">
      <c r="G2873" s="21"/>
      <c r="H2873" s="21"/>
      <c r="J2873" s="3"/>
      <c r="K2873" s="3"/>
      <c r="L2873" s="3"/>
      <c r="M2873" s="3"/>
      <c r="N2873" s="3"/>
    </row>
    <row r="2874" spans="7:14" x14ac:dyDescent="0.35">
      <c r="G2874" s="21"/>
      <c r="H2874" s="21"/>
      <c r="J2874" s="3"/>
      <c r="K2874" s="3"/>
      <c r="L2874" s="3"/>
      <c r="M2874" s="3"/>
      <c r="N2874" s="3"/>
    </row>
    <row r="2875" spans="7:14" x14ac:dyDescent="0.35">
      <c r="G2875" s="21"/>
      <c r="H2875" s="21"/>
      <c r="J2875" s="3"/>
      <c r="K2875" s="3"/>
      <c r="L2875" s="3"/>
      <c r="M2875" s="3"/>
      <c r="N2875" s="3"/>
    </row>
    <row r="2876" spans="7:14" x14ac:dyDescent="0.35">
      <c r="G2876" s="21"/>
      <c r="H2876" s="21"/>
      <c r="J2876" s="3"/>
      <c r="K2876" s="3"/>
      <c r="L2876" s="3"/>
      <c r="M2876" s="3"/>
      <c r="N2876" s="3"/>
    </row>
    <row r="2877" spans="7:14" x14ac:dyDescent="0.35">
      <c r="G2877" s="21"/>
      <c r="H2877" s="21"/>
      <c r="J2877" s="3"/>
      <c r="K2877" s="3"/>
      <c r="L2877" s="3"/>
      <c r="M2877" s="3"/>
      <c r="N2877" s="3"/>
    </row>
    <row r="2878" spans="7:14" x14ac:dyDescent="0.35">
      <c r="G2878" s="21"/>
      <c r="H2878" s="21"/>
      <c r="J2878" s="3"/>
      <c r="K2878" s="3"/>
      <c r="L2878" s="3"/>
      <c r="M2878" s="3"/>
      <c r="N2878" s="3"/>
    </row>
    <row r="2879" spans="7:14" x14ac:dyDescent="0.35">
      <c r="G2879" s="21"/>
      <c r="H2879" s="21"/>
      <c r="J2879" s="3"/>
      <c r="K2879" s="3"/>
      <c r="L2879" s="3"/>
      <c r="M2879" s="3"/>
      <c r="N2879" s="3"/>
    </row>
    <row r="2880" spans="7:14" x14ac:dyDescent="0.35">
      <c r="G2880" s="21"/>
      <c r="H2880" s="21"/>
      <c r="J2880" s="3"/>
      <c r="K2880" s="3"/>
      <c r="L2880" s="3"/>
      <c r="M2880" s="3"/>
      <c r="N2880" s="3"/>
    </row>
    <row r="2881" spans="7:14" x14ac:dyDescent="0.35">
      <c r="G2881" s="21"/>
      <c r="H2881" s="21"/>
      <c r="J2881" s="3"/>
      <c r="K2881" s="3"/>
      <c r="L2881" s="3"/>
      <c r="M2881" s="3"/>
      <c r="N2881" s="3"/>
    </row>
    <row r="2882" spans="7:14" x14ac:dyDescent="0.35">
      <c r="G2882" s="21"/>
      <c r="H2882" s="21"/>
      <c r="J2882" s="3"/>
      <c r="K2882" s="3"/>
      <c r="L2882" s="3"/>
      <c r="M2882" s="3"/>
      <c r="N2882" s="3"/>
    </row>
    <row r="2883" spans="7:14" x14ac:dyDescent="0.35">
      <c r="G2883" s="21"/>
      <c r="H2883" s="21"/>
      <c r="J2883" s="3"/>
      <c r="K2883" s="3"/>
      <c r="L2883" s="3"/>
      <c r="M2883" s="3"/>
      <c r="N2883" s="3"/>
    </row>
    <row r="2884" spans="7:14" x14ac:dyDescent="0.35">
      <c r="G2884" s="21"/>
      <c r="H2884" s="21"/>
      <c r="J2884" s="3"/>
      <c r="K2884" s="3"/>
      <c r="L2884" s="3"/>
      <c r="M2884" s="3"/>
      <c r="N2884" s="3"/>
    </row>
    <row r="2885" spans="7:14" x14ac:dyDescent="0.35">
      <c r="G2885" s="21"/>
      <c r="H2885" s="21"/>
      <c r="J2885" s="3"/>
      <c r="K2885" s="3"/>
      <c r="L2885" s="3"/>
      <c r="M2885" s="3"/>
      <c r="N2885" s="3"/>
    </row>
    <row r="2886" spans="7:14" x14ac:dyDescent="0.35">
      <c r="G2886" s="21"/>
      <c r="H2886" s="21"/>
      <c r="J2886" s="3"/>
      <c r="K2886" s="3"/>
      <c r="L2886" s="3"/>
      <c r="M2886" s="3"/>
      <c r="N2886" s="3"/>
    </row>
    <row r="2887" spans="7:14" x14ac:dyDescent="0.35">
      <c r="G2887" s="21"/>
      <c r="H2887" s="21"/>
      <c r="J2887" s="3"/>
      <c r="K2887" s="3"/>
      <c r="L2887" s="3"/>
      <c r="M2887" s="3"/>
      <c r="N2887" s="3"/>
    </row>
    <row r="2888" spans="7:14" x14ac:dyDescent="0.35">
      <c r="G2888" s="21"/>
      <c r="H2888" s="21"/>
      <c r="J2888" s="3"/>
      <c r="K2888" s="3"/>
      <c r="L2888" s="3"/>
      <c r="M2888" s="3"/>
      <c r="N2888" s="3"/>
    </row>
    <row r="2889" spans="7:14" x14ac:dyDescent="0.35">
      <c r="G2889" s="21"/>
      <c r="H2889" s="21"/>
      <c r="J2889" s="3"/>
      <c r="K2889" s="3"/>
      <c r="L2889" s="3"/>
      <c r="M2889" s="3"/>
      <c r="N2889" s="3"/>
    </row>
    <row r="2890" spans="7:14" x14ac:dyDescent="0.35">
      <c r="G2890" s="21"/>
      <c r="H2890" s="21"/>
      <c r="J2890" s="3"/>
      <c r="K2890" s="3"/>
      <c r="L2890" s="3"/>
      <c r="M2890" s="3"/>
      <c r="N2890" s="3"/>
    </row>
    <row r="2891" spans="7:14" x14ac:dyDescent="0.35">
      <c r="G2891" s="21"/>
      <c r="H2891" s="21"/>
      <c r="J2891" s="3"/>
      <c r="K2891" s="3"/>
      <c r="L2891" s="3"/>
      <c r="M2891" s="3"/>
      <c r="N2891" s="3"/>
    </row>
    <row r="2892" spans="7:14" x14ac:dyDescent="0.35">
      <c r="G2892" s="21"/>
      <c r="H2892" s="21"/>
      <c r="J2892" s="3"/>
      <c r="K2892" s="3"/>
      <c r="L2892" s="3"/>
      <c r="M2892" s="3"/>
      <c r="N2892" s="3"/>
    </row>
    <row r="2893" spans="7:14" x14ac:dyDescent="0.35">
      <c r="G2893" s="21"/>
      <c r="H2893" s="21"/>
      <c r="J2893" s="3"/>
      <c r="K2893" s="3"/>
      <c r="L2893" s="3"/>
      <c r="M2893" s="3"/>
      <c r="N2893" s="3"/>
    </row>
    <row r="2894" spans="7:14" x14ac:dyDescent="0.35">
      <c r="G2894" s="21"/>
      <c r="H2894" s="21"/>
      <c r="J2894" s="3"/>
      <c r="K2894" s="3"/>
      <c r="L2894" s="3"/>
      <c r="M2894" s="3"/>
      <c r="N2894" s="3"/>
    </row>
    <row r="2895" spans="7:14" x14ac:dyDescent="0.35">
      <c r="G2895" s="21"/>
      <c r="H2895" s="21"/>
      <c r="J2895" s="3"/>
      <c r="K2895" s="3"/>
      <c r="L2895" s="3"/>
      <c r="M2895" s="3"/>
      <c r="N2895" s="3"/>
    </row>
    <row r="2896" spans="7:14" x14ac:dyDescent="0.35">
      <c r="G2896" s="21"/>
      <c r="H2896" s="21"/>
      <c r="J2896" s="3"/>
      <c r="K2896" s="3"/>
      <c r="L2896" s="3"/>
      <c r="M2896" s="3"/>
      <c r="N2896" s="3"/>
    </row>
    <row r="2897" spans="7:14" x14ac:dyDescent="0.35">
      <c r="G2897" s="21"/>
      <c r="H2897" s="21"/>
      <c r="J2897" s="3"/>
      <c r="K2897" s="3"/>
      <c r="L2897" s="3"/>
      <c r="M2897" s="3"/>
      <c r="N2897" s="3"/>
    </row>
    <row r="2898" spans="7:14" x14ac:dyDescent="0.35">
      <c r="G2898" s="21"/>
      <c r="H2898" s="21"/>
      <c r="J2898" s="3"/>
      <c r="K2898" s="3"/>
      <c r="L2898" s="3"/>
      <c r="M2898" s="3"/>
      <c r="N2898" s="3"/>
    </row>
    <row r="2899" spans="7:14" x14ac:dyDescent="0.35">
      <c r="G2899" s="21"/>
      <c r="H2899" s="21"/>
      <c r="J2899" s="3"/>
      <c r="K2899" s="3"/>
      <c r="L2899" s="3"/>
      <c r="M2899" s="3"/>
      <c r="N2899" s="3"/>
    </row>
    <row r="2900" spans="7:14" x14ac:dyDescent="0.35">
      <c r="G2900" s="21"/>
      <c r="H2900" s="21"/>
      <c r="J2900" s="3"/>
      <c r="K2900" s="3"/>
      <c r="L2900" s="3"/>
      <c r="M2900" s="3"/>
      <c r="N2900" s="3"/>
    </row>
    <row r="2901" spans="7:14" x14ac:dyDescent="0.35">
      <c r="G2901" s="21"/>
      <c r="H2901" s="21"/>
      <c r="J2901" s="3"/>
      <c r="K2901" s="3"/>
      <c r="L2901" s="3"/>
      <c r="M2901" s="3"/>
      <c r="N2901" s="3"/>
    </row>
    <row r="2902" spans="7:14" x14ac:dyDescent="0.35">
      <c r="G2902" s="21"/>
      <c r="H2902" s="21"/>
      <c r="J2902" s="3"/>
      <c r="K2902" s="3"/>
      <c r="L2902" s="3"/>
      <c r="M2902" s="3"/>
      <c r="N2902" s="3"/>
    </row>
    <row r="2903" spans="7:14" x14ac:dyDescent="0.35">
      <c r="G2903" s="21"/>
      <c r="H2903" s="21"/>
      <c r="J2903" s="3"/>
      <c r="K2903" s="3"/>
      <c r="L2903" s="3"/>
      <c r="M2903" s="3"/>
      <c r="N2903" s="3"/>
    </row>
    <row r="2904" spans="7:14" x14ac:dyDescent="0.35">
      <c r="G2904" s="21"/>
      <c r="H2904" s="21"/>
      <c r="J2904" s="3"/>
      <c r="K2904" s="3"/>
      <c r="L2904" s="3"/>
      <c r="M2904" s="3"/>
      <c r="N2904" s="3"/>
    </row>
    <row r="2905" spans="7:14" x14ac:dyDescent="0.35">
      <c r="G2905" s="21"/>
      <c r="H2905" s="21"/>
      <c r="J2905" s="3"/>
      <c r="K2905" s="3"/>
      <c r="L2905" s="3"/>
      <c r="M2905" s="3"/>
      <c r="N2905" s="3"/>
    </row>
    <row r="2906" spans="7:14" x14ac:dyDescent="0.35">
      <c r="G2906" s="21"/>
      <c r="H2906" s="21"/>
      <c r="J2906" s="3"/>
      <c r="K2906" s="3"/>
      <c r="L2906" s="3"/>
      <c r="M2906" s="3"/>
      <c r="N2906" s="3"/>
    </row>
    <row r="2907" spans="7:14" x14ac:dyDescent="0.35">
      <c r="G2907" s="21"/>
      <c r="H2907" s="21"/>
      <c r="J2907" s="3"/>
      <c r="K2907" s="3"/>
      <c r="L2907" s="3"/>
      <c r="M2907" s="3"/>
      <c r="N2907" s="3"/>
    </row>
    <row r="2908" spans="7:14" x14ac:dyDescent="0.35">
      <c r="G2908" s="21"/>
      <c r="H2908" s="21"/>
      <c r="J2908" s="3"/>
      <c r="K2908" s="3"/>
      <c r="L2908" s="3"/>
      <c r="M2908" s="3"/>
      <c r="N2908" s="3"/>
    </row>
    <row r="2909" spans="7:14" x14ac:dyDescent="0.35">
      <c r="G2909" s="21"/>
      <c r="H2909" s="21"/>
      <c r="J2909" s="3"/>
      <c r="K2909" s="3"/>
      <c r="L2909" s="3"/>
      <c r="M2909" s="3"/>
      <c r="N2909" s="3"/>
    </row>
    <row r="2910" spans="7:14" x14ac:dyDescent="0.35">
      <c r="G2910" s="21"/>
      <c r="H2910" s="21"/>
      <c r="J2910" s="3"/>
      <c r="K2910" s="3"/>
      <c r="L2910" s="3"/>
      <c r="M2910" s="3"/>
      <c r="N2910" s="3"/>
    </row>
    <row r="2911" spans="7:14" x14ac:dyDescent="0.35">
      <c r="G2911" s="21"/>
      <c r="H2911" s="21"/>
      <c r="J2911" s="3"/>
      <c r="K2911" s="3"/>
      <c r="L2911" s="3"/>
      <c r="M2911" s="3"/>
      <c r="N2911" s="3"/>
    </row>
    <row r="2912" spans="7:14" x14ac:dyDescent="0.35">
      <c r="G2912" s="21"/>
      <c r="H2912" s="21"/>
      <c r="J2912" s="3"/>
      <c r="K2912" s="3"/>
      <c r="L2912" s="3"/>
      <c r="M2912" s="3"/>
      <c r="N2912" s="3"/>
    </row>
    <row r="2913" spans="7:14" x14ac:dyDescent="0.35">
      <c r="G2913" s="21"/>
      <c r="H2913" s="21"/>
      <c r="J2913" s="3"/>
      <c r="K2913" s="3"/>
      <c r="L2913" s="3"/>
      <c r="M2913" s="3"/>
      <c r="N2913" s="3"/>
    </row>
    <row r="2914" spans="7:14" x14ac:dyDescent="0.35">
      <c r="G2914" s="21"/>
      <c r="H2914" s="21"/>
      <c r="J2914" s="3"/>
      <c r="K2914" s="3"/>
      <c r="L2914" s="3"/>
      <c r="M2914" s="3"/>
      <c r="N2914" s="3"/>
    </row>
    <row r="2915" spans="7:14" x14ac:dyDescent="0.35">
      <c r="G2915" s="21"/>
      <c r="H2915" s="21"/>
      <c r="J2915" s="3"/>
      <c r="K2915" s="3"/>
      <c r="L2915" s="3"/>
      <c r="M2915" s="3"/>
      <c r="N2915" s="3"/>
    </row>
    <row r="2916" spans="7:14" x14ac:dyDescent="0.35">
      <c r="G2916" s="21"/>
      <c r="H2916" s="21"/>
      <c r="J2916" s="3"/>
      <c r="K2916" s="3"/>
      <c r="L2916" s="3"/>
      <c r="M2916" s="3"/>
      <c r="N2916" s="3"/>
    </row>
    <row r="2917" spans="7:14" x14ac:dyDescent="0.35">
      <c r="G2917" s="21"/>
      <c r="H2917" s="21"/>
      <c r="J2917" s="3"/>
      <c r="K2917" s="3"/>
      <c r="L2917" s="3"/>
      <c r="M2917" s="3"/>
      <c r="N2917" s="3"/>
    </row>
    <row r="2918" spans="7:14" x14ac:dyDescent="0.35">
      <c r="G2918" s="21"/>
      <c r="H2918" s="21"/>
      <c r="J2918" s="3"/>
      <c r="K2918" s="3"/>
      <c r="L2918" s="3"/>
      <c r="M2918" s="3"/>
      <c r="N2918" s="3"/>
    </row>
    <row r="2919" spans="7:14" x14ac:dyDescent="0.35">
      <c r="G2919" s="21"/>
      <c r="H2919" s="21"/>
      <c r="J2919" s="3"/>
      <c r="K2919" s="3"/>
      <c r="L2919" s="3"/>
      <c r="M2919" s="3"/>
      <c r="N2919" s="3"/>
    </row>
    <row r="2920" spans="7:14" x14ac:dyDescent="0.35">
      <c r="G2920" s="21"/>
      <c r="H2920" s="21"/>
      <c r="J2920" s="3"/>
      <c r="K2920" s="3"/>
      <c r="L2920" s="3"/>
      <c r="M2920" s="3"/>
      <c r="N2920" s="3"/>
    </row>
    <row r="2921" spans="7:14" x14ac:dyDescent="0.35">
      <c r="G2921" s="21"/>
      <c r="H2921" s="21"/>
      <c r="J2921" s="3"/>
      <c r="K2921" s="3"/>
      <c r="L2921" s="3"/>
      <c r="M2921" s="3"/>
      <c r="N2921" s="3"/>
    </row>
    <row r="2922" spans="7:14" x14ac:dyDescent="0.35">
      <c r="G2922" s="21"/>
      <c r="H2922" s="21"/>
      <c r="J2922" s="3"/>
      <c r="K2922" s="3"/>
      <c r="L2922" s="3"/>
      <c r="M2922" s="3"/>
      <c r="N2922" s="3"/>
    </row>
    <row r="2923" spans="7:14" x14ac:dyDescent="0.35">
      <c r="G2923" s="21"/>
      <c r="H2923" s="21"/>
      <c r="J2923" s="3"/>
      <c r="K2923" s="3"/>
      <c r="L2923" s="3"/>
      <c r="M2923" s="3"/>
      <c r="N2923" s="3"/>
    </row>
    <row r="2924" spans="7:14" x14ac:dyDescent="0.35">
      <c r="G2924" s="21"/>
      <c r="H2924" s="21"/>
      <c r="J2924" s="3"/>
      <c r="K2924" s="3"/>
      <c r="L2924" s="3"/>
      <c r="M2924" s="3"/>
      <c r="N2924" s="3"/>
    </row>
    <row r="2925" spans="7:14" x14ac:dyDescent="0.35">
      <c r="G2925" s="21"/>
      <c r="H2925" s="21"/>
      <c r="J2925" s="3"/>
      <c r="K2925" s="3"/>
      <c r="L2925" s="3"/>
      <c r="M2925" s="3"/>
      <c r="N2925" s="3"/>
    </row>
    <row r="2926" spans="7:14" x14ac:dyDescent="0.35">
      <c r="G2926" s="21"/>
      <c r="H2926" s="21"/>
      <c r="J2926" s="3"/>
      <c r="K2926" s="3"/>
      <c r="L2926" s="3"/>
      <c r="M2926" s="3"/>
      <c r="N2926" s="3"/>
    </row>
    <row r="2927" spans="7:14" x14ac:dyDescent="0.35">
      <c r="G2927" s="21"/>
      <c r="H2927" s="21"/>
      <c r="J2927" s="3"/>
      <c r="K2927" s="3"/>
      <c r="L2927" s="3"/>
      <c r="M2927" s="3"/>
      <c r="N2927" s="3"/>
    </row>
    <row r="2928" spans="7:14" x14ac:dyDescent="0.35">
      <c r="G2928" s="21"/>
      <c r="H2928" s="21"/>
      <c r="J2928" s="3"/>
      <c r="K2928" s="3"/>
      <c r="L2928" s="3"/>
      <c r="M2928" s="3"/>
      <c r="N2928" s="3"/>
    </row>
    <row r="2929" spans="7:14" x14ac:dyDescent="0.35">
      <c r="G2929" s="21"/>
      <c r="H2929" s="21"/>
      <c r="J2929" s="3"/>
      <c r="K2929" s="3"/>
      <c r="L2929" s="3"/>
      <c r="M2929" s="3"/>
      <c r="N2929" s="3"/>
    </row>
    <row r="2930" spans="7:14" x14ac:dyDescent="0.35">
      <c r="G2930" s="21"/>
      <c r="H2930" s="21"/>
      <c r="J2930" s="3"/>
      <c r="K2930" s="3"/>
      <c r="L2930" s="3"/>
      <c r="M2930" s="3"/>
      <c r="N2930" s="3"/>
    </row>
    <row r="2931" spans="7:14" x14ac:dyDescent="0.35">
      <c r="G2931" s="21"/>
      <c r="H2931" s="21"/>
      <c r="J2931" s="3"/>
      <c r="K2931" s="3"/>
      <c r="L2931" s="3"/>
      <c r="M2931" s="3"/>
      <c r="N2931" s="3"/>
    </row>
    <row r="2932" spans="7:14" x14ac:dyDescent="0.35">
      <c r="G2932" s="21"/>
      <c r="H2932" s="21"/>
      <c r="J2932" s="3"/>
      <c r="K2932" s="3"/>
      <c r="L2932" s="3"/>
      <c r="M2932" s="3"/>
      <c r="N2932" s="3"/>
    </row>
    <row r="2933" spans="7:14" x14ac:dyDescent="0.35">
      <c r="G2933" s="21"/>
      <c r="H2933" s="21"/>
      <c r="J2933" s="3"/>
      <c r="K2933" s="3"/>
      <c r="L2933" s="3"/>
      <c r="M2933" s="3"/>
      <c r="N2933" s="3"/>
    </row>
    <row r="2934" spans="7:14" x14ac:dyDescent="0.35">
      <c r="G2934" s="21"/>
      <c r="H2934" s="21"/>
      <c r="J2934" s="3"/>
      <c r="K2934" s="3"/>
      <c r="L2934" s="3"/>
      <c r="M2934" s="3"/>
      <c r="N2934" s="3"/>
    </row>
    <row r="2935" spans="7:14" x14ac:dyDescent="0.35">
      <c r="G2935" s="21"/>
      <c r="H2935" s="21"/>
      <c r="J2935" s="3"/>
      <c r="K2935" s="3"/>
      <c r="L2935" s="3"/>
      <c r="M2935" s="3"/>
      <c r="N2935" s="3"/>
    </row>
    <row r="2936" spans="7:14" x14ac:dyDescent="0.35">
      <c r="G2936" s="21"/>
      <c r="H2936" s="21"/>
      <c r="J2936" s="3"/>
      <c r="K2936" s="3"/>
      <c r="L2936" s="3"/>
      <c r="M2936" s="3"/>
      <c r="N2936" s="3"/>
    </row>
    <row r="2937" spans="7:14" x14ac:dyDescent="0.35">
      <c r="G2937" s="21"/>
      <c r="H2937" s="21"/>
      <c r="J2937" s="3"/>
      <c r="K2937" s="3"/>
      <c r="L2937" s="3"/>
      <c r="M2937" s="3"/>
      <c r="N2937" s="3"/>
    </row>
    <row r="2938" spans="7:14" x14ac:dyDescent="0.35">
      <c r="G2938" s="21"/>
      <c r="H2938" s="21"/>
      <c r="J2938" s="3"/>
      <c r="K2938" s="3"/>
      <c r="L2938" s="3"/>
      <c r="M2938" s="3"/>
      <c r="N2938" s="3"/>
    </row>
    <row r="2939" spans="7:14" x14ac:dyDescent="0.35">
      <c r="G2939" s="21"/>
      <c r="H2939" s="21"/>
      <c r="J2939" s="3"/>
      <c r="K2939" s="3"/>
      <c r="L2939" s="3"/>
      <c r="M2939" s="3"/>
      <c r="N2939" s="3"/>
    </row>
    <row r="2940" spans="7:14" x14ac:dyDescent="0.35">
      <c r="G2940" s="21"/>
      <c r="H2940" s="21"/>
      <c r="J2940" s="3"/>
      <c r="K2940" s="3"/>
      <c r="L2940" s="3"/>
      <c r="M2940" s="3"/>
      <c r="N2940" s="3"/>
    </row>
    <row r="2941" spans="7:14" x14ac:dyDescent="0.35">
      <c r="G2941" s="21"/>
      <c r="H2941" s="21"/>
      <c r="J2941" s="3"/>
      <c r="K2941" s="3"/>
      <c r="L2941" s="3"/>
      <c r="M2941" s="3"/>
      <c r="N2941" s="3"/>
    </row>
    <row r="2942" spans="7:14" x14ac:dyDescent="0.35">
      <c r="G2942" s="21"/>
      <c r="H2942" s="21"/>
      <c r="J2942" s="3"/>
      <c r="K2942" s="3"/>
      <c r="L2942" s="3"/>
      <c r="M2942" s="3"/>
      <c r="N2942" s="3"/>
    </row>
    <row r="2943" spans="7:14" x14ac:dyDescent="0.35">
      <c r="G2943" s="21"/>
      <c r="H2943" s="21"/>
      <c r="J2943" s="3"/>
      <c r="K2943" s="3"/>
      <c r="L2943" s="3"/>
      <c r="M2943" s="3"/>
      <c r="N2943" s="3"/>
    </row>
    <row r="2944" spans="7:14" x14ac:dyDescent="0.35">
      <c r="G2944" s="21"/>
      <c r="H2944" s="21"/>
      <c r="J2944" s="3"/>
      <c r="K2944" s="3"/>
      <c r="L2944" s="3"/>
      <c r="M2944" s="3"/>
      <c r="N2944" s="3"/>
    </row>
    <row r="2945" spans="7:14" x14ac:dyDescent="0.35">
      <c r="G2945" s="21"/>
      <c r="H2945" s="21"/>
      <c r="J2945" s="3"/>
      <c r="K2945" s="3"/>
      <c r="L2945" s="3"/>
      <c r="M2945" s="3"/>
      <c r="N2945" s="3"/>
    </row>
    <row r="2946" spans="7:14" x14ac:dyDescent="0.35">
      <c r="G2946" s="21"/>
      <c r="H2946" s="21"/>
      <c r="J2946" s="3"/>
      <c r="K2946" s="3"/>
      <c r="L2946" s="3"/>
      <c r="M2946" s="3"/>
      <c r="N2946" s="3"/>
    </row>
    <row r="2947" spans="7:14" x14ac:dyDescent="0.35">
      <c r="G2947" s="21"/>
      <c r="H2947" s="21"/>
      <c r="J2947" s="3"/>
      <c r="K2947" s="3"/>
      <c r="L2947" s="3"/>
      <c r="M2947" s="3"/>
      <c r="N2947" s="3"/>
    </row>
    <row r="2948" spans="7:14" x14ac:dyDescent="0.35">
      <c r="G2948" s="21"/>
      <c r="H2948" s="21"/>
      <c r="J2948" s="3"/>
      <c r="K2948" s="3"/>
      <c r="L2948" s="3"/>
      <c r="M2948" s="3"/>
      <c r="N2948" s="3"/>
    </row>
    <row r="2949" spans="7:14" x14ac:dyDescent="0.35">
      <c r="G2949" s="21"/>
      <c r="H2949" s="21"/>
      <c r="J2949" s="3"/>
      <c r="K2949" s="3"/>
      <c r="L2949" s="3"/>
      <c r="M2949" s="3"/>
      <c r="N2949" s="3"/>
    </row>
    <row r="2950" spans="7:14" x14ac:dyDescent="0.35">
      <c r="G2950" s="21"/>
      <c r="H2950" s="21"/>
      <c r="J2950" s="3"/>
      <c r="K2950" s="3"/>
      <c r="L2950" s="3"/>
      <c r="M2950" s="3"/>
      <c r="N2950" s="3"/>
    </row>
    <row r="2951" spans="7:14" x14ac:dyDescent="0.35">
      <c r="G2951" s="21"/>
      <c r="H2951" s="21"/>
      <c r="J2951" s="3"/>
      <c r="K2951" s="3"/>
      <c r="L2951" s="3"/>
      <c r="M2951" s="3"/>
      <c r="N2951" s="3"/>
    </row>
    <row r="2952" spans="7:14" x14ac:dyDescent="0.35">
      <c r="G2952" s="21"/>
      <c r="H2952" s="21"/>
      <c r="J2952" s="3"/>
      <c r="K2952" s="3"/>
      <c r="L2952" s="3"/>
      <c r="M2952" s="3"/>
      <c r="N2952" s="3"/>
    </row>
    <row r="2953" spans="7:14" x14ac:dyDescent="0.35">
      <c r="G2953" s="21"/>
      <c r="H2953" s="21"/>
      <c r="J2953" s="3"/>
      <c r="K2953" s="3"/>
      <c r="L2953" s="3"/>
      <c r="M2953" s="3"/>
      <c r="N2953" s="3"/>
    </row>
    <row r="2954" spans="7:14" x14ac:dyDescent="0.35">
      <c r="G2954" s="21"/>
      <c r="H2954" s="21"/>
      <c r="J2954" s="3"/>
      <c r="K2954" s="3"/>
      <c r="L2954" s="3"/>
      <c r="M2954" s="3"/>
      <c r="N2954" s="3"/>
    </row>
    <row r="2955" spans="7:14" x14ac:dyDescent="0.35">
      <c r="G2955" s="21"/>
      <c r="H2955" s="21"/>
      <c r="J2955" s="3"/>
      <c r="K2955" s="3"/>
      <c r="L2955" s="3"/>
      <c r="M2955" s="3"/>
      <c r="N2955" s="3"/>
    </row>
    <row r="2956" spans="7:14" x14ac:dyDescent="0.35">
      <c r="G2956" s="21"/>
      <c r="H2956" s="21"/>
      <c r="J2956" s="3"/>
      <c r="K2956" s="3"/>
      <c r="L2956" s="3"/>
      <c r="M2956" s="3"/>
      <c r="N2956" s="3"/>
    </row>
    <row r="2957" spans="7:14" x14ac:dyDescent="0.35">
      <c r="G2957" s="21"/>
      <c r="H2957" s="21"/>
      <c r="J2957" s="3"/>
      <c r="K2957" s="3"/>
      <c r="L2957" s="3"/>
      <c r="M2957" s="3"/>
      <c r="N2957" s="3"/>
    </row>
    <row r="2958" spans="7:14" x14ac:dyDescent="0.35">
      <c r="G2958" s="21"/>
      <c r="H2958" s="21"/>
      <c r="J2958" s="3"/>
      <c r="K2958" s="3"/>
      <c r="L2958" s="3"/>
      <c r="M2958" s="3"/>
      <c r="N2958" s="3"/>
    </row>
    <row r="2959" spans="7:14" x14ac:dyDescent="0.35">
      <c r="G2959" s="21"/>
      <c r="H2959" s="21"/>
      <c r="J2959" s="3"/>
      <c r="K2959" s="3"/>
      <c r="L2959" s="3"/>
      <c r="M2959" s="3"/>
      <c r="N2959" s="3"/>
    </row>
    <row r="2960" spans="7:14" x14ac:dyDescent="0.35">
      <c r="G2960" s="21"/>
      <c r="H2960" s="21"/>
      <c r="J2960" s="3"/>
      <c r="K2960" s="3"/>
      <c r="L2960" s="3"/>
      <c r="M2960" s="3"/>
      <c r="N2960" s="3"/>
    </row>
    <row r="2961" spans="7:14" x14ac:dyDescent="0.35">
      <c r="G2961" s="21"/>
      <c r="H2961" s="21"/>
      <c r="J2961" s="3"/>
      <c r="K2961" s="3"/>
      <c r="L2961" s="3"/>
      <c r="M2961" s="3"/>
      <c r="N2961" s="3"/>
    </row>
    <row r="2962" spans="7:14" x14ac:dyDescent="0.35">
      <c r="G2962" s="21"/>
      <c r="H2962" s="21"/>
      <c r="J2962" s="3"/>
      <c r="K2962" s="3"/>
      <c r="L2962" s="3"/>
      <c r="M2962" s="3"/>
      <c r="N2962" s="3"/>
    </row>
    <row r="2963" spans="7:14" x14ac:dyDescent="0.35">
      <c r="G2963" s="21"/>
      <c r="H2963" s="21"/>
      <c r="J2963" s="3"/>
      <c r="K2963" s="3"/>
      <c r="L2963" s="3"/>
      <c r="M2963" s="3"/>
      <c r="N2963" s="3"/>
    </row>
    <row r="2964" spans="7:14" x14ac:dyDescent="0.35">
      <c r="G2964" s="21"/>
      <c r="H2964" s="21"/>
      <c r="J2964" s="3"/>
      <c r="K2964" s="3"/>
      <c r="L2964" s="3"/>
      <c r="M2964" s="3"/>
      <c r="N2964" s="3"/>
    </row>
    <row r="2965" spans="7:14" x14ac:dyDescent="0.35">
      <c r="G2965" s="21"/>
      <c r="H2965" s="21"/>
      <c r="J2965" s="3"/>
      <c r="K2965" s="3"/>
      <c r="L2965" s="3"/>
      <c r="M2965" s="3"/>
      <c r="N2965" s="3"/>
    </row>
    <row r="2966" spans="7:14" x14ac:dyDescent="0.35">
      <c r="G2966" s="21"/>
      <c r="H2966" s="21"/>
      <c r="J2966" s="3"/>
      <c r="K2966" s="3"/>
      <c r="L2966" s="3"/>
      <c r="M2966" s="3"/>
      <c r="N2966" s="3"/>
    </row>
    <row r="2967" spans="7:14" x14ac:dyDescent="0.35">
      <c r="G2967" s="21"/>
      <c r="H2967" s="21"/>
      <c r="J2967" s="3"/>
      <c r="K2967" s="3"/>
      <c r="L2967" s="3"/>
      <c r="M2967" s="3"/>
      <c r="N2967" s="3"/>
    </row>
    <row r="2968" spans="7:14" x14ac:dyDescent="0.35">
      <c r="G2968" s="21"/>
      <c r="H2968" s="21"/>
      <c r="J2968" s="3"/>
      <c r="K2968" s="3"/>
      <c r="L2968" s="3"/>
      <c r="M2968" s="3"/>
      <c r="N2968" s="3"/>
    </row>
    <row r="2969" spans="7:14" x14ac:dyDescent="0.35">
      <c r="G2969" s="21"/>
      <c r="H2969" s="21"/>
      <c r="J2969" s="3"/>
      <c r="K2969" s="3"/>
      <c r="L2969" s="3"/>
      <c r="M2969" s="3"/>
      <c r="N2969" s="3"/>
    </row>
    <row r="2970" spans="7:14" x14ac:dyDescent="0.35">
      <c r="G2970" s="21"/>
      <c r="H2970" s="21"/>
      <c r="J2970" s="3"/>
      <c r="K2970" s="3"/>
      <c r="L2970" s="3"/>
      <c r="M2970" s="3"/>
      <c r="N2970" s="3"/>
    </row>
    <row r="2971" spans="7:14" x14ac:dyDescent="0.35">
      <c r="G2971" s="21"/>
      <c r="H2971" s="21"/>
      <c r="J2971" s="3"/>
      <c r="K2971" s="3"/>
      <c r="L2971" s="3"/>
      <c r="M2971" s="3"/>
      <c r="N2971" s="3"/>
    </row>
    <row r="2972" spans="7:14" x14ac:dyDescent="0.35">
      <c r="G2972" s="21"/>
      <c r="H2972" s="21"/>
      <c r="J2972" s="3"/>
      <c r="K2972" s="3"/>
      <c r="L2972" s="3"/>
      <c r="M2972" s="3"/>
      <c r="N2972" s="3"/>
    </row>
    <row r="2973" spans="7:14" x14ac:dyDescent="0.35">
      <c r="G2973" s="21"/>
      <c r="H2973" s="21"/>
      <c r="J2973" s="3"/>
      <c r="K2973" s="3"/>
      <c r="L2973" s="3"/>
      <c r="M2973" s="3"/>
      <c r="N2973" s="3"/>
    </row>
    <row r="2974" spans="7:14" x14ac:dyDescent="0.35">
      <c r="G2974" s="21"/>
      <c r="H2974" s="21"/>
      <c r="J2974" s="3"/>
      <c r="K2974" s="3"/>
      <c r="L2974" s="3"/>
      <c r="M2974" s="3"/>
      <c r="N2974" s="3"/>
    </row>
    <row r="2975" spans="7:14" x14ac:dyDescent="0.35">
      <c r="G2975" s="21"/>
      <c r="H2975" s="21"/>
      <c r="J2975" s="3"/>
      <c r="K2975" s="3"/>
      <c r="L2975" s="3"/>
      <c r="M2975" s="3"/>
      <c r="N2975" s="3"/>
    </row>
    <row r="2976" spans="7:14" x14ac:dyDescent="0.35">
      <c r="G2976" s="21"/>
      <c r="H2976" s="21"/>
      <c r="J2976" s="3"/>
      <c r="K2976" s="3"/>
      <c r="L2976" s="3"/>
      <c r="M2976" s="3"/>
      <c r="N2976" s="3"/>
    </row>
    <row r="2977" spans="7:14" x14ac:dyDescent="0.35">
      <c r="G2977" s="21"/>
      <c r="H2977" s="21"/>
      <c r="J2977" s="3"/>
      <c r="K2977" s="3"/>
      <c r="L2977" s="3"/>
      <c r="M2977" s="3"/>
      <c r="N2977" s="3"/>
    </row>
    <row r="2978" spans="7:14" x14ac:dyDescent="0.35">
      <c r="G2978" s="21"/>
      <c r="H2978" s="21"/>
      <c r="J2978" s="3"/>
      <c r="K2978" s="3"/>
      <c r="L2978" s="3"/>
      <c r="M2978" s="3"/>
      <c r="N2978" s="3"/>
    </row>
    <row r="2979" spans="7:14" x14ac:dyDescent="0.35">
      <c r="G2979" s="21"/>
      <c r="H2979" s="21"/>
      <c r="J2979" s="3"/>
      <c r="K2979" s="3"/>
      <c r="L2979" s="3"/>
      <c r="M2979" s="3"/>
      <c r="N2979" s="3"/>
    </row>
    <row r="2980" spans="7:14" x14ac:dyDescent="0.35">
      <c r="G2980" s="21"/>
      <c r="H2980" s="21"/>
      <c r="J2980" s="3"/>
      <c r="K2980" s="3"/>
      <c r="L2980" s="3"/>
      <c r="M2980" s="3"/>
      <c r="N2980" s="3"/>
    </row>
    <row r="2981" spans="7:14" x14ac:dyDescent="0.35">
      <c r="G2981" s="21"/>
      <c r="H2981" s="21"/>
      <c r="J2981" s="3"/>
      <c r="K2981" s="3"/>
      <c r="L2981" s="3"/>
      <c r="M2981" s="3"/>
      <c r="N2981" s="3"/>
    </row>
    <row r="2982" spans="7:14" x14ac:dyDescent="0.35">
      <c r="G2982" s="21"/>
      <c r="H2982" s="21"/>
      <c r="J2982" s="3"/>
      <c r="K2982" s="3"/>
      <c r="L2982" s="3"/>
      <c r="M2982" s="3"/>
      <c r="N2982" s="3"/>
    </row>
    <row r="2983" spans="7:14" x14ac:dyDescent="0.35">
      <c r="G2983" s="21"/>
      <c r="H2983" s="21"/>
      <c r="J2983" s="3"/>
      <c r="K2983" s="3"/>
      <c r="L2983" s="3"/>
      <c r="M2983" s="3"/>
      <c r="N2983" s="3"/>
    </row>
    <row r="2984" spans="7:14" x14ac:dyDescent="0.35">
      <c r="G2984" s="21"/>
      <c r="H2984" s="21"/>
      <c r="J2984" s="3"/>
      <c r="K2984" s="3"/>
      <c r="L2984" s="3"/>
      <c r="M2984" s="3"/>
      <c r="N2984" s="3"/>
    </row>
    <row r="2985" spans="7:14" x14ac:dyDescent="0.35">
      <c r="G2985" s="21"/>
      <c r="H2985" s="21"/>
      <c r="J2985" s="3"/>
      <c r="K2985" s="3"/>
      <c r="L2985" s="3"/>
      <c r="M2985" s="3"/>
      <c r="N2985" s="3"/>
    </row>
    <row r="2986" spans="7:14" x14ac:dyDescent="0.35">
      <c r="G2986" s="21"/>
      <c r="H2986" s="21"/>
      <c r="J2986" s="3"/>
      <c r="K2986" s="3"/>
      <c r="L2986" s="3"/>
      <c r="M2986" s="3"/>
      <c r="N2986" s="3"/>
    </row>
    <row r="2987" spans="7:14" x14ac:dyDescent="0.35">
      <c r="G2987" s="21"/>
      <c r="H2987" s="21"/>
      <c r="J2987" s="3"/>
      <c r="K2987" s="3"/>
      <c r="L2987" s="3"/>
      <c r="M2987" s="3"/>
      <c r="N2987" s="3"/>
    </row>
    <row r="2988" spans="7:14" x14ac:dyDescent="0.35">
      <c r="G2988" s="21"/>
      <c r="H2988" s="21"/>
      <c r="J2988" s="3"/>
      <c r="K2988" s="3"/>
      <c r="L2988" s="3"/>
      <c r="M2988" s="3"/>
      <c r="N2988" s="3"/>
    </row>
    <row r="2989" spans="7:14" x14ac:dyDescent="0.35">
      <c r="G2989" s="21"/>
      <c r="H2989" s="21"/>
      <c r="J2989" s="3"/>
      <c r="K2989" s="3"/>
      <c r="L2989" s="3"/>
      <c r="M2989" s="3"/>
      <c r="N2989" s="3"/>
    </row>
    <row r="2990" spans="7:14" x14ac:dyDescent="0.35">
      <c r="G2990" s="21"/>
      <c r="H2990" s="21"/>
      <c r="J2990" s="3"/>
      <c r="K2990" s="3"/>
      <c r="L2990" s="3"/>
      <c r="M2990" s="3"/>
      <c r="N2990" s="3"/>
    </row>
    <row r="2991" spans="7:14" x14ac:dyDescent="0.35">
      <c r="G2991" s="21"/>
      <c r="H2991" s="21"/>
      <c r="J2991" s="3"/>
      <c r="K2991" s="3"/>
      <c r="L2991" s="3"/>
      <c r="M2991" s="3"/>
      <c r="N2991" s="3"/>
    </row>
    <row r="2992" spans="7:14" x14ac:dyDescent="0.35">
      <c r="G2992" s="21"/>
      <c r="H2992" s="21"/>
      <c r="J2992" s="3"/>
      <c r="K2992" s="3"/>
      <c r="L2992" s="3"/>
      <c r="M2992" s="3"/>
      <c r="N2992" s="3"/>
    </row>
    <row r="2993" spans="7:14" x14ac:dyDescent="0.35">
      <c r="G2993" s="21"/>
      <c r="H2993" s="21"/>
      <c r="J2993" s="3"/>
      <c r="K2993" s="3"/>
      <c r="L2993" s="3"/>
      <c r="M2993" s="3"/>
      <c r="N2993" s="3"/>
    </row>
    <row r="2994" spans="7:14" x14ac:dyDescent="0.35">
      <c r="G2994" s="21"/>
      <c r="H2994" s="21"/>
      <c r="J2994" s="3"/>
      <c r="K2994" s="3"/>
      <c r="L2994" s="3"/>
      <c r="M2994" s="3"/>
      <c r="N2994" s="3"/>
    </row>
    <row r="2995" spans="7:14" x14ac:dyDescent="0.35">
      <c r="G2995" s="21"/>
      <c r="H2995" s="21"/>
      <c r="J2995" s="3"/>
      <c r="K2995" s="3"/>
      <c r="L2995" s="3"/>
      <c r="M2995" s="3"/>
      <c r="N2995" s="3"/>
    </row>
    <row r="2996" spans="7:14" x14ac:dyDescent="0.35">
      <c r="G2996" s="21"/>
      <c r="H2996" s="21"/>
      <c r="J2996" s="3"/>
      <c r="K2996" s="3"/>
      <c r="L2996" s="3"/>
      <c r="M2996" s="3"/>
      <c r="N2996" s="3"/>
    </row>
    <row r="2997" spans="7:14" x14ac:dyDescent="0.35">
      <c r="G2997" s="21"/>
      <c r="H2997" s="21"/>
      <c r="J2997" s="3"/>
      <c r="K2997" s="3"/>
      <c r="L2997" s="3"/>
      <c r="M2997" s="3"/>
      <c r="N2997" s="3"/>
    </row>
    <row r="2998" spans="7:14" x14ac:dyDescent="0.35">
      <c r="G2998" s="21"/>
      <c r="H2998" s="21"/>
      <c r="J2998" s="3"/>
      <c r="K2998" s="3"/>
      <c r="L2998" s="3"/>
      <c r="M2998" s="3"/>
      <c r="N2998" s="3"/>
    </row>
    <row r="2999" spans="7:14" x14ac:dyDescent="0.35">
      <c r="G2999" s="21"/>
      <c r="H2999" s="21"/>
      <c r="J2999" s="3"/>
      <c r="K2999" s="3"/>
      <c r="L2999" s="3"/>
      <c r="M2999" s="3"/>
      <c r="N2999" s="3"/>
    </row>
    <row r="3000" spans="7:14" x14ac:dyDescent="0.35">
      <c r="G3000" s="21"/>
      <c r="H3000" s="21"/>
      <c r="J3000" s="3"/>
      <c r="K3000" s="3"/>
      <c r="L3000" s="3"/>
      <c r="M3000" s="3"/>
      <c r="N3000" s="3"/>
    </row>
    <row r="3001" spans="7:14" x14ac:dyDescent="0.35">
      <c r="G3001" s="21"/>
      <c r="H3001" s="21"/>
      <c r="J3001" s="3"/>
      <c r="K3001" s="3"/>
      <c r="L3001" s="3"/>
      <c r="M3001" s="3"/>
      <c r="N3001" s="3"/>
    </row>
    <row r="3002" spans="7:14" x14ac:dyDescent="0.35">
      <c r="G3002" s="21"/>
      <c r="H3002" s="21"/>
      <c r="J3002" s="3"/>
      <c r="K3002" s="3"/>
      <c r="L3002" s="3"/>
      <c r="M3002" s="3"/>
      <c r="N3002" s="3"/>
    </row>
    <row r="3003" spans="7:14" x14ac:dyDescent="0.35">
      <c r="G3003" s="21"/>
      <c r="H3003" s="21"/>
      <c r="J3003" s="3"/>
      <c r="K3003" s="3"/>
      <c r="L3003" s="3"/>
      <c r="M3003" s="3"/>
      <c r="N3003" s="3"/>
    </row>
    <row r="3004" spans="7:14" x14ac:dyDescent="0.35">
      <c r="G3004" s="21"/>
      <c r="H3004" s="21"/>
      <c r="J3004" s="3"/>
      <c r="K3004" s="3"/>
      <c r="L3004" s="3"/>
      <c r="M3004" s="3"/>
      <c r="N3004" s="3"/>
    </row>
    <row r="3005" spans="7:14" x14ac:dyDescent="0.35">
      <c r="G3005" s="21"/>
      <c r="H3005" s="21"/>
      <c r="J3005" s="3"/>
      <c r="K3005" s="3"/>
      <c r="L3005" s="3"/>
      <c r="M3005" s="3"/>
      <c r="N3005" s="3"/>
    </row>
    <row r="3006" spans="7:14" x14ac:dyDescent="0.35">
      <c r="G3006" s="21"/>
      <c r="H3006" s="21"/>
      <c r="J3006" s="3"/>
      <c r="K3006" s="3"/>
      <c r="L3006" s="3"/>
      <c r="M3006" s="3"/>
      <c r="N3006" s="3"/>
    </row>
    <row r="3007" spans="7:14" x14ac:dyDescent="0.35">
      <c r="G3007" s="21"/>
      <c r="H3007" s="21"/>
      <c r="J3007" s="3"/>
      <c r="K3007" s="3"/>
      <c r="L3007" s="3"/>
      <c r="M3007" s="3"/>
      <c r="N3007" s="3"/>
    </row>
    <row r="3008" spans="7:14" x14ac:dyDescent="0.35">
      <c r="G3008" s="21"/>
      <c r="H3008" s="21"/>
      <c r="J3008" s="3"/>
      <c r="K3008" s="3"/>
      <c r="L3008" s="3"/>
      <c r="M3008" s="3"/>
      <c r="N3008" s="3"/>
    </row>
    <row r="3009" spans="7:14" x14ac:dyDescent="0.35">
      <c r="G3009" s="21"/>
      <c r="H3009" s="21"/>
      <c r="J3009" s="3"/>
      <c r="K3009" s="3"/>
      <c r="L3009" s="3"/>
      <c r="M3009" s="3"/>
      <c r="N3009" s="3"/>
    </row>
    <row r="3010" spans="7:14" x14ac:dyDescent="0.35">
      <c r="G3010" s="21"/>
      <c r="H3010" s="21"/>
      <c r="J3010" s="3"/>
      <c r="K3010" s="3"/>
      <c r="L3010" s="3"/>
      <c r="M3010" s="3"/>
      <c r="N3010" s="3"/>
    </row>
    <row r="3011" spans="7:14" x14ac:dyDescent="0.35">
      <c r="G3011" s="21"/>
      <c r="H3011" s="21"/>
      <c r="J3011" s="3"/>
      <c r="K3011" s="3"/>
      <c r="L3011" s="3"/>
      <c r="M3011" s="3"/>
      <c r="N3011" s="3"/>
    </row>
    <row r="3012" spans="7:14" x14ac:dyDescent="0.35">
      <c r="G3012" s="21"/>
      <c r="H3012" s="21"/>
      <c r="J3012" s="3"/>
      <c r="K3012" s="3"/>
      <c r="L3012" s="3"/>
      <c r="M3012" s="3"/>
      <c r="N3012" s="3"/>
    </row>
    <row r="3013" spans="7:14" x14ac:dyDescent="0.35">
      <c r="G3013" s="21"/>
      <c r="H3013" s="21"/>
      <c r="J3013" s="3"/>
      <c r="K3013" s="3"/>
      <c r="L3013" s="3"/>
      <c r="M3013" s="3"/>
      <c r="N3013" s="3"/>
    </row>
    <row r="3014" spans="7:14" x14ac:dyDescent="0.35">
      <c r="G3014" s="21"/>
      <c r="H3014" s="21"/>
      <c r="J3014" s="3"/>
      <c r="K3014" s="3"/>
      <c r="L3014" s="3"/>
      <c r="M3014" s="3"/>
      <c r="N3014" s="3"/>
    </row>
    <row r="3015" spans="7:14" x14ac:dyDescent="0.35">
      <c r="G3015" s="21"/>
      <c r="H3015" s="21"/>
      <c r="J3015" s="3"/>
      <c r="K3015" s="3"/>
      <c r="L3015" s="3"/>
      <c r="M3015" s="3"/>
      <c r="N3015" s="3"/>
    </row>
    <row r="3016" spans="7:14" x14ac:dyDescent="0.35">
      <c r="G3016" s="21"/>
      <c r="H3016" s="21"/>
      <c r="J3016" s="3"/>
      <c r="K3016" s="3"/>
      <c r="L3016" s="3"/>
      <c r="M3016" s="3"/>
      <c r="N3016" s="3"/>
    </row>
    <row r="3017" spans="7:14" x14ac:dyDescent="0.35">
      <c r="G3017" s="21"/>
      <c r="H3017" s="21"/>
      <c r="J3017" s="3"/>
      <c r="K3017" s="3"/>
      <c r="L3017" s="3"/>
      <c r="M3017" s="3"/>
      <c r="N3017" s="3"/>
    </row>
    <row r="3018" spans="7:14" x14ac:dyDescent="0.35">
      <c r="G3018" s="21"/>
      <c r="H3018" s="21"/>
      <c r="J3018" s="3"/>
      <c r="K3018" s="3"/>
      <c r="L3018" s="3"/>
      <c r="M3018" s="3"/>
      <c r="N3018" s="3"/>
    </row>
    <row r="3019" spans="7:14" x14ac:dyDescent="0.35">
      <c r="G3019" s="21"/>
      <c r="H3019" s="21"/>
      <c r="J3019" s="3"/>
      <c r="K3019" s="3"/>
      <c r="L3019" s="3"/>
      <c r="M3019" s="3"/>
      <c r="N3019" s="3"/>
    </row>
    <row r="3020" spans="7:14" x14ac:dyDescent="0.35">
      <c r="G3020" s="21"/>
      <c r="H3020" s="21"/>
      <c r="J3020" s="3"/>
      <c r="K3020" s="3"/>
      <c r="L3020" s="3"/>
      <c r="M3020" s="3"/>
      <c r="N3020" s="3"/>
    </row>
    <row r="3021" spans="7:14" x14ac:dyDescent="0.35">
      <c r="G3021" s="21"/>
      <c r="H3021" s="21"/>
      <c r="J3021" s="3"/>
      <c r="K3021" s="3"/>
      <c r="L3021" s="3"/>
      <c r="M3021" s="3"/>
      <c r="N3021" s="3"/>
    </row>
    <row r="3022" spans="7:14" x14ac:dyDescent="0.35">
      <c r="G3022" s="21"/>
      <c r="H3022" s="21"/>
      <c r="J3022" s="3"/>
      <c r="K3022" s="3"/>
      <c r="L3022" s="3"/>
      <c r="M3022" s="3"/>
      <c r="N3022" s="3"/>
    </row>
    <row r="3023" spans="7:14" x14ac:dyDescent="0.35">
      <c r="G3023" s="21"/>
      <c r="H3023" s="21"/>
      <c r="J3023" s="3"/>
      <c r="K3023" s="3"/>
      <c r="L3023" s="3"/>
      <c r="M3023" s="3"/>
      <c r="N3023" s="3"/>
    </row>
    <row r="3024" spans="7:14" x14ac:dyDescent="0.35">
      <c r="G3024" s="21"/>
      <c r="H3024" s="21"/>
      <c r="J3024" s="3"/>
      <c r="K3024" s="3"/>
      <c r="L3024" s="3"/>
      <c r="M3024" s="3"/>
      <c r="N3024" s="3"/>
    </row>
    <row r="3025" spans="7:14" x14ac:dyDescent="0.35">
      <c r="G3025" s="21"/>
      <c r="H3025" s="21"/>
      <c r="J3025" s="3"/>
      <c r="K3025" s="3"/>
      <c r="L3025" s="3"/>
      <c r="M3025" s="3"/>
      <c r="N3025" s="3"/>
    </row>
    <row r="3026" spans="7:14" x14ac:dyDescent="0.35">
      <c r="G3026" s="21"/>
      <c r="H3026" s="21"/>
      <c r="J3026" s="3"/>
      <c r="K3026" s="3"/>
      <c r="L3026" s="3"/>
      <c r="M3026" s="3"/>
      <c r="N3026" s="3"/>
    </row>
    <row r="3027" spans="7:14" x14ac:dyDescent="0.35">
      <c r="G3027" s="21"/>
      <c r="H3027" s="21"/>
      <c r="J3027" s="3"/>
      <c r="K3027" s="3"/>
      <c r="L3027" s="3"/>
      <c r="M3027" s="3"/>
      <c r="N3027" s="3"/>
    </row>
    <row r="3028" spans="7:14" x14ac:dyDescent="0.35">
      <c r="G3028" s="21"/>
      <c r="H3028" s="21"/>
      <c r="J3028" s="3"/>
      <c r="K3028" s="3"/>
      <c r="L3028" s="3"/>
      <c r="M3028" s="3"/>
      <c r="N3028" s="3"/>
    </row>
    <row r="3029" spans="7:14" x14ac:dyDescent="0.35">
      <c r="G3029" s="21"/>
      <c r="H3029" s="21"/>
      <c r="J3029" s="3"/>
      <c r="K3029" s="3"/>
      <c r="L3029" s="3"/>
      <c r="M3029" s="3"/>
      <c r="N3029" s="3"/>
    </row>
    <row r="3030" spans="7:14" x14ac:dyDescent="0.35">
      <c r="G3030" s="21"/>
      <c r="H3030" s="21"/>
      <c r="J3030" s="3"/>
      <c r="K3030" s="3"/>
      <c r="L3030" s="3"/>
      <c r="M3030" s="3"/>
      <c r="N3030" s="3"/>
    </row>
    <row r="3031" spans="7:14" x14ac:dyDescent="0.35">
      <c r="G3031" s="21"/>
      <c r="H3031" s="21"/>
      <c r="J3031" s="3"/>
      <c r="K3031" s="3"/>
      <c r="L3031" s="3"/>
      <c r="M3031" s="3"/>
      <c r="N3031" s="3"/>
    </row>
    <row r="3032" spans="7:14" x14ac:dyDescent="0.35">
      <c r="G3032" s="21"/>
      <c r="H3032" s="21"/>
      <c r="J3032" s="3"/>
      <c r="K3032" s="3"/>
      <c r="L3032" s="3"/>
      <c r="M3032" s="3"/>
      <c r="N3032" s="3"/>
    </row>
    <row r="3033" spans="7:14" x14ac:dyDescent="0.35">
      <c r="G3033" s="21"/>
      <c r="H3033" s="21"/>
      <c r="J3033" s="3"/>
      <c r="K3033" s="3"/>
      <c r="L3033" s="3"/>
      <c r="M3033" s="3"/>
      <c r="N3033" s="3"/>
    </row>
    <row r="3034" spans="7:14" x14ac:dyDescent="0.35">
      <c r="G3034" s="21"/>
      <c r="H3034" s="21"/>
      <c r="J3034" s="3"/>
      <c r="K3034" s="3"/>
      <c r="L3034" s="3"/>
      <c r="M3034" s="3"/>
      <c r="N3034" s="3"/>
    </row>
    <row r="3035" spans="7:14" x14ac:dyDescent="0.35">
      <c r="G3035" s="21"/>
      <c r="H3035" s="21"/>
      <c r="J3035" s="3"/>
      <c r="K3035" s="3"/>
      <c r="L3035" s="3"/>
      <c r="M3035" s="3"/>
      <c r="N3035" s="3"/>
    </row>
    <row r="3036" spans="7:14" x14ac:dyDescent="0.35">
      <c r="G3036" s="21"/>
      <c r="H3036" s="21"/>
      <c r="J3036" s="3"/>
      <c r="K3036" s="3"/>
      <c r="L3036" s="3"/>
      <c r="M3036" s="3"/>
      <c r="N3036" s="3"/>
    </row>
    <row r="3037" spans="7:14" x14ac:dyDescent="0.35">
      <c r="G3037" s="21"/>
      <c r="H3037" s="21"/>
      <c r="J3037" s="3"/>
      <c r="K3037" s="3"/>
      <c r="L3037" s="3"/>
      <c r="M3037" s="3"/>
      <c r="N3037" s="3"/>
    </row>
    <row r="3038" spans="7:14" x14ac:dyDescent="0.35">
      <c r="G3038" s="21"/>
      <c r="H3038" s="21"/>
      <c r="J3038" s="3"/>
      <c r="K3038" s="3"/>
      <c r="L3038" s="3"/>
      <c r="M3038" s="3"/>
      <c r="N3038" s="3"/>
    </row>
    <row r="3039" spans="7:14" x14ac:dyDescent="0.35">
      <c r="G3039" s="21"/>
      <c r="H3039" s="21"/>
      <c r="J3039" s="3"/>
      <c r="K3039" s="3"/>
      <c r="L3039" s="3"/>
      <c r="M3039" s="3"/>
      <c r="N3039" s="3"/>
    </row>
    <row r="3040" spans="7:14" x14ac:dyDescent="0.35">
      <c r="G3040" s="21"/>
      <c r="H3040" s="21"/>
      <c r="J3040" s="3"/>
      <c r="K3040" s="3"/>
      <c r="L3040" s="3"/>
      <c r="M3040" s="3"/>
      <c r="N3040" s="3"/>
    </row>
    <row r="3041" spans="7:14" x14ac:dyDescent="0.35">
      <c r="G3041" s="21"/>
      <c r="H3041" s="21"/>
      <c r="J3041" s="3"/>
      <c r="K3041" s="3"/>
      <c r="L3041" s="3"/>
      <c r="M3041" s="3"/>
      <c r="N3041" s="3"/>
    </row>
    <row r="3042" spans="7:14" x14ac:dyDescent="0.35">
      <c r="G3042" s="21"/>
      <c r="H3042" s="21"/>
      <c r="J3042" s="3"/>
      <c r="K3042" s="3"/>
      <c r="L3042" s="3"/>
      <c r="M3042" s="3"/>
      <c r="N3042" s="3"/>
    </row>
    <row r="3043" spans="7:14" x14ac:dyDescent="0.35">
      <c r="G3043" s="21"/>
      <c r="H3043" s="21"/>
      <c r="J3043" s="3"/>
      <c r="K3043" s="3"/>
      <c r="L3043" s="3"/>
      <c r="M3043" s="3"/>
      <c r="N3043" s="3"/>
    </row>
    <row r="3044" spans="7:14" x14ac:dyDescent="0.35">
      <c r="G3044" s="21"/>
      <c r="H3044" s="21"/>
      <c r="J3044" s="3"/>
      <c r="K3044" s="3"/>
      <c r="L3044" s="3"/>
      <c r="M3044" s="3"/>
      <c r="N3044" s="3"/>
    </row>
    <row r="3045" spans="7:14" x14ac:dyDescent="0.35">
      <c r="G3045" s="21"/>
      <c r="H3045" s="21"/>
      <c r="J3045" s="3"/>
      <c r="K3045" s="3"/>
      <c r="L3045" s="3"/>
      <c r="M3045" s="3"/>
      <c r="N3045" s="3"/>
    </row>
    <row r="3046" spans="7:14" x14ac:dyDescent="0.35">
      <c r="G3046" s="21"/>
      <c r="H3046" s="21"/>
      <c r="J3046" s="3"/>
      <c r="K3046" s="3"/>
      <c r="L3046" s="3"/>
      <c r="M3046" s="3"/>
      <c r="N3046" s="3"/>
    </row>
    <row r="3047" spans="7:14" x14ac:dyDescent="0.35">
      <c r="G3047" s="21"/>
      <c r="H3047" s="21"/>
      <c r="J3047" s="3"/>
      <c r="K3047" s="3"/>
      <c r="L3047" s="3"/>
      <c r="M3047" s="3"/>
      <c r="N3047" s="3"/>
    </row>
    <row r="3048" spans="7:14" x14ac:dyDescent="0.35">
      <c r="G3048" s="21"/>
      <c r="H3048" s="21"/>
      <c r="J3048" s="3"/>
      <c r="K3048" s="3"/>
      <c r="L3048" s="3"/>
      <c r="M3048" s="3"/>
      <c r="N3048" s="3"/>
    </row>
    <row r="3049" spans="7:14" x14ac:dyDescent="0.35">
      <c r="G3049" s="21"/>
      <c r="H3049" s="21"/>
      <c r="J3049" s="3"/>
      <c r="K3049" s="3"/>
      <c r="L3049" s="3"/>
      <c r="M3049" s="3"/>
      <c r="N3049" s="3"/>
    </row>
    <row r="3050" spans="7:14" x14ac:dyDescent="0.35">
      <c r="G3050" s="21"/>
      <c r="H3050" s="21"/>
      <c r="J3050" s="3"/>
      <c r="K3050" s="3"/>
      <c r="L3050" s="3"/>
      <c r="M3050" s="3"/>
      <c r="N3050" s="3"/>
    </row>
    <row r="3051" spans="7:14" x14ac:dyDescent="0.35">
      <c r="G3051" s="21"/>
      <c r="H3051" s="21"/>
      <c r="J3051" s="3"/>
      <c r="K3051" s="3"/>
      <c r="L3051" s="3"/>
      <c r="M3051" s="3"/>
      <c r="N3051" s="3"/>
    </row>
    <row r="3052" spans="7:14" x14ac:dyDescent="0.35">
      <c r="G3052" s="21"/>
      <c r="H3052" s="21"/>
      <c r="J3052" s="3"/>
      <c r="K3052" s="3"/>
      <c r="L3052" s="3"/>
      <c r="M3052" s="3"/>
      <c r="N3052" s="3"/>
    </row>
    <row r="3053" spans="7:14" x14ac:dyDescent="0.35">
      <c r="G3053" s="21"/>
      <c r="H3053" s="21"/>
      <c r="J3053" s="3"/>
      <c r="K3053" s="3"/>
      <c r="L3053" s="3"/>
      <c r="M3053" s="3"/>
      <c r="N3053" s="3"/>
    </row>
    <row r="3054" spans="7:14" x14ac:dyDescent="0.35">
      <c r="G3054" s="21"/>
      <c r="H3054" s="21"/>
      <c r="J3054" s="3"/>
      <c r="K3054" s="3"/>
      <c r="L3054" s="3"/>
      <c r="M3054" s="3"/>
      <c r="N3054" s="3"/>
    </row>
    <row r="3055" spans="7:14" x14ac:dyDescent="0.35">
      <c r="G3055" s="21"/>
      <c r="H3055" s="21"/>
      <c r="J3055" s="3"/>
      <c r="K3055" s="3"/>
      <c r="L3055" s="3"/>
      <c r="M3055" s="3"/>
      <c r="N3055" s="3"/>
    </row>
    <row r="3056" spans="7:14" x14ac:dyDescent="0.35">
      <c r="G3056" s="21"/>
      <c r="H3056" s="21"/>
      <c r="J3056" s="3"/>
      <c r="K3056" s="3"/>
      <c r="L3056" s="3"/>
      <c r="M3056" s="3"/>
      <c r="N3056" s="3"/>
    </row>
    <row r="3057" spans="7:14" x14ac:dyDescent="0.35">
      <c r="G3057" s="21"/>
      <c r="H3057" s="21"/>
      <c r="J3057" s="3"/>
      <c r="K3057" s="3"/>
      <c r="L3057" s="3"/>
      <c r="M3057" s="3"/>
      <c r="N3057" s="3"/>
    </row>
    <row r="3058" spans="7:14" x14ac:dyDescent="0.35">
      <c r="G3058" s="21"/>
      <c r="H3058" s="21"/>
      <c r="J3058" s="3"/>
      <c r="K3058" s="3"/>
      <c r="L3058" s="3"/>
      <c r="M3058" s="3"/>
      <c r="N3058" s="3"/>
    </row>
    <row r="3059" spans="7:14" x14ac:dyDescent="0.35">
      <c r="G3059" s="21"/>
      <c r="H3059" s="21"/>
      <c r="J3059" s="3"/>
      <c r="K3059" s="3"/>
      <c r="L3059" s="3"/>
      <c r="M3059" s="3"/>
      <c r="N3059" s="3"/>
    </row>
    <row r="3060" spans="7:14" x14ac:dyDescent="0.35">
      <c r="G3060" s="21"/>
      <c r="H3060" s="21"/>
      <c r="J3060" s="3"/>
      <c r="K3060" s="3"/>
      <c r="L3060" s="3"/>
      <c r="M3060" s="3"/>
      <c r="N3060" s="3"/>
    </row>
    <row r="3061" spans="7:14" x14ac:dyDescent="0.35">
      <c r="G3061" s="21"/>
      <c r="H3061" s="21"/>
      <c r="J3061" s="3"/>
      <c r="K3061" s="3"/>
      <c r="L3061" s="3"/>
      <c r="M3061" s="3"/>
      <c r="N3061" s="3"/>
    </row>
    <row r="3062" spans="7:14" x14ac:dyDescent="0.35">
      <c r="G3062" s="21"/>
      <c r="H3062" s="21"/>
      <c r="J3062" s="3"/>
      <c r="K3062" s="3"/>
      <c r="L3062" s="3"/>
      <c r="M3062" s="3"/>
      <c r="N3062" s="3"/>
    </row>
    <row r="3063" spans="7:14" x14ac:dyDescent="0.35">
      <c r="G3063" s="21"/>
      <c r="H3063" s="21"/>
      <c r="J3063" s="3"/>
      <c r="K3063" s="3"/>
      <c r="L3063" s="3"/>
      <c r="M3063" s="3"/>
      <c r="N3063" s="3"/>
    </row>
    <row r="3064" spans="7:14" x14ac:dyDescent="0.35">
      <c r="G3064" s="21"/>
      <c r="H3064" s="21"/>
      <c r="J3064" s="3"/>
      <c r="K3064" s="3"/>
      <c r="L3064" s="3"/>
      <c r="M3064" s="3"/>
      <c r="N3064" s="3"/>
    </row>
    <row r="3065" spans="7:14" x14ac:dyDescent="0.35">
      <c r="G3065" s="21"/>
      <c r="H3065" s="21"/>
      <c r="J3065" s="3"/>
      <c r="K3065" s="3"/>
      <c r="L3065" s="3"/>
      <c r="M3065" s="3"/>
      <c r="N3065" s="3"/>
    </row>
    <row r="3066" spans="7:14" x14ac:dyDescent="0.35">
      <c r="G3066" s="21"/>
      <c r="H3066" s="21"/>
      <c r="J3066" s="3"/>
      <c r="K3066" s="3"/>
      <c r="L3066" s="3"/>
      <c r="M3066" s="3"/>
      <c r="N3066" s="3"/>
    </row>
    <row r="3067" spans="7:14" x14ac:dyDescent="0.35">
      <c r="G3067" s="21"/>
      <c r="H3067" s="21"/>
      <c r="J3067" s="3"/>
      <c r="K3067" s="3"/>
      <c r="L3067" s="3"/>
      <c r="M3067" s="3"/>
      <c r="N3067" s="3"/>
    </row>
    <row r="3068" spans="7:14" x14ac:dyDescent="0.35">
      <c r="G3068" s="21"/>
      <c r="H3068" s="21"/>
      <c r="J3068" s="3"/>
      <c r="K3068" s="3"/>
      <c r="L3068" s="3"/>
      <c r="M3068" s="3"/>
      <c r="N3068" s="3"/>
    </row>
    <row r="3069" spans="7:14" x14ac:dyDescent="0.35">
      <c r="G3069" s="21"/>
      <c r="H3069" s="21"/>
      <c r="J3069" s="3"/>
      <c r="K3069" s="3"/>
      <c r="L3069" s="3"/>
      <c r="M3069" s="3"/>
      <c r="N3069" s="3"/>
    </row>
    <row r="3070" spans="7:14" x14ac:dyDescent="0.35">
      <c r="G3070" s="21"/>
      <c r="H3070" s="21"/>
      <c r="J3070" s="3"/>
      <c r="K3070" s="3"/>
      <c r="L3070" s="3"/>
      <c r="M3070" s="3"/>
      <c r="N3070" s="3"/>
    </row>
    <row r="3071" spans="7:14" x14ac:dyDescent="0.35">
      <c r="G3071" s="21"/>
      <c r="H3071" s="21"/>
      <c r="J3071" s="3"/>
      <c r="K3071" s="3"/>
      <c r="L3071" s="3"/>
      <c r="M3071" s="3"/>
      <c r="N3071" s="3"/>
    </row>
    <row r="3072" spans="7:14" x14ac:dyDescent="0.35">
      <c r="G3072" s="21"/>
      <c r="H3072" s="21"/>
      <c r="J3072" s="3"/>
      <c r="K3072" s="3"/>
      <c r="L3072" s="3"/>
      <c r="M3072" s="3"/>
      <c r="N3072" s="3"/>
    </row>
    <row r="3073" spans="7:14" x14ac:dyDescent="0.35">
      <c r="G3073" s="21"/>
      <c r="H3073" s="21"/>
      <c r="J3073" s="3"/>
      <c r="K3073" s="3"/>
      <c r="L3073" s="3"/>
      <c r="M3073" s="3"/>
      <c r="N3073" s="3"/>
    </row>
    <row r="3074" spans="7:14" x14ac:dyDescent="0.35">
      <c r="G3074" s="21"/>
      <c r="H3074" s="21"/>
      <c r="J3074" s="3"/>
      <c r="K3074" s="3"/>
      <c r="L3074" s="3"/>
      <c r="M3074" s="3"/>
      <c r="N3074" s="3"/>
    </row>
    <row r="3075" spans="7:14" x14ac:dyDescent="0.35">
      <c r="G3075" s="21"/>
      <c r="H3075" s="21"/>
      <c r="J3075" s="3"/>
      <c r="K3075" s="3"/>
      <c r="L3075" s="3"/>
      <c r="M3075" s="3"/>
      <c r="N3075" s="3"/>
    </row>
    <row r="3076" spans="7:14" x14ac:dyDescent="0.35">
      <c r="G3076" s="21"/>
      <c r="H3076" s="21"/>
      <c r="J3076" s="3"/>
      <c r="K3076" s="3"/>
      <c r="L3076" s="3"/>
      <c r="M3076" s="3"/>
      <c r="N3076" s="3"/>
    </row>
    <row r="3077" spans="7:14" x14ac:dyDescent="0.35">
      <c r="G3077" s="21"/>
      <c r="H3077" s="21"/>
      <c r="J3077" s="3"/>
      <c r="K3077" s="3"/>
      <c r="L3077" s="3"/>
      <c r="M3077" s="3"/>
      <c r="N3077" s="3"/>
    </row>
    <row r="3078" spans="7:14" x14ac:dyDescent="0.35">
      <c r="G3078" s="21"/>
      <c r="H3078" s="21"/>
      <c r="J3078" s="3"/>
      <c r="K3078" s="3"/>
      <c r="L3078" s="3"/>
      <c r="M3078" s="3"/>
      <c r="N3078" s="3"/>
    </row>
    <row r="3079" spans="7:14" x14ac:dyDescent="0.35">
      <c r="G3079" s="21"/>
      <c r="H3079" s="21"/>
      <c r="J3079" s="3"/>
      <c r="K3079" s="3"/>
      <c r="L3079" s="3"/>
      <c r="M3079" s="3"/>
      <c r="N3079" s="3"/>
    </row>
    <row r="3080" spans="7:14" x14ac:dyDescent="0.35">
      <c r="G3080" s="21"/>
      <c r="H3080" s="21"/>
      <c r="J3080" s="3"/>
      <c r="K3080" s="3"/>
      <c r="L3080" s="3"/>
      <c r="M3080" s="3"/>
      <c r="N3080" s="3"/>
    </row>
    <row r="3081" spans="7:14" x14ac:dyDescent="0.35">
      <c r="G3081" s="21"/>
      <c r="H3081" s="21"/>
      <c r="J3081" s="3"/>
      <c r="K3081" s="3"/>
      <c r="L3081" s="3"/>
      <c r="M3081" s="3"/>
      <c r="N3081" s="3"/>
    </row>
    <row r="3082" spans="7:14" x14ac:dyDescent="0.35">
      <c r="G3082" s="21"/>
      <c r="H3082" s="21"/>
      <c r="J3082" s="3"/>
      <c r="K3082" s="3"/>
      <c r="L3082" s="3"/>
      <c r="M3082" s="3"/>
      <c r="N3082" s="3"/>
    </row>
    <row r="3083" spans="7:14" x14ac:dyDescent="0.35">
      <c r="G3083" s="21"/>
      <c r="H3083" s="21"/>
      <c r="J3083" s="3"/>
      <c r="K3083" s="3"/>
      <c r="L3083" s="3"/>
      <c r="M3083" s="3"/>
      <c r="N3083" s="3"/>
    </row>
    <row r="3084" spans="7:14" x14ac:dyDescent="0.35">
      <c r="G3084" s="21"/>
      <c r="H3084" s="21"/>
      <c r="J3084" s="3"/>
      <c r="K3084" s="3"/>
      <c r="L3084" s="3"/>
      <c r="M3084" s="3"/>
      <c r="N3084" s="3"/>
    </row>
    <row r="3085" spans="7:14" x14ac:dyDescent="0.35">
      <c r="G3085" s="21"/>
      <c r="H3085" s="21"/>
      <c r="J3085" s="3"/>
      <c r="K3085" s="3"/>
      <c r="L3085" s="3"/>
      <c r="M3085" s="3"/>
      <c r="N3085" s="3"/>
    </row>
    <row r="3086" spans="7:14" x14ac:dyDescent="0.35">
      <c r="G3086" s="21"/>
      <c r="H3086" s="21"/>
      <c r="J3086" s="3"/>
      <c r="K3086" s="3"/>
      <c r="L3086" s="3"/>
      <c r="M3086" s="3"/>
      <c r="N3086" s="3"/>
    </row>
    <row r="3087" spans="7:14" x14ac:dyDescent="0.35">
      <c r="G3087" s="21"/>
      <c r="H3087" s="21"/>
      <c r="J3087" s="3"/>
      <c r="K3087" s="3"/>
      <c r="L3087" s="3"/>
      <c r="M3087" s="3"/>
      <c r="N3087" s="3"/>
    </row>
    <row r="3088" spans="7:14" x14ac:dyDescent="0.35">
      <c r="G3088" s="21"/>
      <c r="H3088" s="21"/>
      <c r="J3088" s="3"/>
      <c r="K3088" s="3"/>
      <c r="L3088" s="3"/>
      <c r="M3088" s="3"/>
      <c r="N3088" s="3"/>
    </row>
    <row r="3089" spans="7:14" x14ac:dyDescent="0.35">
      <c r="G3089" s="21"/>
      <c r="H3089" s="21"/>
      <c r="J3089" s="3"/>
      <c r="K3089" s="3"/>
      <c r="L3089" s="3"/>
      <c r="M3089" s="3"/>
      <c r="N3089" s="3"/>
    </row>
    <row r="3090" spans="7:14" x14ac:dyDescent="0.35">
      <c r="G3090" s="21"/>
      <c r="H3090" s="21"/>
      <c r="J3090" s="3"/>
      <c r="K3090" s="3"/>
      <c r="L3090" s="3"/>
      <c r="M3090" s="3"/>
      <c r="N3090" s="3"/>
    </row>
    <row r="3091" spans="7:14" x14ac:dyDescent="0.35">
      <c r="G3091" s="21"/>
      <c r="H3091" s="21"/>
      <c r="J3091" s="3"/>
      <c r="K3091" s="3"/>
      <c r="L3091" s="3"/>
      <c r="M3091" s="3"/>
      <c r="N3091" s="3"/>
    </row>
    <row r="3092" spans="7:14" x14ac:dyDescent="0.35">
      <c r="G3092" s="21"/>
      <c r="H3092" s="21"/>
      <c r="J3092" s="3"/>
      <c r="K3092" s="3"/>
      <c r="L3092" s="3"/>
      <c r="M3092" s="3"/>
      <c r="N3092" s="3"/>
    </row>
    <row r="3093" spans="7:14" x14ac:dyDescent="0.35">
      <c r="G3093" s="21"/>
      <c r="H3093" s="21"/>
      <c r="J3093" s="3"/>
      <c r="K3093" s="3"/>
      <c r="L3093" s="3"/>
      <c r="M3093" s="3"/>
      <c r="N3093" s="3"/>
    </row>
    <row r="3094" spans="7:14" x14ac:dyDescent="0.35">
      <c r="G3094" s="21"/>
      <c r="H3094" s="21"/>
      <c r="J3094" s="3"/>
      <c r="K3094" s="3"/>
      <c r="L3094" s="3"/>
      <c r="M3094" s="3"/>
      <c r="N3094" s="3"/>
    </row>
    <row r="3095" spans="7:14" x14ac:dyDescent="0.35">
      <c r="G3095" s="21"/>
      <c r="H3095" s="21"/>
      <c r="J3095" s="3"/>
      <c r="K3095" s="3"/>
      <c r="L3095" s="3"/>
      <c r="M3095" s="3"/>
      <c r="N3095" s="3"/>
    </row>
    <row r="3096" spans="7:14" x14ac:dyDescent="0.35">
      <c r="G3096" s="21"/>
      <c r="H3096" s="21"/>
      <c r="J3096" s="3"/>
      <c r="K3096" s="3"/>
      <c r="L3096" s="3"/>
      <c r="M3096" s="3"/>
      <c r="N3096" s="3"/>
    </row>
    <row r="3097" spans="7:14" x14ac:dyDescent="0.35">
      <c r="G3097" s="21"/>
      <c r="H3097" s="21"/>
      <c r="J3097" s="3"/>
      <c r="K3097" s="3"/>
      <c r="L3097" s="3"/>
      <c r="M3097" s="3"/>
      <c r="N3097" s="3"/>
    </row>
    <row r="3098" spans="7:14" x14ac:dyDescent="0.35">
      <c r="G3098" s="21"/>
      <c r="H3098" s="21"/>
      <c r="J3098" s="3"/>
      <c r="K3098" s="3"/>
      <c r="L3098" s="3"/>
      <c r="M3098" s="3"/>
      <c r="N3098" s="3"/>
    </row>
    <row r="3099" spans="7:14" x14ac:dyDescent="0.35">
      <c r="G3099" s="21"/>
      <c r="H3099" s="21"/>
      <c r="J3099" s="3"/>
      <c r="K3099" s="3"/>
      <c r="L3099" s="3"/>
      <c r="M3099" s="3"/>
      <c r="N3099" s="3"/>
    </row>
    <row r="3100" spans="7:14" x14ac:dyDescent="0.35">
      <c r="G3100" s="21"/>
      <c r="H3100" s="21"/>
      <c r="J3100" s="3"/>
      <c r="K3100" s="3"/>
      <c r="L3100" s="3"/>
      <c r="M3100" s="3"/>
      <c r="N3100" s="3"/>
    </row>
    <row r="3101" spans="7:14" x14ac:dyDescent="0.35">
      <c r="G3101" s="21"/>
      <c r="H3101" s="21"/>
      <c r="J3101" s="3"/>
      <c r="K3101" s="3"/>
      <c r="L3101" s="3"/>
      <c r="M3101" s="3"/>
      <c r="N3101" s="3"/>
    </row>
    <row r="3102" spans="7:14" x14ac:dyDescent="0.35">
      <c r="G3102" s="21"/>
      <c r="H3102" s="21"/>
      <c r="J3102" s="3"/>
      <c r="K3102" s="3"/>
      <c r="L3102" s="3"/>
      <c r="M3102" s="3"/>
      <c r="N3102" s="3"/>
    </row>
    <row r="3103" spans="7:14" x14ac:dyDescent="0.35">
      <c r="G3103" s="21"/>
      <c r="H3103" s="21"/>
      <c r="J3103" s="3"/>
      <c r="K3103" s="3"/>
      <c r="L3103" s="3"/>
      <c r="M3103" s="3"/>
      <c r="N3103" s="3"/>
    </row>
    <row r="3104" spans="7:14" x14ac:dyDescent="0.35">
      <c r="G3104" s="21"/>
      <c r="H3104" s="21"/>
      <c r="J3104" s="3"/>
      <c r="K3104" s="3"/>
      <c r="L3104" s="3"/>
      <c r="M3104" s="3"/>
      <c r="N3104" s="3"/>
    </row>
    <row r="3105" spans="7:14" x14ac:dyDescent="0.35">
      <c r="G3105" s="21"/>
      <c r="H3105" s="21"/>
      <c r="J3105" s="3"/>
      <c r="K3105" s="3"/>
      <c r="L3105" s="3"/>
      <c r="M3105" s="3"/>
      <c r="N3105" s="3"/>
    </row>
    <row r="3106" spans="7:14" x14ac:dyDescent="0.35">
      <c r="G3106" s="21"/>
      <c r="H3106" s="21"/>
      <c r="J3106" s="3"/>
      <c r="K3106" s="3"/>
      <c r="L3106" s="3"/>
      <c r="M3106" s="3"/>
      <c r="N3106" s="3"/>
    </row>
    <row r="3107" spans="7:14" x14ac:dyDescent="0.35">
      <c r="G3107" s="21"/>
      <c r="H3107" s="21"/>
      <c r="J3107" s="3"/>
      <c r="K3107" s="3"/>
      <c r="L3107" s="3"/>
      <c r="M3107" s="3"/>
      <c r="N3107" s="3"/>
    </row>
    <row r="3108" spans="7:14" x14ac:dyDescent="0.35">
      <c r="G3108" s="21"/>
      <c r="H3108" s="21"/>
      <c r="J3108" s="3"/>
      <c r="K3108" s="3"/>
      <c r="L3108" s="3"/>
      <c r="M3108" s="3"/>
      <c r="N3108" s="3"/>
    </row>
    <row r="3109" spans="7:14" x14ac:dyDescent="0.35">
      <c r="G3109" s="21"/>
      <c r="H3109" s="21"/>
      <c r="J3109" s="3"/>
      <c r="K3109" s="3"/>
      <c r="L3109" s="3"/>
      <c r="M3109" s="3"/>
      <c r="N3109" s="3"/>
    </row>
    <row r="3110" spans="7:14" x14ac:dyDescent="0.35">
      <c r="G3110" s="21"/>
      <c r="H3110" s="21"/>
      <c r="J3110" s="3"/>
      <c r="K3110" s="3"/>
      <c r="L3110" s="3"/>
      <c r="M3110" s="3"/>
      <c r="N3110" s="3"/>
    </row>
    <row r="3111" spans="7:14" x14ac:dyDescent="0.35">
      <c r="G3111" s="21"/>
      <c r="H3111" s="21"/>
      <c r="J3111" s="3"/>
      <c r="K3111" s="3"/>
      <c r="L3111" s="3"/>
      <c r="M3111" s="3"/>
      <c r="N3111" s="3"/>
    </row>
    <row r="3112" spans="7:14" x14ac:dyDescent="0.35">
      <c r="G3112" s="21"/>
      <c r="H3112" s="21"/>
      <c r="J3112" s="3"/>
      <c r="K3112" s="3"/>
      <c r="L3112" s="3"/>
      <c r="M3112" s="3"/>
      <c r="N3112" s="3"/>
    </row>
    <row r="3113" spans="7:14" x14ac:dyDescent="0.35">
      <c r="G3113" s="21"/>
      <c r="H3113" s="21"/>
      <c r="J3113" s="3"/>
      <c r="K3113" s="3"/>
      <c r="L3113" s="3"/>
      <c r="M3113" s="3"/>
      <c r="N3113" s="3"/>
    </row>
    <row r="3114" spans="7:14" x14ac:dyDescent="0.35">
      <c r="G3114" s="21"/>
      <c r="H3114" s="21"/>
      <c r="J3114" s="3"/>
      <c r="K3114" s="3"/>
      <c r="L3114" s="3"/>
      <c r="M3114" s="3"/>
      <c r="N3114" s="3"/>
    </row>
    <row r="3115" spans="7:14" x14ac:dyDescent="0.35">
      <c r="G3115" s="21"/>
      <c r="H3115" s="21"/>
      <c r="J3115" s="3"/>
      <c r="K3115" s="3"/>
      <c r="L3115" s="3"/>
      <c r="M3115" s="3"/>
      <c r="N3115" s="3"/>
    </row>
    <row r="3116" spans="7:14" x14ac:dyDescent="0.35">
      <c r="G3116" s="21"/>
      <c r="H3116" s="21"/>
      <c r="J3116" s="3"/>
      <c r="K3116" s="3"/>
      <c r="L3116" s="3"/>
      <c r="M3116" s="3"/>
      <c r="N3116" s="3"/>
    </row>
    <row r="3117" spans="7:14" x14ac:dyDescent="0.35">
      <c r="G3117" s="21"/>
      <c r="H3117" s="21"/>
      <c r="J3117" s="3"/>
      <c r="K3117" s="3"/>
      <c r="L3117" s="3"/>
      <c r="M3117" s="3"/>
      <c r="N3117" s="3"/>
    </row>
    <row r="3118" spans="7:14" x14ac:dyDescent="0.35">
      <c r="G3118" s="21"/>
      <c r="H3118" s="21"/>
      <c r="J3118" s="3"/>
      <c r="K3118" s="3"/>
      <c r="L3118" s="3"/>
      <c r="M3118" s="3"/>
      <c r="N3118" s="3"/>
    </row>
    <row r="3119" spans="7:14" x14ac:dyDescent="0.35">
      <c r="G3119" s="21"/>
      <c r="H3119" s="21"/>
      <c r="J3119" s="3"/>
      <c r="K3119" s="3"/>
      <c r="L3119" s="3"/>
      <c r="M3119" s="3"/>
      <c r="N3119" s="3"/>
    </row>
    <row r="3120" spans="7:14" x14ac:dyDescent="0.35">
      <c r="G3120" s="21"/>
      <c r="H3120" s="21"/>
      <c r="J3120" s="3"/>
      <c r="K3120" s="3"/>
      <c r="L3120" s="3"/>
      <c r="M3120" s="3"/>
      <c r="N3120" s="3"/>
    </row>
    <row r="3121" spans="7:14" x14ac:dyDescent="0.35">
      <c r="G3121" s="21"/>
      <c r="H3121" s="21"/>
      <c r="J3121" s="3"/>
      <c r="K3121" s="3"/>
      <c r="L3121" s="3"/>
      <c r="M3121" s="3"/>
      <c r="N3121" s="3"/>
    </row>
    <row r="3122" spans="7:14" x14ac:dyDescent="0.35">
      <c r="G3122" s="21"/>
      <c r="H3122" s="21"/>
      <c r="J3122" s="3"/>
      <c r="K3122" s="3"/>
      <c r="L3122" s="3"/>
      <c r="M3122" s="3"/>
      <c r="N3122" s="3"/>
    </row>
    <row r="3123" spans="7:14" x14ac:dyDescent="0.35">
      <c r="G3123" s="21"/>
      <c r="H3123" s="21"/>
      <c r="J3123" s="3"/>
      <c r="K3123" s="3"/>
      <c r="L3123" s="3"/>
      <c r="M3123" s="3"/>
      <c r="N3123" s="3"/>
    </row>
    <row r="3124" spans="7:14" x14ac:dyDescent="0.35">
      <c r="G3124" s="21"/>
      <c r="H3124" s="21"/>
      <c r="J3124" s="3"/>
      <c r="K3124" s="3"/>
      <c r="L3124" s="3"/>
      <c r="M3124" s="3"/>
      <c r="N3124" s="3"/>
    </row>
    <row r="3125" spans="7:14" x14ac:dyDescent="0.35">
      <c r="G3125" s="21"/>
      <c r="H3125" s="21"/>
      <c r="J3125" s="3"/>
      <c r="K3125" s="3"/>
      <c r="L3125" s="3"/>
      <c r="M3125" s="3"/>
      <c r="N3125" s="3"/>
    </row>
    <row r="3126" spans="7:14" x14ac:dyDescent="0.35">
      <c r="G3126" s="21"/>
      <c r="H3126" s="21"/>
      <c r="J3126" s="3"/>
      <c r="K3126" s="3"/>
      <c r="L3126" s="3"/>
      <c r="M3126" s="3"/>
      <c r="N3126" s="3"/>
    </row>
    <row r="3127" spans="7:14" x14ac:dyDescent="0.35">
      <c r="G3127" s="21"/>
      <c r="H3127" s="21"/>
      <c r="J3127" s="3"/>
      <c r="K3127" s="3"/>
      <c r="L3127" s="3"/>
      <c r="M3127" s="3"/>
      <c r="N3127" s="3"/>
    </row>
    <row r="3128" spans="7:14" x14ac:dyDescent="0.35">
      <c r="G3128" s="21"/>
      <c r="H3128" s="21"/>
      <c r="J3128" s="3"/>
      <c r="K3128" s="3"/>
      <c r="L3128" s="3"/>
      <c r="M3128" s="3"/>
      <c r="N3128" s="3"/>
    </row>
    <row r="3129" spans="7:14" x14ac:dyDescent="0.35">
      <c r="G3129" s="21"/>
      <c r="H3129" s="21"/>
      <c r="J3129" s="3"/>
      <c r="K3129" s="3"/>
      <c r="L3129" s="3"/>
      <c r="M3129" s="3"/>
      <c r="N3129" s="3"/>
    </row>
    <row r="3130" spans="7:14" x14ac:dyDescent="0.35">
      <c r="G3130" s="21"/>
      <c r="H3130" s="21"/>
      <c r="J3130" s="3"/>
      <c r="K3130" s="3"/>
      <c r="L3130" s="3"/>
      <c r="M3130" s="3"/>
      <c r="N3130" s="3"/>
    </row>
    <row r="3131" spans="7:14" x14ac:dyDescent="0.35">
      <c r="G3131" s="21"/>
      <c r="H3131" s="21"/>
      <c r="J3131" s="3"/>
      <c r="K3131" s="3"/>
      <c r="L3131" s="3"/>
      <c r="M3131" s="3"/>
      <c r="N3131" s="3"/>
    </row>
    <row r="3132" spans="7:14" x14ac:dyDescent="0.35">
      <c r="G3132" s="21"/>
      <c r="H3132" s="21"/>
      <c r="J3132" s="3"/>
      <c r="K3132" s="3"/>
      <c r="L3132" s="3"/>
      <c r="M3132" s="3"/>
      <c r="N3132" s="3"/>
    </row>
    <row r="3133" spans="7:14" x14ac:dyDescent="0.35">
      <c r="G3133" s="21"/>
      <c r="H3133" s="21"/>
      <c r="J3133" s="3"/>
      <c r="K3133" s="3"/>
      <c r="L3133" s="3"/>
      <c r="M3133" s="3"/>
      <c r="N3133" s="3"/>
    </row>
    <row r="3134" spans="7:14" x14ac:dyDescent="0.35">
      <c r="G3134" s="21"/>
      <c r="H3134" s="21"/>
      <c r="J3134" s="3"/>
      <c r="K3134" s="3"/>
      <c r="L3134" s="3"/>
      <c r="M3134" s="3"/>
      <c r="N3134" s="3"/>
    </row>
    <row r="3135" spans="7:14" x14ac:dyDescent="0.35">
      <c r="G3135" s="21"/>
      <c r="H3135" s="21"/>
      <c r="J3135" s="3"/>
      <c r="K3135" s="3"/>
      <c r="L3135" s="3"/>
      <c r="M3135" s="3"/>
      <c r="N3135" s="3"/>
    </row>
    <row r="3136" spans="7:14" x14ac:dyDescent="0.35">
      <c r="G3136" s="21"/>
      <c r="H3136" s="21"/>
      <c r="J3136" s="3"/>
      <c r="K3136" s="3"/>
      <c r="L3136" s="3"/>
      <c r="M3136" s="3"/>
      <c r="N3136" s="3"/>
    </row>
    <row r="3137" spans="7:14" x14ac:dyDescent="0.35">
      <c r="G3137" s="21"/>
      <c r="H3137" s="21"/>
      <c r="J3137" s="3"/>
      <c r="K3137" s="3"/>
      <c r="L3137" s="3"/>
      <c r="M3137" s="3"/>
      <c r="N3137" s="3"/>
    </row>
    <row r="3138" spans="7:14" x14ac:dyDescent="0.35">
      <c r="G3138" s="21"/>
      <c r="H3138" s="21"/>
      <c r="J3138" s="3"/>
      <c r="K3138" s="3"/>
      <c r="L3138" s="3"/>
      <c r="M3138" s="3"/>
      <c r="N3138" s="3"/>
    </row>
    <row r="3139" spans="7:14" x14ac:dyDescent="0.35">
      <c r="G3139" s="21"/>
      <c r="H3139" s="21"/>
      <c r="J3139" s="3"/>
      <c r="K3139" s="3"/>
      <c r="L3139" s="3"/>
      <c r="M3139" s="3"/>
      <c r="N3139" s="3"/>
    </row>
    <row r="3140" spans="7:14" x14ac:dyDescent="0.35">
      <c r="G3140" s="21"/>
      <c r="H3140" s="21"/>
      <c r="J3140" s="3"/>
      <c r="K3140" s="3"/>
      <c r="L3140" s="3"/>
      <c r="M3140" s="3"/>
      <c r="N3140" s="3"/>
    </row>
    <row r="3141" spans="7:14" x14ac:dyDescent="0.35">
      <c r="G3141" s="21"/>
      <c r="H3141" s="21"/>
      <c r="J3141" s="3"/>
      <c r="K3141" s="3"/>
      <c r="L3141" s="3"/>
      <c r="M3141" s="3"/>
      <c r="N3141" s="3"/>
    </row>
    <row r="3142" spans="7:14" x14ac:dyDescent="0.35">
      <c r="G3142" s="21"/>
      <c r="H3142" s="21"/>
      <c r="J3142" s="3"/>
      <c r="K3142" s="3"/>
      <c r="L3142" s="3"/>
      <c r="M3142" s="3"/>
      <c r="N3142" s="3"/>
    </row>
    <row r="3143" spans="7:14" x14ac:dyDescent="0.35">
      <c r="G3143" s="21"/>
      <c r="H3143" s="21"/>
      <c r="J3143" s="3"/>
      <c r="K3143" s="3"/>
      <c r="L3143" s="3"/>
      <c r="M3143" s="3"/>
      <c r="N3143" s="3"/>
    </row>
    <row r="3144" spans="7:14" x14ac:dyDescent="0.35">
      <c r="G3144" s="21"/>
      <c r="H3144" s="21"/>
      <c r="J3144" s="3"/>
      <c r="K3144" s="3"/>
      <c r="L3144" s="3"/>
      <c r="M3144" s="3"/>
      <c r="N3144" s="3"/>
    </row>
    <row r="3145" spans="7:14" x14ac:dyDescent="0.35">
      <c r="G3145" s="21"/>
      <c r="H3145" s="21"/>
      <c r="J3145" s="3"/>
      <c r="K3145" s="3"/>
      <c r="L3145" s="3"/>
      <c r="M3145" s="3"/>
      <c r="N3145" s="3"/>
    </row>
    <row r="3146" spans="7:14" x14ac:dyDescent="0.35">
      <c r="G3146" s="21"/>
      <c r="H3146" s="21"/>
      <c r="J3146" s="3"/>
      <c r="K3146" s="3"/>
      <c r="L3146" s="3"/>
      <c r="M3146" s="3"/>
      <c r="N3146" s="3"/>
    </row>
    <row r="3147" spans="7:14" x14ac:dyDescent="0.35">
      <c r="G3147" s="21"/>
      <c r="H3147" s="21"/>
      <c r="J3147" s="3"/>
      <c r="K3147" s="3"/>
      <c r="L3147" s="3"/>
      <c r="M3147" s="3"/>
      <c r="N3147" s="3"/>
    </row>
    <row r="3148" spans="7:14" x14ac:dyDescent="0.35">
      <c r="G3148" s="21"/>
      <c r="H3148" s="21"/>
      <c r="J3148" s="3"/>
      <c r="K3148" s="3"/>
      <c r="L3148" s="3"/>
      <c r="M3148" s="3"/>
      <c r="N3148" s="3"/>
    </row>
    <row r="3149" spans="7:14" x14ac:dyDescent="0.35">
      <c r="G3149" s="21"/>
      <c r="H3149" s="21"/>
      <c r="J3149" s="3"/>
      <c r="K3149" s="3"/>
      <c r="L3149" s="3"/>
      <c r="M3149" s="3"/>
      <c r="N3149" s="3"/>
    </row>
    <row r="3150" spans="7:14" x14ac:dyDescent="0.35">
      <c r="G3150" s="21"/>
      <c r="H3150" s="21"/>
      <c r="J3150" s="3"/>
      <c r="K3150" s="3"/>
      <c r="L3150" s="3"/>
      <c r="M3150" s="3"/>
      <c r="N3150" s="3"/>
    </row>
    <row r="3151" spans="7:14" x14ac:dyDescent="0.35">
      <c r="G3151" s="21"/>
      <c r="H3151" s="21"/>
      <c r="J3151" s="3"/>
      <c r="K3151" s="3"/>
      <c r="L3151" s="3"/>
      <c r="M3151" s="3"/>
      <c r="N3151" s="3"/>
    </row>
    <row r="3152" spans="7:14" x14ac:dyDescent="0.35">
      <c r="G3152" s="21"/>
      <c r="H3152" s="21"/>
      <c r="J3152" s="3"/>
      <c r="K3152" s="3"/>
      <c r="L3152" s="3"/>
      <c r="M3152" s="3"/>
      <c r="N3152" s="3"/>
    </row>
    <row r="3153" spans="7:14" x14ac:dyDescent="0.35">
      <c r="G3153" s="21"/>
      <c r="H3153" s="21"/>
      <c r="J3153" s="3"/>
      <c r="K3153" s="3"/>
      <c r="L3153" s="3"/>
      <c r="M3153" s="3"/>
      <c r="N3153" s="3"/>
    </row>
    <row r="3154" spans="7:14" x14ac:dyDescent="0.35">
      <c r="G3154" s="21"/>
      <c r="H3154" s="21"/>
      <c r="J3154" s="3"/>
      <c r="K3154" s="3"/>
      <c r="L3154" s="3"/>
      <c r="M3154" s="3"/>
      <c r="N3154" s="3"/>
    </row>
    <row r="3155" spans="7:14" x14ac:dyDescent="0.35">
      <c r="G3155" s="21"/>
      <c r="H3155" s="21"/>
      <c r="J3155" s="3"/>
      <c r="K3155" s="3"/>
      <c r="L3155" s="3"/>
      <c r="M3155" s="3"/>
      <c r="N3155" s="3"/>
    </row>
    <row r="3156" spans="7:14" x14ac:dyDescent="0.35">
      <c r="G3156" s="21"/>
      <c r="H3156" s="21"/>
      <c r="J3156" s="3"/>
      <c r="K3156" s="3"/>
      <c r="L3156" s="3"/>
      <c r="M3156" s="3"/>
      <c r="N3156" s="3"/>
    </row>
    <row r="3157" spans="7:14" x14ac:dyDescent="0.35">
      <c r="G3157" s="21"/>
      <c r="H3157" s="21"/>
      <c r="J3157" s="3"/>
      <c r="K3157" s="3"/>
      <c r="L3157" s="3"/>
      <c r="M3157" s="3"/>
      <c r="N3157" s="3"/>
    </row>
    <row r="3158" spans="7:14" x14ac:dyDescent="0.35">
      <c r="G3158" s="21"/>
      <c r="H3158" s="21"/>
      <c r="J3158" s="3"/>
      <c r="K3158" s="3"/>
      <c r="L3158" s="3"/>
      <c r="M3158" s="3"/>
      <c r="N3158" s="3"/>
    </row>
    <row r="3159" spans="7:14" x14ac:dyDescent="0.35">
      <c r="G3159" s="21"/>
      <c r="H3159" s="21"/>
      <c r="J3159" s="3"/>
      <c r="K3159" s="3"/>
      <c r="L3159" s="3"/>
      <c r="M3159" s="3"/>
      <c r="N3159" s="3"/>
    </row>
    <row r="3160" spans="7:14" x14ac:dyDescent="0.35">
      <c r="G3160" s="21"/>
      <c r="H3160" s="21"/>
      <c r="J3160" s="3"/>
      <c r="K3160" s="3"/>
      <c r="L3160" s="3"/>
      <c r="M3160" s="3"/>
      <c r="N3160" s="3"/>
    </row>
    <row r="3161" spans="7:14" x14ac:dyDescent="0.35">
      <c r="G3161" s="21"/>
      <c r="H3161" s="21"/>
      <c r="J3161" s="3"/>
      <c r="K3161" s="3"/>
      <c r="L3161" s="3"/>
      <c r="M3161" s="3"/>
      <c r="N3161" s="3"/>
    </row>
    <row r="3162" spans="7:14" x14ac:dyDescent="0.35">
      <c r="G3162" s="21"/>
      <c r="H3162" s="21"/>
      <c r="J3162" s="3"/>
      <c r="K3162" s="3"/>
      <c r="L3162" s="3"/>
      <c r="M3162" s="3"/>
      <c r="N3162" s="3"/>
    </row>
    <row r="3163" spans="7:14" x14ac:dyDescent="0.35">
      <c r="G3163" s="21"/>
      <c r="H3163" s="21"/>
      <c r="J3163" s="3"/>
      <c r="K3163" s="3"/>
      <c r="L3163" s="3"/>
      <c r="M3163" s="3"/>
      <c r="N3163" s="3"/>
    </row>
    <row r="3164" spans="7:14" x14ac:dyDescent="0.35">
      <c r="G3164" s="21"/>
      <c r="H3164" s="21"/>
      <c r="J3164" s="3"/>
      <c r="K3164" s="3"/>
      <c r="L3164" s="3"/>
      <c r="M3164" s="3"/>
      <c r="N3164" s="3"/>
    </row>
    <row r="3165" spans="7:14" x14ac:dyDescent="0.35">
      <c r="G3165" s="21"/>
      <c r="H3165" s="21"/>
      <c r="J3165" s="3"/>
      <c r="K3165" s="3"/>
      <c r="L3165" s="3"/>
      <c r="M3165" s="3"/>
      <c r="N3165" s="3"/>
    </row>
    <row r="3166" spans="7:14" x14ac:dyDescent="0.35">
      <c r="G3166" s="21"/>
      <c r="H3166" s="21"/>
      <c r="J3166" s="3"/>
      <c r="K3166" s="3"/>
      <c r="L3166" s="3"/>
      <c r="M3166" s="3"/>
      <c r="N3166" s="3"/>
    </row>
    <row r="3167" spans="7:14" x14ac:dyDescent="0.35">
      <c r="G3167" s="21"/>
      <c r="H3167" s="21"/>
      <c r="J3167" s="3"/>
      <c r="K3167" s="3"/>
      <c r="L3167" s="3"/>
      <c r="M3167" s="3"/>
      <c r="N3167" s="3"/>
    </row>
    <row r="3168" spans="7:14" x14ac:dyDescent="0.35">
      <c r="G3168" s="21"/>
      <c r="H3168" s="21"/>
      <c r="J3168" s="3"/>
      <c r="K3168" s="3"/>
      <c r="L3168" s="3"/>
      <c r="M3168" s="3"/>
      <c r="N3168" s="3"/>
    </row>
    <row r="3169" spans="7:14" x14ac:dyDescent="0.35">
      <c r="G3169" s="21"/>
      <c r="H3169" s="21"/>
      <c r="J3169" s="3"/>
      <c r="K3169" s="3"/>
      <c r="L3169" s="3"/>
      <c r="M3169" s="3"/>
      <c r="N3169" s="3"/>
    </row>
    <row r="3170" spans="7:14" x14ac:dyDescent="0.35">
      <c r="G3170" s="21"/>
      <c r="H3170" s="21"/>
      <c r="J3170" s="3"/>
      <c r="K3170" s="3"/>
      <c r="L3170" s="3"/>
      <c r="M3170" s="3"/>
      <c r="N3170" s="3"/>
    </row>
    <row r="3171" spans="7:14" x14ac:dyDescent="0.35">
      <c r="G3171" s="21"/>
      <c r="H3171" s="21"/>
      <c r="J3171" s="3"/>
      <c r="K3171" s="3"/>
      <c r="L3171" s="3"/>
      <c r="M3171" s="3"/>
      <c r="N3171" s="3"/>
    </row>
    <row r="3172" spans="7:14" x14ac:dyDescent="0.35">
      <c r="G3172" s="21"/>
      <c r="H3172" s="21"/>
      <c r="J3172" s="3"/>
      <c r="K3172" s="3"/>
      <c r="L3172" s="3"/>
      <c r="M3172" s="3"/>
      <c r="N3172" s="3"/>
    </row>
    <row r="3173" spans="7:14" x14ac:dyDescent="0.35">
      <c r="G3173" s="21"/>
      <c r="H3173" s="21"/>
      <c r="J3173" s="3"/>
      <c r="K3173" s="3"/>
      <c r="L3173" s="3"/>
      <c r="M3173" s="3"/>
      <c r="N3173" s="3"/>
    </row>
    <row r="3174" spans="7:14" x14ac:dyDescent="0.35">
      <c r="G3174" s="21"/>
      <c r="H3174" s="21"/>
      <c r="J3174" s="3"/>
      <c r="K3174" s="3"/>
      <c r="L3174" s="3"/>
      <c r="M3174" s="3"/>
      <c r="N3174" s="3"/>
    </row>
    <row r="3175" spans="7:14" x14ac:dyDescent="0.35">
      <c r="G3175" s="21"/>
      <c r="H3175" s="21"/>
      <c r="J3175" s="3"/>
      <c r="K3175" s="3"/>
      <c r="L3175" s="3"/>
      <c r="M3175" s="3"/>
      <c r="N3175" s="3"/>
    </row>
    <row r="3176" spans="7:14" x14ac:dyDescent="0.35">
      <c r="G3176" s="21"/>
      <c r="H3176" s="21"/>
      <c r="J3176" s="3"/>
      <c r="K3176" s="3"/>
      <c r="L3176" s="3"/>
      <c r="M3176" s="3"/>
      <c r="N3176" s="3"/>
    </row>
    <row r="3177" spans="7:14" x14ac:dyDescent="0.35">
      <c r="G3177" s="21"/>
      <c r="H3177" s="21"/>
      <c r="J3177" s="3"/>
      <c r="K3177" s="3"/>
      <c r="L3177" s="3"/>
      <c r="M3177" s="3"/>
      <c r="N3177" s="3"/>
    </row>
    <row r="3178" spans="7:14" x14ac:dyDescent="0.35">
      <c r="G3178" s="21"/>
      <c r="H3178" s="21"/>
      <c r="J3178" s="3"/>
      <c r="K3178" s="3"/>
      <c r="L3178" s="3"/>
      <c r="M3178" s="3"/>
      <c r="N3178" s="3"/>
    </row>
    <row r="3179" spans="7:14" x14ac:dyDescent="0.35">
      <c r="G3179" s="21"/>
      <c r="H3179" s="21"/>
      <c r="J3179" s="3"/>
      <c r="K3179" s="3"/>
      <c r="L3179" s="3"/>
      <c r="M3179" s="3"/>
      <c r="N3179" s="3"/>
    </row>
    <row r="3180" spans="7:14" x14ac:dyDescent="0.35">
      <c r="G3180" s="21"/>
      <c r="H3180" s="21"/>
      <c r="J3180" s="3"/>
      <c r="K3180" s="3"/>
      <c r="L3180" s="3"/>
      <c r="M3180" s="3"/>
      <c r="N3180" s="3"/>
    </row>
    <row r="3181" spans="7:14" x14ac:dyDescent="0.35">
      <c r="G3181" s="21"/>
      <c r="H3181" s="21"/>
      <c r="J3181" s="3"/>
      <c r="K3181" s="3"/>
      <c r="L3181" s="3"/>
      <c r="M3181" s="3"/>
      <c r="N3181" s="3"/>
    </row>
    <row r="3182" spans="7:14" x14ac:dyDescent="0.35">
      <c r="G3182" s="21"/>
      <c r="H3182" s="21"/>
      <c r="J3182" s="3"/>
      <c r="K3182" s="3"/>
      <c r="L3182" s="3"/>
      <c r="M3182" s="3"/>
      <c r="N3182" s="3"/>
    </row>
    <row r="3183" spans="7:14" x14ac:dyDescent="0.35">
      <c r="G3183" s="21"/>
      <c r="H3183" s="21"/>
      <c r="J3183" s="3"/>
      <c r="K3183" s="3"/>
      <c r="L3183" s="3"/>
      <c r="M3183" s="3"/>
      <c r="N3183" s="3"/>
    </row>
    <row r="3184" spans="7:14" x14ac:dyDescent="0.35">
      <c r="G3184" s="21"/>
      <c r="H3184" s="21"/>
      <c r="J3184" s="3"/>
      <c r="K3184" s="3"/>
      <c r="L3184" s="3"/>
      <c r="M3184" s="3"/>
      <c r="N3184" s="3"/>
    </row>
    <row r="3185" spans="7:14" x14ac:dyDescent="0.35">
      <c r="G3185" s="21"/>
      <c r="H3185" s="21"/>
      <c r="J3185" s="3"/>
      <c r="K3185" s="3"/>
      <c r="L3185" s="3"/>
      <c r="M3185" s="3"/>
      <c r="N3185" s="3"/>
    </row>
    <row r="3186" spans="7:14" x14ac:dyDescent="0.35">
      <c r="G3186" s="21"/>
      <c r="H3186" s="21"/>
      <c r="J3186" s="3"/>
      <c r="K3186" s="3"/>
      <c r="L3186" s="3"/>
      <c r="M3186" s="3"/>
      <c r="N3186" s="3"/>
    </row>
    <row r="3187" spans="7:14" x14ac:dyDescent="0.35">
      <c r="G3187" s="21"/>
      <c r="H3187" s="21"/>
      <c r="J3187" s="3"/>
      <c r="K3187" s="3"/>
      <c r="L3187" s="3"/>
      <c r="M3187" s="3"/>
      <c r="N3187" s="3"/>
    </row>
    <row r="3188" spans="7:14" x14ac:dyDescent="0.35">
      <c r="G3188" s="21"/>
      <c r="H3188" s="21"/>
      <c r="J3188" s="3"/>
      <c r="K3188" s="3"/>
      <c r="L3188" s="3"/>
      <c r="M3188" s="3"/>
      <c r="N3188" s="3"/>
    </row>
    <row r="3189" spans="7:14" x14ac:dyDescent="0.35">
      <c r="G3189" s="21"/>
      <c r="H3189" s="21"/>
      <c r="J3189" s="3"/>
      <c r="K3189" s="3"/>
      <c r="L3189" s="3"/>
      <c r="M3189" s="3"/>
      <c r="N3189" s="3"/>
    </row>
    <row r="3190" spans="7:14" x14ac:dyDescent="0.35">
      <c r="G3190" s="21"/>
      <c r="H3190" s="21"/>
      <c r="J3190" s="3"/>
      <c r="K3190" s="3"/>
      <c r="L3190" s="3"/>
      <c r="M3190" s="3"/>
      <c r="N3190" s="3"/>
    </row>
    <row r="3191" spans="7:14" x14ac:dyDescent="0.35">
      <c r="G3191" s="21"/>
      <c r="H3191" s="21"/>
      <c r="J3191" s="3"/>
      <c r="K3191" s="3"/>
      <c r="L3191" s="3"/>
      <c r="M3191" s="3"/>
      <c r="N3191" s="3"/>
    </row>
    <row r="3192" spans="7:14" x14ac:dyDescent="0.35">
      <c r="G3192" s="21"/>
      <c r="H3192" s="21"/>
      <c r="J3192" s="3"/>
      <c r="K3192" s="3"/>
      <c r="L3192" s="3"/>
      <c r="M3192" s="3"/>
      <c r="N3192" s="3"/>
    </row>
    <row r="3193" spans="7:14" x14ac:dyDescent="0.35">
      <c r="G3193" s="21"/>
      <c r="H3193" s="21"/>
      <c r="J3193" s="3"/>
      <c r="K3193" s="3"/>
      <c r="L3193" s="3"/>
      <c r="M3193" s="3"/>
      <c r="N3193" s="3"/>
    </row>
    <row r="3194" spans="7:14" x14ac:dyDescent="0.35">
      <c r="G3194" s="21"/>
      <c r="H3194" s="21"/>
      <c r="J3194" s="3"/>
      <c r="K3194" s="3"/>
      <c r="L3194" s="3"/>
      <c r="M3194" s="3"/>
      <c r="N3194" s="3"/>
    </row>
    <row r="3195" spans="7:14" x14ac:dyDescent="0.35">
      <c r="G3195" s="21"/>
      <c r="H3195" s="21"/>
      <c r="J3195" s="3"/>
      <c r="K3195" s="3"/>
      <c r="L3195" s="3"/>
      <c r="M3195" s="3"/>
      <c r="N3195" s="3"/>
    </row>
    <row r="3196" spans="7:14" x14ac:dyDescent="0.35">
      <c r="G3196" s="21"/>
      <c r="H3196" s="21"/>
      <c r="J3196" s="3"/>
      <c r="K3196" s="3"/>
      <c r="L3196" s="3"/>
      <c r="M3196" s="3"/>
      <c r="N3196" s="3"/>
    </row>
    <row r="3197" spans="7:14" x14ac:dyDescent="0.35">
      <c r="G3197" s="21"/>
      <c r="H3197" s="21"/>
      <c r="J3197" s="3"/>
      <c r="K3197" s="3"/>
      <c r="L3197" s="3"/>
      <c r="M3197" s="3"/>
      <c r="N3197" s="3"/>
    </row>
    <row r="3198" spans="7:14" x14ac:dyDescent="0.35">
      <c r="G3198" s="21"/>
      <c r="H3198" s="21"/>
      <c r="J3198" s="3"/>
      <c r="K3198" s="3"/>
      <c r="L3198" s="3"/>
      <c r="M3198" s="3"/>
      <c r="N3198" s="3"/>
    </row>
    <row r="3199" spans="7:14" x14ac:dyDescent="0.35">
      <c r="G3199" s="21"/>
      <c r="H3199" s="21"/>
      <c r="J3199" s="3"/>
      <c r="K3199" s="3"/>
      <c r="L3199" s="3"/>
      <c r="M3199" s="3"/>
      <c r="N3199" s="3"/>
    </row>
    <row r="3200" spans="7:14" x14ac:dyDescent="0.35">
      <c r="G3200" s="21"/>
      <c r="H3200" s="21"/>
      <c r="J3200" s="3"/>
      <c r="K3200" s="3"/>
      <c r="L3200" s="3"/>
      <c r="M3200" s="3"/>
      <c r="N3200" s="3"/>
    </row>
    <row r="3201" spans="7:14" x14ac:dyDescent="0.35">
      <c r="G3201" s="21"/>
      <c r="H3201" s="21"/>
      <c r="J3201" s="3"/>
      <c r="K3201" s="3"/>
      <c r="L3201" s="3"/>
      <c r="M3201" s="3"/>
      <c r="N3201" s="3"/>
    </row>
    <row r="3202" spans="7:14" x14ac:dyDescent="0.35">
      <c r="G3202" s="21"/>
      <c r="H3202" s="21"/>
      <c r="J3202" s="3"/>
      <c r="K3202" s="3"/>
      <c r="L3202" s="3"/>
      <c r="M3202" s="3"/>
      <c r="N3202" s="3"/>
    </row>
    <row r="3203" spans="7:14" x14ac:dyDescent="0.35">
      <c r="G3203" s="21"/>
      <c r="H3203" s="21"/>
      <c r="J3203" s="3"/>
      <c r="K3203" s="3"/>
      <c r="L3203" s="3"/>
      <c r="M3203" s="3"/>
      <c r="N3203" s="3"/>
    </row>
    <row r="3204" spans="7:14" x14ac:dyDescent="0.35">
      <c r="G3204" s="21"/>
      <c r="H3204" s="21"/>
      <c r="J3204" s="3"/>
      <c r="K3204" s="3"/>
      <c r="L3204" s="3"/>
      <c r="M3204" s="3"/>
      <c r="N3204" s="3"/>
    </row>
    <row r="3205" spans="7:14" x14ac:dyDescent="0.35">
      <c r="G3205" s="21"/>
      <c r="H3205" s="21"/>
      <c r="J3205" s="3"/>
      <c r="K3205" s="3"/>
      <c r="L3205" s="3"/>
      <c r="M3205" s="3"/>
      <c r="N3205" s="3"/>
    </row>
    <row r="3206" spans="7:14" x14ac:dyDescent="0.35">
      <c r="G3206" s="21"/>
      <c r="H3206" s="21"/>
      <c r="J3206" s="3"/>
      <c r="K3206" s="3"/>
      <c r="L3206" s="3"/>
      <c r="M3206" s="3"/>
      <c r="N3206" s="3"/>
    </row>
    <row r="3207" spans="7:14" x14ac:dyDescent="0.35">
      <c r="G3207" s="21"/>
      <c r="H3207" s="21"/>
      <c r="J3207" s="3"/>
      <c r="K3207" s="3"/>
      <c r="L3207" s="3"/>
      <c r="M3207" s="3"/>
      <c r="N3207" s="3"/>
    </row>
    <row r="3208" spans="7:14" x14ac:dyDescent="0.35">
      <c r="G3208" s="21"/>
      <c r="H3208" s="21"/>
      <c r="J3208" s="3"/>
      <c r="K3208" s="3"/>
      <c r="L3208" s="3"/>
      <c r="M3208" s="3"/>
      <c r="N3208" s="3"/>
    </row>
    <row r="3209" spans="7:14" x14ac:dyDescent="0.35">
      <c r="G3209" s="21"/>
      <c r="H3209" s="21"/>
      <c r="J3209" s="3"/>
      <c r="K3209" s="3"/>
      <c r="L3209" s="3"/>
      <c r="M3209" s="3"/>
      <c r="N3209" s="3"/>
    </row>
    <row r="3210" spans="7:14" x14ac:dyDescent="0.35">
      <c r="G3210" s="21"/>
      <c r="H3210" s="21"/>
      <c r="J3210" s="3"/>
      <c r="K3210" s="3"/>
      <c r="L3210" s="3"/>
      <c r="M3210" s="3"/>
      <c r="N3210" s="3"/>
    </row>
    <row r="3211" spans="7:14" x14ac:dyDescent="0.35">
      <c r="G3211" s="21"/>
      <c r="H3211" s="21"/>
      <c r="J3211" s="3"/>
      <c r="K3211" s="3"/>
      <c r="L3211" s="3"/>
      <c r="M3211" s="3"/>
      <c r="N3211" s="3"/>
    </row>
    <row r="3212" spans="7:14" x14ac:dyDescent="0.35">
      <c r="G3212" s="21"/>
      <c r="H3212" s="21"/>
      <c r="J3212" s="3"/>
      <c r="K3212" s="3"/>
      <c r="L3212" s="3"/>
      <c r="M3212" s="3"/>
      <c r="N3212" s="3"/>
    </row>
    <row r="3213" spans="7:14" x14ac:dyDescent="0.35">
      <c r="G3213" s="21"/>
      <c r="H3213" s="21"/>
      <c r="J3213" s="3"/>
      <c r="K3213" s="3"/>
      <c r="L3213" s="3"/>
      <c r="M3213" s="3"/>
      <c r="N3213" s="3"/>
    </row>
    <row r="3214" spans="7:14" x14ac:dyDescent="0.35">
      <c r="G3214" s="21"/>
      <c r="H3214" s="21"/>
      <c r="J3214" s="3"/>
      <c r="K3214" s="3"/>
      <c r="L3214" s="3"/>
      <c r="M3214" s="3"/>
      <c r="N3214" s="3"/>
    </row>
    <row r="3215" spans="7:14" x14ac:dyDescent="0.35">
      <c r="G3215" s="21"/>
      <c r="H3215" s="21"/>
      <c r="J3215" s="3"/>
      <c r="K3215" s="3"/>
      <c r="L3215" s="3"/>
      <c r="M3215" s="3"/>
      <c r="N3215" s="3"/>
    </row>
    <row r="3216" spans="7:14" x14ac:dyDescent="0.35">
      <c r="G3216" s="21"/>
      <c r="H3216" s="21"/>
      <c r="J3216" s="3"/>
      <c r="K3216" s="3"/>
      <c r="L3216" s="3"/>
      <c r="M3216" s="3"/>
      <c r="N3216" s="3"/>
    </row>
    <row r="3217" spans="7:14" x14ac:dyDescent="0.35">
      <c r="G3217" s="21"/>
      <c r="H3217" s="21"/>
      <c r="J3217" s="3"/>
      <c r="K3217" s="3"/>
      <c r="L3217" s="3"/>
      <c r="M3217" s="3"/>
      <c r="N3217" s="3"/>
    </row>
    <row r="3218" spans="7:14" x14ac:dyDescent="0.35">
      <c r="G3218" s="21"/>
      <c r="H3218" s="21"/>
      <c r="J3218" s="3"/>
      <c r="K3218" s="3"/>
      <c r="L3218" s="3"/>
      <c r="M3218" s="3"/>
      <c r="N3218" s="3"/>
    </row>
    <row r="3219" spans="7:14" x14ac:dyDescent="0.35">
      <c r="G3219" s="21"/>
      <c r="H3219" s="21"/>
      <c r="J3219" s="3"/>
      <c r="K3219" s="3"/>
      <c r="L3219" s="3"/>
      <c r="M3219" s="3"/>
      <c r="N3219" s="3"/>
    </row>
    <row r="3220" spans="7:14" x14ac:dyDescent="0.35">
      <c r="G3220" s="21"/>
      <c r="H3220" s="21"/>
      <c r="J3220" s="3"/>
      <c r="K3220" s="3"/>
      <c r="L3220" s="3"/>
      <c r="M3220" s="3"/>
      <c r="N3220" s="3"/>
    </row>
    <row r="3221" spans="7:14" x14ac:dyDescent="0.35">
      <c r="G3221" s="21"/>
      <c r="H3221" s="21"/>
      <c r="J3221" s="3"/>
      <c r="K3221" s="3"/>
      <c r="L3221" s="3"/>
      <c r="M3221" s="3"/>
      <c r="N3221" s="3"/>
    </row>
    <row r="3222" spans="7:14" x14ac:dyDescent="0.35">
      <c r="G3222" s="21"/>
      <c r="H3222" s="21"/>
      <c r="J3222" s="3"/>
      <c r="K3222" s="3"/>
      <c r="L3222" s="3"/>
      <c r="M3222" s="3"/>
      <c r="N3222" s="3"/>
    </row>
    <row r="3223" spans="7:14" x14ac:dyDescent="0.35">
      <c r="G3223" s="21"/>
      <c r="H3223" s="21"/>
      <c r="J3223" s="3"/>
      <c r="K3223" s="3"/>
      <c r="L3223" s="3"/>
      <c r="M3223" s="3"/>
      <c r="N3223" s="3"/>
    </row>
    <row r="3224" spans="7:14" x14ac:dyDescent="0.35">
      <c r="G3224" s="21"/>
      <c r="H3224" s="21"/>
      <c r="J3224" s="3"/>
      <c r="K3224" s="3"/>
      <c r="L3224" s="3"/>
      <c r="M3224" s="3"/>
      <c r="N3224" s="3"/>
    </row>
    <row r="3225" spans="7:14" x14ac:dyDescent="0.35">
      <c r="G3225" s="21"/>
      <c r="H3225" s="21"/>
      <c r="J3225" s="3"/>
      <c r="K3225" s="3"/>
      <c r="L3225" s="3"/>
      <c r="M3225" s="3"/>
      <c r="N3225" s="3"/>
    </row>
    <row r="3226" spans="7:14" x14ac:dyDescent="0.35">
      <c r="G3226" s="21"/>
      <c r="H3226" s="21"/>
      <c r="J3226" s="3"/>
      <c r="K3226" s="3"/>
      <c r="L3226" s="3"/>
      <c r="M3226" s="3"/>
      <c r="N3226" s="3"/>
    </row>
    <row r="3227" spans="7:14" x14ac:dyDescent="0.35">
      <c r="G3227" s="21"/>
      <c r="H3227" s="21"/>
      <c r="J3227" s="3"/>
      <c r="K3227" s="3"/>
      <c r="L3227" s="3"/>
      <c r="M3227" s="3"/>
      <c r="N3227" s="3"/>
    </row>
    <row r="3228" spans="7:14" x14ac:dyDescent="0.35">
      <c r="G3228" s="21"/>
      <c r="H3228" s="21"/>
      <c r="J3228" s="3"/>
      <c r="K3228" s="3"/>
      <c r="L3228" s="3"/>
      <c r="M3228" s="3"/>
      <c r="N3228" s="3"/>
    </row>
    <row r="3229" spans="7:14" x14ac:dyDescent="0.35">
      <c r="G3229" s="21"/>
      <c r="H3229" s="21"/>
      <c r="J3229" s="3"/>
      <c r="K3229" s="3"/>
      <c r="L3229" s="3"/>
      <c r="M3229" s="3"/>
      <c r="N3229" s="3"/>
    </row>
    <row r="3230" spans="7:14" x14ac:dyDescent="0.35">
      <c r="G3230" s="21"/>
      <c r="H3230" s="21"/>
      <c r="J3230" s="3"/>
      <c r="K3230" s="3"/>
      <c r="L3230" s="3"/>
      <c r="M3230" s="3"/>
      <c r="N3230" s="3"/>
    </row>
    <row r="3231" spans="7:14" x14ac:dyDescent="0.35">
      <c r="G3231" s="21"/>
      <c r="H3231" s="21"/>
      <c r="J3231" s="3"/>
      <c r="K3231" s="3"/>
      <c r="L3231" s="3"/>
      <c r="M3231" s="3"/>
      <c r="N3231" s="3"/>
    </row>
    <row r="3232" spans="7:14" x14ac:dyDescent="0.35">
      <c r="G3232" s="21"/>
      <c r="H3232" s="21"/>
      <c r="J3232" s="3"/>
      <c r="K3232" s="3"/>
      <c r="L3232" s="3"/>
      <c r="M3232" s="3"/>
      <c r="N3232" s="3"/>
    </row>
    <row r="3233" spans="7:14" x14ac:dyDescent="0.35">
      <c r="G3233" s="21"/>
      <c r="H3233" s="21"/>
      <c r="J3233" s="3"/>
      <c r="K3233" s="3"/>
      <c r="L3233" s="3"/>
      <c r="M3233" s="3"/>
      <c r="N3233" s="3"/>
    </row>
    <row r="3234" spans="7:14" x14ac:dyDescent="0.35">
      <c r="G3234" s="21"/>
      <c r="H3234" s="21"/>
      <c r="J3234" s="3"/>
      <c r="K3234" s="3"/>
      <c r="L3234" s="3"/>
      <c r="M3234" s="3"/>
      <c r="N3234" s="3"/>
    </row>
    <row r="3235" spans="7:14" x14ac:dyDescent="0.35">
      <c r="G3235" s="21"/>
      <c r="H3235" s="21"/>
      <c r="J3235" s="3"/>
      <c r="K3235" s="3"/>
      <c r="L3235" s="3"/>
      <c r="M3235" s="3"/>
      <c r="N3235" s="3"/>
    </row>
    <row r="3236" spans="7:14" x14ac:dyDescent="0.35">
      <c r="G3236" s="21"/>
      <c r="H3236" s="21"/>
      <c r="J3236" s="3"/>
      <c r="K3236" s="3"/>
      <c r="L3236" s="3"/>
      <c r="M3236" s="3"/>
      <c r="N3236" s="3"/>
    </row>
    <row r="3237" spans="7:14" x14ac:dyDescent="0.35">
      <c r="G3237" s="21"/>
      <c r="H3237" s="21"/>
      <c r="J3237" s="3"/>
      <c r="K3237" s="3"/>
      <c r="L3237" s="3"/>
      <c r="M3237" s="3"/>
      <c r="N3237" s="3"/>
    </row>
    <row r="3238" spans="7:14" x14ac:dyDescent="0.35">
      <c r="G3238" s="21"/>
      <c r="H3238" s="21"/>
      <c r="J3238" s="3"/>
      <c r="K3238" s="3"/>
      <c r="L3238" s="3"/>
      <c r="M3238" s="3"/>
      <c r="N3238" s="3"/>
    </row>
    <row r="3239" spans="7:14" x14ac:dyDescent="0.35">
      <c r="G3239" s="21"/>
      <c r="H3239" s="21"/>
      <c r="J3239" s="3"/>
      <c r="K3239" s="3"/>
      <c r="L3239" s="3"/>
      <c r="M3239" s="3"/>
      <c r="N3239" s="3"/>
    </row>
    <row r="3240" spans="7:14" x14ac:dyDescent="0.35">
      <c r="G3240" s="21"/>
      <c r="H3240" s="21"/>
      <c r="J3240" s="3"/>
      <c r="K3240" s="3"/>
      <c r="L3240" s="3"/>
      <c r="M3240" s="3"/>
      <c r="N3240" s="3"/>
    </row>
    <row r="3241" spans="7:14" x14ac:dyDescent="0.35">
      <c r="G3241" s="21"/>
      <c r="H3241" s="21"/>
      <c r="J3241" s="3"/>
      <c r="K3241" s="3"/>
      <c r="L3241" s="3"/>
      <c r="M3241" s="3"/>
      <c r="N3241" s="3"/>
    </row>
    <row r="3242" spans="7:14" x14ac:dyDescent="0.35">
      <c r="G3242" s="21"/>
      <c r="H3242" s="21"/>
      <c r="J3242" s="3"/>
      <c r="K3242" s="3"/>
      <c r="L3242" s="3"/>
      <c r="M3242" s="3"/>
      <c r="N3242" s="3"/>
    </row>
    <row r="3243" spans="7:14" x14ac:dyDescent="0.35">
      <c r="G3243" s="21"/>
      <c r="H3243" s="21"/>
      <c r="J3243" s="3"/>
      <c r="K3243" s="3"/>
      <c r="L3243" s="3"/>
      <c r="M3243" s="3"/>
      <c r="N3243" s="3"/>
    </row>
    <row r="3244" spans="7:14" x14ac:dyDescent="0.35">
      <c r="G3244" s="21"/>
      <c r="H3244" s="21"/>
      <c r="J3244" s="3"/>
      <c r="K3244" s="3"/>
      <c r="L3244" s="3"/>
      <c r="M3244" s="3"/>
      <c r="N3244" s="3"/>
    </row>
    <row r="3245" spans="7:14" x14ac:dyDescent="0.35">
      <c r="G3245" s="21"/>
      <c r="H3245" s="21"/>
      <c r="J3245" s="3"/>
      <c r="K3245" s="3"/>
      <c r="L3245" s="3"/>
      <c r="M3245" s="3"/>
      <c r="N3245" s="3"/>
    </row>
    <row r="3246" spans="7:14" x14ac:dyDescent="0.35">
      <c r="G3246" s="21"/>
      <c r="H3246" s="21"/>
      <c r="J3246" s="3"/>
      <c r="K3246" s="3"/>
      <c r="L3246" s="3"/>
      <c r="M3246" s="3"/>
      <c r="N3246" s="3"/>
    </row>
    <row r="3247" spans="7:14" x14ac:dyDescent="0.35">
      <c r="G3247" s="21"/>
      <c r="H3247" s="21"/>
      <c r="J3247" s="3"/>
      <c r="K3247" s="3"/>
      <c r="L3247" s="3"/>
      <c r="M3247" s="3"/>
      <c r="N3247" s="3"/>
    </row>
    <row r="3248" spans="7:14" x14ac:dyDescent="0.35">
      <c r="G3248" s="21"/>
      <c r="H3248" s="21"/>
      <c r="J3248" s="3"/>
      <c r="K3248" s="3"/>
      <c r="L3248" s="3"/>
      <c r="M3248" s="3"/>
      <c r="N3248" s="3"/>
    </row>
    <row r="3249" spans="7:14" x14ac:dyDescent="0.35">
      <c r="G3249" s="21"/>
      <c r="H3249" s="21"/>
      <c r="J3249" s="3"/>
      <c r="K3249" s="3"/>
      <c r="L3249" s="3"/>
      <c r="M3249" s="3"/>
      <c r="N3249" s="3"/>
    </row>
    <row r="3250" spans="7:14" x14ac:dyDescent="0.35">
      <c r="G3250" s="21"/>
      <c r="H3250" s="21"/>
      <c r="J3250" s="3"/>
      <c r="K3250" s="3"/>
      <c r="L3250" s="3"/>
      <c r="M3250" s="3"/>
      <c r="N3250" s="3"/>
    </row>
    <row r="3251" spans="7:14" x14ac:dyDescent="0.35">
      <c r="G3251" s="21"/>
      <c r="H3251" s="21"/>
      <c r="J3251" s="3"/>
      <c r="K3251" s="3"/>
      <c r="L3251" s="3"/>
      <c r="M3251" s="3"/>
      <c r="N3251" s="3"/>
    </row>
    <row r="3252" spans="7:14" x14ac:dyDescent="0.35">
      <c r="G3252" s="21"/>
      <c r="H3252" s="21"/>
      <c r="J3252" s="3"/>
      <c r="K3252" s="3"/>
      <c r="L3252" s="3"/>
      <c r="M3252" s="3"/>
      <c r="N3252" s="3"/>
    </row>
    <row r="3253" spans="7:14" x14ac:dyDescent="0.35">
      <c r="G3253" s="21"/>
      <c r="H3253" s="21"/>
      <c r="J3253" s="3"/>
      <c r="K3253" s="3"/>
      <c r="L3253" s="3"/>
      <c r="M3253" s="3"/>
      <c r="N3253" s="3"/>
    </row>
    <row r="3254" spans="7:14" x14ac:dyDescent="0.35">
      <c r="G3254" s="21"/>
      <c r="H3254" s="21"/>
      <c r="J3254" s="3"/>
      <c r="K3254" s="3"/>
      <c r="L3254" s="3"/>
      <c r="M3254" s="3"/>
      <c r="N3254" s="3"/>
    </row>
    <row r="3255" spans="7:14" x14ac:dyDescent="0.35">
      <c r="G3255" s="21"/>
      <c r="H3255" s="21"/>
      <c r="J3255" s="3"/>
      <c r="K3255" s="3"/>
      <c r="L3255" s="3"/>
      <c r="M3255" s="3"/>
      <c r="N3255" s="3"/>
    </row>
    <row r="3256" spans="7:14" x14ac:dyDescent="0.35">
      <c r="G3256" s="21"/>
      <c r="H3256" s="21"/>
      <c r="J3256" s="3"/>
      <c r="K3256" s="3"/>
      <c r="L3256" s="3"/>
      <c r="M3256" s="3"/>
      <c r="N3256" s="3"/>
    </row>
    <row r="3257" spans="7:14" x14ac:dyDescent="0.35">
      <c r="G3257" s="21"/>
      <c r="H3257" s="21"/>
      <c r="J3257" s="3"/>
      <c r="K3257" s="3"/>
      <c r="L3257" s="3"/>
      <c r="M3257" s="3"/>
      <c r="N3257" s="3"/>
    </row>
    <row r="3258" spans="7:14" x14ac:dyDescent="0.35">
      <c r="G3258" s="21"/>
      <c r="H3258" s="21"/>
      <c r="J3258" s="3"/>
      <c r="K3258" s="3"/>
      <c r="L3258" s="3"/>
      <c r="M3258" s="3"/>
      <c r="N3258" s="3"/>
    </row>
    <row r="3259" spans="7:14" x14ac:dyDescent="0.35">
      <c r="G3259" s="21"/>
      <c r="H3259" s="21"/>
      <c r="J3259" s="3"/>
      <c r="K3259" s="3"/>
      <c r="L3259" s="3"/>
      <c r="M3259" s="3"/>
      <c r="N3259" s="3"/>
    </row>
    <row r="3260" spans="7:14" x14ac:dyDescent="0.35">
      <c r="G3260" s="21"/>
      <c r="H3260" s="21"/>
      <c r="J3260" s="3"/>
      <c r="K3260" s="3"/>
      <c r="L3260" s="3"/>
      <c r="M3260" s="3"/>
      <c r="N3260" s="3"/>
    </row>
    <row r="3261" spans="7:14" x14ac:dyDescent="0.35">
      <c r="G3261" s="21"/>
      <c r="H3261" s="21"/>
      <c r="J3261" s="3"/>
      <c r="K3261" s="3"/>
      <c r="L3261" s="3"/>
      <c r="M3261" s="3"/>
      <c r="N3261" s="3"/>
    </row>
    <row r="3262" spans="7:14" x14ac:dyDescent="0.35">
      <c r="G3262" s="21"/>
      <c r="H3262" s="21"/>
      <c r="J3262" s="3"/>
      <c r="K3262" s="3"/>
      <c r="L3262" s="3"/>
      <c r="M3262" s="3"/>
      <c r="N3262" s="3"/>
    </row>
    <row r="3263" spans="7:14" x14ac:dyDescent="0.35">
      <c r="G3263" s="21"/>
      <c r="H3263" s="21"/>
      <c r="J3263" s="3"/>
      <c r="K3263" s="3"/>
      <c r="L3263" s="3"/>
      <c r="M3263" s="3"/>
      <c r="N3263" s="3"/>
    </row>
    <row r="3264" spans="7:14" x14ac:dyDescent="0.35">
      <c r="G3264" s="21"/>
      <c r="H3264" s="21"/>
      <c r="J3264" s="3"/>
      <c r="K3264" s="3"/>
      <c r="L3264" s="3"/>
      <c r="M3264" s="3"/>
      <c r="N3264" s="3"/>
    </row>
    <row r="3265" spans="7:14" x14ac:dyDescent="0.35">
      <c r="G3265" s="21"/>
      <c r="H3265" s="21"/>
      <c r="J3265" s="3"/>
      <c r="K3265" s="3"/>
      <c r="L3265" s="3"/>
      <c r="M3265" s="3"/>
      <c r="N3265" s="3"/>
    </row>
    <row r="3266" spans="7:14" x14ac:dyDescent="0.35">
      <c r="G3266" s="21"/>
      <c r="H3266" s="21"/>
      <c r="J3266" s="3"/>
      <c r="K3266" s="3"/>
      <c r="L3266" s="3"/>
      <c r="M3266" s="3"/>
      <c r="N3266" s="3"/>
    </row>
    <row r="3267" spans="7:14" x14ac:dyDescent="0.35">
      <c r="G3267" s="21"/>
      <c r="H3267" s="21"/>
      <c r="J3267" s="3"/>
      <c r="K3267" s="3"/>
      <c r="L3267" s="3"/>
      <c r="M3267" s="3"/>
      <c r="N3267" s="3"/>
    </row>
    <row r="3268" spans="7:14" x14ac:dyDescent="0.35">
      <c r="G3268" s="21"/>
      <c r="H3268" s="21"/>
      <c r="J3268" s="3"/>
      <c r="K3268" s="3"/>
      <c r="L3268" s="3"/>
      <c r="M3268" s="3"/>
      <c r="N3268" s="3"/>
    </row>
    <row r="3269" spans="7:14" x14ac:dyDescent="0.35">
      <c r="G3269" s="21"/>
      <c r="H3269" s="21"/>
      <c r="J3269" s="3"/>
      <c r="K3269" s="3"/>
      <c r="L3269" s="3"/>
      <c r="M3269" s="3"/>
      <c r="N3269" s="3"/>
    </row>
    <row r="3270" spans="7:14" x14ac:dyDescent="0.35">
      <c r="G3270" s="21"/>
      <c r="H3270" s="21"/>
      <c r="J3270" s="3"/>
      <c r="K3270" s="3"/>
      <c r="L3270" s="3"/>
      <c r="M3270" s="3"/>
      <c r="N3270" s="3"/>
    </row>
    <row r="3271" spans="7:14" x14ac:dyDescent="0.35">
      <c r="G3271" s="21"/>
      <c r="H3271" s="21"/>
      <c r="J3271" s="3"/>
      <c r="K3271" s="3"/>
      <c r="L3271" s="3"/>
      <c r="M3271" s="3"/>
      <c r="N3271" s="3"/>
    </row>
    <row r="3272" spans="7:14" x14ac:dyDescent="0.35">
      <c r="G3272" s="21"/>
      <c r="H3272" s="21"/>
      <c r="J3272" s="3"/>
      <c r="K3272" s="3"/>
      <c r="L3272" s="3"/>
      <c r="M3272" s="3"/>
      <c r="N3272" s="3"/>
    </row>
    <row r="3273" spans="7:14" x14ac:dyDescent="0.35">
      <c r="G3273" s="21"/>
      <c r="H3273" s="21"/>
      <c r="J3273" s="3"/>
      <c r="K3273" s="3"/>
      <c r="L3273" s="3"/>
      <c r="M3273" s="3"/>
      <c r="N3273" s="3"/>
    </row>
    <row r="3274" spans="7:14" x14ac:dyDescent="0.35">
      <c r="G3274" s="21"/>
      <c r="H3274" s="21"/>
      <c r="J3274" s="3"/>
      <c r="K3274" s="3"/>
      <c r="L3274" s="3"/>
      <c r="M3274" s="3"/>
      <c r="N3274" s="3"/>
    </row>
    <row r="3275" spans="7:14" x14ac:dyDescent="0.35">
      <c r="G3275" s="21"/>
      <c r="H3275" s="21"/>
      <c r="J3275" s="3"/>
      <c r="K3275" s="3"/>
      <c r="L3275" s="3"/>
      <c r="M3275" s="3"/>
      <c r="N3275" s="3"/>
    </row>
    <row r="3276" spans="7:14" x14ac:dyDescent="0.35">
      <c r="G3276" s="21"/>
      <c r="H3276" s="21"/>
      <c r="J3276" s="3"/>
      <c r="K3276" s="3"/>
      <c r="L3276" s="3"/>
      <c r="M3276" s="3"/>
      <c r="N3276" s="3"/>
    </row>
    <row r="3277" spans="7:14" x14ac:dyDescent="0.35">
      <c r="G3277" s="21"/>
      <c r="H3277" s="21"/>
      <c r="J3277" s="3"/>
      <c r="K3277" s="3"/>
      <c r="L3277" s="3"/>
      <c r="M3277" s="3"/>
      <c r="N3277" s="3"/>
    </row>
    <row r="3278" spans="7:14" x14ac:dyDescent="0.35">
      <c r="G3278" s="21"/>
      <c r="H3278" s="21"/>
      <c r="J3278" s="3"/>
      <c r="K3278" s="3"/>
      <c r="L3278" s="3"/>
      <c r="M3278" s="3"/>
      <c r="N3278" s="3"/>
    </row>
    <row r="3279" spans="7:14" x14ac:dyDescent="0.35">
      <c r="G3279" s="21"/>
      <c r="H3279" s="21"/>
      <c r="J3279" s="3"/>
      <c r="K3279" s="3"/>
      <c r="L3279" s="3"/>
      <c r="M3279" s="3"/>
      <c r="N3279" s="3"/>
    </row>
    <row r="3280" spans="7:14" x14ac:dyDescent="0.35">
      <c r="G3280" s="21"/>
      <c r="H3280" s="21"/>
      <c r="J3280" s="3"/>
      <c r="K3280" s="3"/>
      <c r="L3280" s="3"/>
      <c r="M3280" s="3"/>
      <c r="N3280" s="3"/>
    </row>
    <row r="3281" spans="7:14" x14ac:dyDescent="0.35">
      <c r="G3281" s="21"/>
      <c r="H3281" s="21"/>
      <c r="J3281" s="3"/>
      <c r="K3281" s="3"/>
      <c r="L3281" s="3"/>
      <c r="M3281" s="3"/>
      <c r="N3281" s="3"/>
    </row>
    <row r="3282" spans="7:14" x14ac:dyDescent="0.35">
      <c r="G3282" s="21"/>
      <c r="H3282" s="21"/>
      <c r="J3282" s="3"/>
      <c r="K3282" s="3"/>
      <c r="L3282" s="3"/>
      <c r="M3282" s="3"/>
      <c r="N3282" s="3"/>
    </row>
    <row r="3283" spans="7:14" x14ac:dyDescent="0.35">
      <c r="G3283" s="21"/>
      <c r="H3283" s="21"/>
      <c r="J3283" s="3"/>
      <c r="K3283" s="3"/>
      <c r="L3283" s="3"/>
      <c r="M3283" s="3"/>
      <c r="N3283" s="3"/>
    </row>
    <row r="3284" spans="7:14" x14ac:dyDescent="0.35">
      <c r="G3284" s="21"/>
      <c r="H3284" s="21"/>
      <c r="J3284" s="3"/>
      <c r="K3284" s="3"/>
      <c r="L3284" s="3"/>
      <c r="M3284" s="3"/>
      <c r="N3284" s="3"/>
    </row>
    <row r="3285" spans="7:14" x14ac:dyDescent="0.35">
      <c r="G3285" s="21"/>
      <c r="H3285" s="21"/>
      <c r="J3285" s="3"/>
      <c r="K3285" s="3"/>
      <c r="L3285" s="3"/>
      <c r="M3285" s="3"/>
      <c r="N3285" s="3"/>
    </row>
    <row r="3286" spans="7:14" x14ac:dyDescent="0.35">
      <c r="G3286" s="21"/>
      <c r="H3286" s="21"/>
      <c r="J3286" s="3"/>
      <c r="K3286" s="3"/>
      <c r="L3286" s="3"/>
      <c r="M3286" s="3"/>
      <c r="N3286" s="3"/>
    </row>
    <row r="3287" spans="7:14" x14ac:dyDescent="0.35">
      <c r="G3287" s="21"/>
      <c r="H3287" s="21"/>
      <c r="J3287" s="3"/>
      <c r="K3287" s="3"/>
      <c r="L3287" s="3"/>
      <c r="M3287" s="3"/>
      <c r="N3287" s="3"/>
    </row>
    <row r="3288" spans="7:14" x14ac:dyDescent="0.35">
      <c r="G3288" s="21"/>
      <c r="H3288" s="21"/>
      <c r="J3288" s="3"/>
      <c r="K3288" s="3"/>
      <c r="L3288" s="3"/>
      <c r="M3288" s="3"/>
      <c r="N3288" s="3"/>
    </row>
    <row r="3289" spans="7:14" x14ac:dyDescent="0.35">
      <c r="G3289" s="21"/>
      <c r="H3289" s="21"/>
      <c r="J3289" s="3"/>
      <c r="K3289" s="3"/>
      <c r="L3289" s="3"/>
      <c r="M3289" s="3"/>
      <c r="N3289" s="3"/>
    </row>
    <row r="3290" spans="7:14" x14ac:dyDescent="0.35">
      <c r="G3290" s="21"/>
      <c r="H3290" s="21"/>
      <c r="J3290" s="3"/>
      <c r="K3290" s="3"/>
      <c r="L3290" s="3"/>
      <c r="M3290" s="3"/>
      <c r="N3290" s="3"/>
    </row>
    <row r="3291" spans="7:14" x14ac:dyDescent="0.35">
      <c r="G3291" s="21"/>
      <c r="H3291" s="21"/>
      <c r="J3291" s="3"/>
      <c r="K3291" s="3"/>
      <c r="L3291" s="3"/>
      <c r="M3291" s="3"/>
      <c r="N3291" s="3"/>
    </row>
    <row r="3292" spans="7:14" x14ac:dyDescent="0.35">
      <c r="G3292" s="21"/>
      <c r="H3292" s="21"/>
      <c r="J3292" s="3"/>
      <c r="K3292" s="3"/>
      <c r="L3292" s="3"/>
      <c r="M3292" s="3"/>
      <c r="N3292" s="3"/>
    </row>
    <row r="3293" spans="7:14" x14ac:dyDescent="0.35">
      <c r="G3293" s="21"/>
      <c r="H3293" s="21"/>
      <c r="J3293" s="3"/>
      <c r="K3293" s="3"/>
      <c r="L3293" s="3"/>
      <c r="M3293" s="3"/>
      <c r="N3293" s="3"/>
    </row>
    <row r="3294" spans="7:14" x14ac:dyDescent="0.35">
      <c r="G3294" s="21"/>
      <c r="H3294" s="21"/>
      <c r="J3294" s="3"/>
      <c r="K3294" s="3"/>
      <c r="L3294" s="3"/>
      <c r="M3294" s="3"/>
      <c r="N3294" s="3"/>
    </row>
    <row r="3295" spans="7:14" x14ac:dyDescent="0.35">
      <c r="G3295" s="21"/>
      <c r="H3295" s="21"/>
      <c r="J3295" s="3"/>
      <c r="K3295" s="3"/>
      <c r="L3295" s="3"/>
      <c r="M3295" s="3"/>
      <c r="N3295" s="3"/>
    </row>
    <row r="3296" spans="7:14" x14ac:dyDescent="0.35">
      <c r="G3296" s="21"/>
      <c r="H3296" s="21"/>
      <c r="J3296" s="3"/>
      <c r="K3296" s="3"/>
      <c r="L3296" s="3"/>
      <c r="M3296" s="3"/>
      <c r="N3296" s="3"/>
    </row>
    <row r="3297" spans="7:14" x14ac:dyDescent="0.35">
      <c r="G3297" s="21"/>
      <c r="H3297" s="21"/>
      <c r="J3297" s="3"/>
      <c r="K3297" s="3"/>
      <c r="L3297" s="3"/>
      <c r="M3297" s="3"/>
      <c r="N3297" s="3"/>
    </row>
    <row r="3298" spans="7:14" x14ac:dyDescent="0.35">
      <c r="G3298" s="21"/>
      <c r="H3298" s="21"/>
      <c r="J3298" s="3"/>
      <c r="K3298" s="3"/>
      <c r="L3298" s="3"/>
      <c r="M3298" s="3"/>
      <c r="N3298" s="3"/>
    </row>
    <row r="3299" spans="7:14" x14ac:dyDescent="0.35">
      <c r="G3299" s="21"/>
      <c r="H3299" s="21"/>
      <c r="J3299" s="3"/>
      <c r="K3299" s="3"/>
      <c r="L3299" s="3"/>
      <c r="M3299" s="3"/>
      <c r="N3299" s="3"/>
    </row>
    <row r="3300" spans="7:14" x14ac:dyDescent="0.35">
      <c r="G3300" s="21"/>
      <c r="H3300" s="21"/>
      <c r="J3300" s="3"/>
      <c r="K3300" s="3"/>
      <c r="L3300" s="3"/>
      <c r="M3300" s="3"/>
      <c r="N3300" s="3"/>
    </row>
    <row r="3301" spans="7:14" x14ac:dyDescent="0.35">
      <c r="G3301" s="21"/>
      <c r="H3301" s="21"/>
      <c r="J3301" s="3"/>
      <c r="K3301" s="3"/>
      <c r="L3301" s="3"/>
      <c r="M3301" s="3"/>
      <c r="N3301" s="3"/>
    </row>
    <row r="3302" spans="7:14" x14ac:dyDescent="0.35">
      <c r="G3302" s="21"/>
      <c r="H3302" s="21"/>
      <c r="J3302" s="3"/>
      <c r="K3302" s="3"/>
      <c r="L3302" s="3"/>
      <c r="M3302" s="3"/>
      <c r="N3302" s="3"/>
    </row>
    <row r="3303" spans="7:14" x14ac:dyDescent="0.35">
      <c r="G3303" s="21"/>
      <c r="H3303" s="21"/>
      <c r="J3303" s="3"/>
      <c r="K3303" s="3"/>
      <c r="L3303" s="3"/>
      <c r="M3303" s="3"/>
      <c r="N3303" s="3"/>
    </row>
    <row r="3304" spans="7:14" x14ac:dyDescent="0.35">
      <c r="G3304" s="21"/>
      <c r="H3304" s="21"/>
      <c r="J3304" s="3"/>
      <c r="K3304" s="3"/>
      <c r="L3304" s="3"/>
      <c r="M3304" s="3"/>
      <c r="N3304" s="3"/>
    </row>
    <row r="3305" spans="7:14" x14ac:dyDescent="0.35">
      <c r="G3305" s="21"/>
      <c r="H3305" s="21"/>
      <c r="J3305" s="3"/>
      <c r="K3305" s="3"/>
      <c r="L3305" s="3"/>
      <c r="M3305" s="3"/>
      <c r="N3305" s="3"/>
    </row>
    <row r="3306" spans="7:14" x14ac:dyDescent="0.35">
      <c r="G3306" s="21"/>
      <c r="H3306" s="21"/>
      <c r="J3306" s="3"/>
      <c r="K3306" s="3"/>
      <c r="L3306" s="3"/>
      <c r="M3306" s="3"/>
      <c r="N3306" s="3"/>
    </row>
    <row r="3307" spans="7:14" x14ac:dyDescent="0.35">
      <c r="G3307" s="21"/>
      <c r="H3307" s="21"/>
      <c r="J3307" s="3"/>
      <c r="K3307" s="3"/>
      <c r="L3307" s="3"/>
      <c r="M3307" s="3"/>
      <c r="N3307" s="3"/>
    </row>
    <row r="3308" spans="7:14" x14ac:dyDescent="0.35">
      <c r="G3308" s="21"/>
      <c r="H3308" s="21"/>
      <c r="J3308" s="3"/>
      <c r="K3308" s="3"/>
      <c r="L3308" s="3"/>
      <c r="M3308" s="3"/>
      <c r="N3308" s="3"/>
    </row>
    <row r="3309" spans="7:14" x14ac:dyDescent="0.35">
      <c r="G3309" s="21"/>
      <c r="H3309" s="21"/>
      <c r="J3309" s="3"/>
      <c r="K3309" s="3"/>
      <c r="L3309" s="3"/>
      <c r="M3309" s="3"/>
      <c r="N3309" s="3"/>
    </row>
    <row r="3310" spans="7:14" x14ac:dyDescent="0.35">
      <c r="G3310" s="21"/>
      <c r="H3310" s="21"/>
      <c r="J3310" s="3"/>
      <c r="K3310" s="3"/>
      <c r="L3310" s="3"/>
      <c r="M3310" s="3"/>
      <c r="N3310" s="3"/>
    </row>
    <row r="3311" spans="7:14" x14ac:dyDescent="0.35">
      <c r="G3311" s="21"/>
      <c r="H3311" s="21"/>
      <c r="J3311" s="3"/>
      <c r="K3311" s="3"/>
      <c r="L3311" s="3"/>
      <c r="M3311" s="3"/>
      <c r="N3311" s="3"/>
    </row>
    <row r="3312" spans="7:14" x14ac:dyDescent="0.35">
      <c r="G3312" s="21"/>
      <c r="H3312" s="21"/>
      <c r="J3312" s="3"/>
      <c r="K3312" s="3"/>
      <c r="L3312" s="3"/>
      <c r="M3312" s="3"/>
      <c r="N3312" s="3"/>
    </row>
    <row r="3313" spans="7:14" x14ac:dyDescent="0.35">
      <c r="G3313" s="21"/>
      <c r="H3313" s="21"/>
      <c r="J3313" s="3"/>
      <c r="K3313" s="3"/>
      <c r="L3313" s="3"/>
      <c r="M3313" s="3"/>
      <c r="N3313" s="3"/>
    </row>
    <row r="3314" spans="7:14" x14ac:dyDescent="0.35">
      <c r="G3314" s="21"/>
      <c r="H3314" s="21"/>
      <c r="J3314" s="3"/>
      <c r="K3314" s="3"/>
      <c r="L3314" s="3"/>
      <c r="M3314" s="3"/>
      <c r="N3314" s="3"/>
    </row>
    <row r="3315" spans="7:14" x14ac:dyDescent="0.35">
      <c r="G3315" s="21"/>
      <c r="H3315" s="21"/>
      <c r="J3315" s="3"/>
      <c r="K3315" s="3"/>
      <c r="L3315" s="3"/>
      <c r="M3315" s="3"/>
      <c r="N3315" s="3"/>
    </row>
    <row r="3316" spans="7:14" x14ac:dyDescent="0.35">
      <c r="G3316" s="21"/>
      <c r="H3316" s="21"/>
      <c r="J3316" s="3"/>
      <c r="K3316" s="3"/>
      <c r="L3316" s="3"/>
      <c r="M3316" s="3"/>
      <c r="N3316" s="3"/>
    </row>
    <row r="3317" spans="7:14" x14ac:dyDescent="0.35">
      <c r="G3317" s="21"/>
      <c r="H3317" s="21"/>
      <c r="J3317" s="3"/>
      <c r="K3317" s="3"/>
      <c r="L3317" s="3"/>
      <c r="M3317" s="3"/>
      <c r="N3317" s="3"/>
    </row>
    <row r="3318" spans="7:14" x14ac:dyDescent="0.35">
      <c r="G3318" s="21"/>
      <c r="H3318" s="21"/>
      <c r="J3318" s="3"/>
      <c r="K3318" s="3"/>
      <c r="L3318" s="3"/>
      <c r="M3318" s="3"/>
      <c r="N3318" s="3"/>
    </row>
    <row r="3319" spans="7:14" x14ac:dyDescent="0.35">
      <c r="G3319" s="21"/>
      <c r="H3319" s="21"/>
      <c r="J3319" s="3"/>
      <c r="K3319" s="3"/>
      <c r="L3319" s="3"/>
      <c r="M3319" s="3"/>
      <c r="N3319" s="3"/>
    </row>
    <row r="3320" spans="7:14" x14ac:dyDescent="0.35">
      <c r="G3320" s="21"/>
      <c r="H3320" s="21"/>
      <c r="J3320" s="3"/>
      <c r="K3320" s="3"/>
      <c r="L3320" s="3"/>
      <c r="M3320" s="3"/>
      <c r="N3320" s="3"/>
    </row>
    <row r="3321" spans="7:14" x14ac:dyDescent="0.35">
      <c r="G3321" s="21"/>
      <c r="H3321" s="21"/>
      <c r="J3321" s="3"/>
      <c r="K3321" s="3"/>
      <c r="L3321" s="3"/>
      <c r="M3321" s="3"/>
      <c r="N3321" s="3"/>
    </row>
    <row r="3322" spans="7:14" x14ac:dyDescent="0.35">
      <c r="G3322" s="21"/>
      <c r="H3322" s="21"/>
      <c r="J3322" s="3"/>
      <c r="K3322" s="3"/>
      <c r="L3322" s="3"/>
      <c r="M3322" s="3"/>
      <c r="N3322" s="3"/>
    </row>
    <row r="3323" spans="7:14" x14ac:dyDescent="0.35">
      <c r="G3323" s="21"/>
      <c r="H3323" s="21"/>
      <c r="J3323" s="3"/>
      <c r="K3323" s="3"/>
      <c r="L3323" s="3"/>
      <c r="M3323" s="3"/>
      <c r="N3323" s="3"/>
    </row>
    <row r="3324" spans="7:14" x14ac:dyDescent="0.35">
      <c r="G3324" s="21"/>
      <c r="H3324" s="21"/>
      <c r="J3324" s="3"/>
      <c r="K3324" s="3"/>
      <c r="L3324" s="3"/>
      <c r="M3324" s="3"/>
      <c r="N3324" s="3"/>
    </row>
    <row r="3325" spans="7:14" x14ac:dyDescent="0.35">
      <c r="G3325" s="21"/>
      <c r="H3325" s="21"/>
      <c r="J3325" s="3"/>
      <c r="K3325" s="3"/>
      <c r="L3325" s="3"/>
      <c r="M3325" s="3"/>
      <c r="N3325" s="3"/>
    </row>
    <row r="3326" spans="7:14" x14ac:dyDescent="0.35">
      <c r="G3326" s="21"/>
      <c r="H3326" s="21"/>
      <c r="J3326" s="3"/>
      <c r="K3326" s="3"/>
      <c r="L3326" s="3"/>
      <c r="M3326" s="3"/>
      <c r="N3326" s="3"/>
    </row>
    <row r="3327" spans="7:14" x14ac:dyDescent="0.35">
      <c r="G3327" s="21"/>
      <c r="H3327" s="21"/>
      <c r="J3327" s="3"/>
      <c r="K3327" s="3"/>
      <c r="L3327" s="3"/>
      <c r="M3327" s="3"/>
      <c r="N3327" s="3"/>
    </row>
    <row r="3328" spans="7:14" x14ac:dyDescent="0.35">
      <c r="G3328" s="21"/>
      <c r="H3328" s="21"/>
      <c r="J3328" s="3"/>
      <c r="K3328" s="3"/>
      <c r="L3328" s="3"/>
      <c r="M3328" s="3"/>
      <c r="N3328" s="3"/>
    </row>
    <row r="3329" spans="7:14" x14ac:dyDescent="0.35">
      <c r="G3329" s="21"/>
      <c r="H3329" s="21"/>
      <c r="J3329" s="3"/>
      <c r="K3329" s="3"/>
      <c r="L3329" s="3"/>
      <c r="M3329" s="3"/>
      <c r="N3329" s="3"/>
    </row>
    <row r="3330" spans="7:14" x14ac:dyDescent="0.35">
      <c r="G3330" s="21"/>
      <c r="H3330" s="21"/>
      <c r="J3330" s="3"/>
      <c r="K3330" s="3"/>
      <c r="L3330" s="3"/>
      <c r="M3330" s="3"/>
      <c r="N3330" s="3"/>
    </row>
    <row r="3331" spans="7:14" x14ac:dyDescent="0.35">
      <c r="G3331" s="21"/>
      <c r="H3331" s="21"/>
      <c r="J3331" s="3"/>
      <c r="K3331" s="3"/>
      <c r="L3331" s="3"/>
      <c r="M3331" s="3"/>
      <c r="N3331" s="3"/>
    </row>
    <row r="3332" spans="7:14" x14ac:dyDescent="0.35">
      <c r="G3332" s="21"/>
      <c r="H3332" s="21"/>
      <c r="J3332" s="3"/>
      <c r="K3332" s="3"/>
      <c r="L3332" s="3"/>
      <c r="M3332" s="3"/>
      <c r="N3332" s="3"/>
    </row>
    <row r="3333" spans="7:14" x14ac:dyDescent="0.35">
      <c r="G3333" s="21"/>
      <c r="H3333" s="21"/>
      <c r="J3333" s="3"/>
      <c r="K3333" s="3"/>
      <c r="L3333" s="3"/>
      <c r="M3333" s="3"/>
      <c r="N3333" s="3"/>
    </row>
    <row r="3334" spans="7:14" x14ac:dyDescent="0.35">
      <c r="G3334" s="21"/>
      <c r="H3334" s="21"/>
      <c r="J3334" s="3"/>
      <c r="K3334" s="3"/>
      <c r="L3334" s="3"/>
      <c r="M3334" s="3"/>
      <c r="N3334" s="3"/>
    </row>
    <row r="3335" spans="7:14" x14ac:dyDescent="0.35">
      <c r="G3335" s="21"/>
      <c r="H3335" s="21"/>
      <c r="J3335" s="3"/>
      <c r="K3335" s="3"/>
      <c r="L3335" s="3"/>
      <c r="M3335" s="3"/>
      <c r="N3335" s="3"/>
    </row>
    <row r="3336" spans="7:14" x14ac:dyDescent="0.35">
      <c r="G3336" s="21"/>
      <c r="H3336" s="21"/>
      <c r="J3336" s="3"/>
      <c r="K3336" s="3"/>
      <c r="L3336" s="3"/>
      <c r="M3336" s="3"/>
      <c r="N3336" s="3"/>
    </row>
    <row r="3337" spans="7:14" x14ac:dyDescent="0.35">
      <c r="G3337" s="21"/>
      <c r="H3337" s="21"/>
      <c r="J3337" s="3"/>
      <c r="K3337" s="3"/>
      <c r="L3337" s="3"/>
      <c r="M3337" s="3"/>
      <c r="N3337" s="3"/>
    </row>
    <row r="3338" spans="7:14" x14ac:dyDescent="0.35">
      <c r="G3338" s="21"/>
      <c r="H3338" s="21"/>
      <c r="J3338" s="3"/>
      <c r="K3338" s="3"/>
      <c r="L3338" s="3"/>
      <c r="M3338" s="3"/>
      <c r="N3338" s="3"/>
    </row>
    <row r="3339" spans="7:14" x14ac:dyDescent="0.35">
      <c r="G3339" s="21"/>
      <c r="H3339" s="21"/>
      <c r="J3339" s="3"/>
      <c r="K3339" s="3"/>
      <c r="L3339" s="3"/>
      <c r="M3339" s="3"/>
      <c r="N3339" s="3"/>
    </row>
    <row r="3340" spans="7:14" x14ac:dyDescent="0.35">
      <c r="G3340" s="21"/>
      <c r="H3340" s="21"/>
      <c r="J3340" s="3"/>
      <c r="K3340" s="3"/>
      <c r="L3340" s="3"/>
      <c r="M3340" s="3"/>
      <c r="N3340" s="3"/>
    </row>
    <row r="3341" spans="7:14" x14ac:dyDescent="0.35">
      <c r="G3341" s="21"/>
      <c r="H3341" s="21"/>
      <c r="J3341" s="3"/>
      <c r="K3341" s="3"/>
      <c r="L3341" s="3"/>
      <c r="M3341" s="3"/>
      <c r="N3341" s="3"/>
    </row>
    <row r="3342" spans="7:14" x14ac:dyDescent="0.35">
      <c r="G3342" s="21"/>
      <c r="H3342" s="21"/>
      <c r="J3342" s="3"/>
      <c r="K3342" s="3"/>
      <c r="L3342" s="3"/>
      <c r="M3342" s="3"/>
      <c r="N3342" s="3"/>
    </row>
    <row r="3343" spans="7:14" x14ac:dyDescent="0.35">
      <c r="G3343" s="21"/>
      <c r="H3343" s="21"/>
      <c r="J3343" s="3"/>
      <c r="K3343" s="3"/>
      <c r="L3343" s="3"/>
      <c r="M3343" s="3"/>
      <c r="N3343" s="3"/>
    </row>
    <row r="3344" spans="7:14" x14ac:dyDescent="0.35">
      <c r="G3344" s="21"/>
      <c r="H3344" s="21"/>
      <c r="J3344" s="3"/>
      <c r="K3344" s="3"/>
      <c r="L3344" s="3"/>
      <c r="M3344" s="3"/>
      <c r="N3344" s="3"/>
    </row>
    <row r="3345" spans="7:14" x14ac:dyDescent="0.35">
      <c r="G3345" s="21"/>
      <c r="H3345" s="21"/>
      <c r="J3345" s="3"/>
      <c r="K3345" s="3"/>
      <c r="L3345" s="3"/>
      <c r="M3345" s="3"/>
      <c r="N3345" s="3"/>
    </row>
    <row r="3346" spans="7:14" x14ac:dyDescent="0.35">
      <c r="G3346" s="21"/>
      <c r="H3346" s="21"/>
      <c r="J3346" s="3"/>
      <c r="K3346" s="3"/>
      <c r="L3346" s="3"/>
      <c r="M3346" s="3"/>
      <c r="N3346" s="3"/>
    </row>
    <row r="3347" spans="7:14" x14ac:dyDescent="0.35">
      <c r="G3347" s="21"/>
      <c r="H3347" s="21"/>
      <c r="J3347" s="3"/>
      <c r="K3347" s="3"/>
      <c r="L3347" s="3"/>
      <c r="M3347" s="3"/>
      <c r="N3347" s="3"/>
    </row>
    <row r="3348" spans="7:14" x14ac:dyDescent="0.35">
      <c r="G3348" s="21"/>
      <c r="H3348" s="21"/>
      <c r="J3348" s="3"/>
      <c r="K3348" s="3"/>
      <c r="L3348" s="3"/>
      <c r="M3348" s="3"/>
      <c r="N3348" s="3"/>
    </row>
    <row r="3349" spans="7:14" x14ac:dyDescent="0.35">
      <c r="G3349" s="21"/>
      <c r="H3349" s="21"/>
      <c r="J3349" s="3"/>
      <c r="K3349" s="3"/>
      <c r="L3349" s="3"/>
      <c r="M3349" s="3"/>
      <c r="N3349" s="3"/>
    </row>
    <row r="3350" spans="7:14" x14ac:dyDescent="0.35">
      <c r="G3350" s="21"/>
      <c r="H3350" s="21"/>
      <c r="J3350" s="3"/>
      <c r="K3350" s="3"/>
      <c r="L3350" s="3"/>
      <c r="M3350" s="3"/>
      <c r="N3350" s="3"/>
    </row>
    <row r="3351" spans="7:14" x14ac:dyDescent="0.35">
      <c r="G3351" s="21"/>
      <c r="H3351" s="21"/>
      <c r="J3351" s="3"/>
      <c r="K3351" s="3"/>
      <c r="L3351" s="3"/>
      <c r="M3351" s="3"/>
      <c r="N3351" s="3"/>
    </row>
    <row r="3352" spans="7:14" x14ac:dyDescent="0.35">
      <c r="G3352" s="21"/>
      <c r="H3352" s="21"/>
      <c r="J3352" s="3"/>
      <c r="K3352" s="3"/>
      <c r="L3352" s="3"/>
      <c r="M3352" s="3"/>
      <c r="N3352" s="3"/>
    </row>
    <row r="3353" spans="7:14" x14ac:dyDescent="0.35">
      <c r="G3353" s="21"/>
      <c r="H3353" s="21"/>
      <c r="J3353" s="3"/>
      <c r="K3353" s="3"/>
      <c r="L3353" s="3"/>
      <c r="M3353" s="3"/>
      <c r="N3353" s="3"/>
    </row>
    <row r="3354" spans="7:14" x14ac:dyDescent="0.35">
      <c r="G3354" s="21"/>
      <c r="H3354" s="21"/>
      <c r="J3354" s="3"/>
      <c r="K3354" s="3"/>
      <c r="L3354" s="3"/>
      <c r="M3354" s="3"/>
      <c r="N3354" s="3"/>
    </row>
    <row r="3355" spans="7:14" x14ac:dyDescent="0.35">
      <c r="G3355" s="21"/>
      <c r="H3355" s="21"/>
      <c r="J3355" s="3"/>
      <c r="K3355" s="3"/>
      <c r="L3355" s="3"/>
      <c r="M3355" s="3"/>
      <c r="N3355" s="3"/>
    </row>
    <row r="3356" spans="7:14" x14ac:dyDescent="0.35">
      <c r="G3356" s="21"/>
      <c r="H3356" s="21"/>
      <c r="J3356" s="3"/>
      <c r="K3356" s="3"/>
      <c r="L3356" s="3"/>
      <c r="M3356" s="3"/>
      <c r="N3356" s="3"/>
    </row>
    <row r="3357" spans="7:14" x14ac:dyDescent="0.35">
      <c r="G3357" s="21"/>
      <c r="H3357" s="21"/>
      <c r="J3357" s="3"/>
      <c r="K3357" s="3"/>
      <c r="L3357" s="3"/>
      <c r="M3357" s="3"/>
      <c r="N3357" s="3"/>
    </row>
    <row r="3358" spans="7:14" x14ac:dyDescent="0.35">
      <c r="G3358" s="21"/>
      <c r="H3358" s="21"/>
      <c r="J3358" s="3"/>
      <c r="K3358" s="3"/>
      <c r="L3358" s="3"/>
      <c r="M3358" s="3"/>
      <c r="N3358" s="3"/>
    </row>
    <row r="3359" spans="7:14" x14ac:dyDescent="0.35">
      <c r="G3359" s="21"/>
      <c r="H3359" s="21"/>
      <c r="J3359" s="3"/>
      <c r="K3359" s="3"/>
      <c r="L3359" s="3"/>
      <c r="M3359" s="3"/>
      <c r="N3359" s="3"/>
    </row>
    <row r="3360" spans="7:14" x14ac:dyDescent="0.35">
      <c r="G3360" s="21"/>
      <c r="H3360" s="21"/>
      <c r="J3360" s="3"/>
      <c r="K3360" s="3"/>
      <c r="L3360" s="3"/>
      <c r="M3360" s="3"/>
      <c r="N3360" s="3"/>
    </row>
    <row r="3361" spans="7:14" x14ac:dyDescent="0.35">
      <c r="G3361" s="21"/>
      <c r="H3361" s="21"/>
      <c r="J3361" s="3"/>
      <c r="K3361" s="3"/>
      <c r="L3361" s="3"/>
      <c r="M3361" s="3"/>
      <c r="N3361" s="3"/>
    </row>
    <row r="3362" spans="7:14" x14ac:dyDescent="0.35">
      <c r="G3362" s="21"/>
      <c r="H3362" s="21"/>
      <c r="J3362" s="3"/>
      <c r="K3362" s="3"/>
      <c r="L3362" s="3"/>
      <c r="M3362" s="3"/>
      <c r="N3362" s="3"/>
    </row>
    <row r="3363" spans="7:14" x14ac:dyDescent="0.35">
      <c r="G3363" s="21"/>
      <c r="H3363" s="21"/>
      <c r="J3363" s="3"/>
      <c r="K3363" s="3"/>
      <c r="L3363" s="3"/>
      <c r="M3363" s="3"/>
      <c r="N3363" s="3"/>
    </row>
    <row r="3364" spans="7:14" x14ac:dyDescent="0.35">
      <c r="G3364" s="21"/>
      <c r="H3364" s="21"/>
      <c r="J3364" s="3"/>
      <c r="K3364" s="3"/>
      <c r="L3364" s="3"/>
      <c r="M3364" s="3"/>
      <c r="N3364" s="3"/>
    </row>
    <row r="3365" spans="7:14" x14ac:dyDescent="0.35">
      <c r="G3365" s="21"/>
      <c r="H3365" s="21"/>
      <c r="J3365" s="3"/>
      <c r="K3365" s="3"/>
      <c r="L3365" s="3"/>
      <c r="M3365" s="3"/>
      <c r="N3365" s="3"/>
    </row>
    <row r="3366" spans="7:14" x14ac:dyDescent="0.35">
      <c r="G3366" s="21"/>
      <c r="H3366" s="21"/>
      <c r="J3366" s="3"/>
      <c r="K3366" s="3"/>
      <c r="L3366" s="3"/>
      <c r="M3366" s="3"/>
      <c r="N3366" s="3"/>
    </row>
    <row r="3367" spans="7:14" x14ac:dyDescent="0.35">
      <c r="G3367" s="21"/>
      <c r="H3367" s="21"/>
      <c r="J3367" s="3"/>
      <c r="K3367" s="3"/>
      <c r="L3367" s="3"/>
      <c r="M3367" s="3"/>
      <c r="N3367" s="3"/>
    </row>
    <row r="3368" spans="7:14" x14ac:dyDescent="0.35">
      <c r="G3368" s="21"/>
      <c r="H3368" s="21"/>
      <c r="J3368" s="3"/>
      <c r="K3368" s="3"/>
      <c r="L3368" s="3"/>
      <c r="M3368" s="3"/>
      <c r="N3368" s="3"/>
    </row>
    <row r="3369" spans="7:14" x14ac:dyDescent="0.35">
      <c r="G3369" s="21"/>
      <c r="H3369" s="21"/>
      <c r="J3369" s="3"/>
      <c r="K3369" s="3"/>
      <c r="L3369" s="3"/>
      <c r="M3369" s="3"/>
      <c r="N3369" s="3"/>
    </row>
    <row r="3370" spans="7:14" x14ac:dyDescent="0.35">
      <c r="G3370" s="21"/>
      <c r="H3370" s="21"/>
      <c r="J3370" s="3"/>
      <c r="K3370" s="3"/>
      <c r="L3370" s="3"/>
      <c r="M3370" s="3"/>
      <c r="N3370" s="3"/>
    </row>
    <row r="3371" spans="7:14" x14ac:dyDescent="0.35">
      <c r="G3371" s="21"/>
      <c r="H3371" s="21"/>
      <c r="J3371" s="3"/>
      <c r="K3371" s="3"/>
      <c r="L3371" s="3"/>
      <c r="M3371" s="3"/>
      <c r="N3371" s="3"/>
    </row>
    <row r="3372" spans="7:14" x14ac:dyDescent="0.35">
      <c r="G3372" s="21"/>
      <c r="H3372" s="21"/>
      <c r="J3372" s="3"/>
      <c r="K3372" s="3"/>
      <c r="L3372" s="3"/>
      <c r="M3372" s="3"/>
      <c r="N3372" s="3"/>
    </row>
    <row r="3373" spans="7:14" x14ac:dyDescent="0.35">
      <c r="G3373" s="21"/>
      <c r="H3373" s="21"/>
      <c r="J3373" s="3"/>
      <c r="K3373" s="3"/>
      <c r="L3373" s="3"/>
      <c r="M3373" s="3"/>
      <c r="N3373" s="3"/>
    </row>
    <row r="3374" spans="7:14" x14ac:dyDescent="0.35">
      <c r="G3374" s="21"/>
      <c r="H3374" s="21"/>
      <c r="J3374" s="3"/>
      <c r="K3374" s="3"/>
      <c r="L3374" s="3"/>
      <c r="M3374" s="3"/>
      <c r="N3374" s="3"/>
    </row>
    <row r="3375" spans="7:14" x14ac:dyDescent="0.35">
      <c r="G3375" s="21"/>
      <c r="H3375" s="21"/>
      <c r="J3375" s="3"/>
      <c r="K3375" s="3"/>
      <c r="L3375" s="3"/>
      <c r="M3375" s="3"/>
      <c r="N3375" s="3"/>
    </row>
    <row r="3376" spans="7:14" x14ac:dyDescent="0.35">
      <c r="G3376" s="21"/>
      <c r="H3376" s="21"/>
      <c r="J3376" s="3"/>
      <c r="K3376" s="3"/>
      <c r="L3376" s="3"/>
      <c r="M3376" s="3"/>
      <c r="N3376" s="3"/>
    </row>
    <row r="3377" spans="7:14" x14ac:dyDescent="0.35">
      <c r="G3377" s="21"/>
      <c r="H3377" s="21"/>
      <c r="J3377" s="3"/>
      <c r="K3377" s="3"/>
      <c r="L3377" s="3"/>
      <c r="M3377" s="3"/>
      <c r="N3377" s="3"/>
    </row>
    <row r="3378" spans="7:14" x14ac:dyDescent="0.35">
      <c r="G3378" s="21"/>
      <c r="H3378" s="21"/>
      <c r="J3378" s="3"/>
      <c r="K3378" s="3"/>
      <c r="L3378" s="3"/>
      <c r="M3378" s="3"/>
      <c r="N3378" s="3"/>
    </row>
    <row r="3379" spans="7:14" x14ac:dyDescent="0.35">
      <c r="G3379" s="21"/>
      <c r="H3379" s="21"/>
      <c r="J3379" s="3"/>
      <c r="K3379" s="3"/>
      <c r="L3379" s="3"/>
      <c r="M3379" s="3"/>
      <c r="N3379" s="3"/>
    </row>
    <row r="3380" spans="7:14" x14ac:dyDescent="0.35">
      <c r="G3380" s="21"/>
      <c r="H3380" s="21"/>
      <c r="J3380" s="3"/>
      <c r="K3380" s="3"/>
      <c r="L3380" s="3"/>
      <c r="M3380" s="3"/>
      <c r="N3380" s="3"/>
    </row>
    <row r="3381" spans="7:14" x14ac:dyDescent="0.35">
      <c r="G3381" s="21"/>
      <c r="H3381" s="21"/>
      <c r="J3381" s="3"/>
      <c r="K3381" s="3"/>
      <c r="L3381" s="3"/>
      <c r="M3381" s="3"/>
      <c r="N3381" s="3"/>
    </row>
    <row r="3382" spans="7:14" x14ac:dyDescent="0.35">
      <c r="G3382" s="21"/>
      <c r="H3382" s="21"/>
      <c r="J3382" s="3"/>
      <c r="K3382" s="3"/>
      <c r="L3382" s="3"/>
      <c r="M3382" s="3"/>
      <c r="N3382" s="3"/>
    </row>
    <row r="3383" spans="7:14" x14ac:dyDescent="0.35">
      <c r="G3383" s="21"/>
      <c r="H3383" s="21"/>
      <c r="J3383" s="3"/>
      <c r="K3383" s="3"/>
      <c r="L3383" s="3"/>
      <c r="M3383" s="3"/>
      <c r="N3383" s="3"/>
    </row>
    <row r="3384" spans="7:14" x14ac:dyDescent="0.35">
      <c r="G3384" s="21"/>
      <c r="H3384" s="21"/>
      <c r="J3384" s="3"/>
      <c r="K3384" s="3"/>
      <c r="L3384" s="3"/>
      <c r="M3384" s="3"/>
      <c r="N3384" s="3"/>
    </row>
    <row r="3385" spans="7:14" x14ac:dyDescent="0.35">
      <c r="G3385" s="21"/>
      <c r="H3385" s="21"/>
      <c r="J3385" s="3"/>
      <c r="K3385" s="3"/>
      <c r="L3385" s="3"/>
      <c r="M3385" s="3"/>
      <c r="N3385" s="3"/>
    </row>
    <row r="3386" spans="7:14" x14ac:dyDescent="0.35">
      <c r="G3386" s="21"/>
      <c r="H3386" s="21"/>
      <c r="J3386" s="3"/>
      <c r="K3386" s="3"/>
      <c r="L3386" s="3"/>
      <c r="M3386" s="3"/>
      <c r="N3386" s="3"/>
    </row>
    <row r="3387" spans="7:14" x14ac:dyDescent="0.35">
      <c r="G3387" s="21"/>
      <c r="H3387" s="21"/>
      <c r="J3387" s="3"/>
      <c r="K3387" s="3"/>
      <c r="L3387" s="3"/>
      <c r="M3387" s="3"/>
      <c r="N3387" s="3"/>
    </row>
    <row r="3388" spans="7:14" x14ac:dyDescent="0.35">
      <c r="G3388" s="21"/>
      <c r="H3388" s="21"/>
      <c r="J3388" s="3"/>
      <c r="K3388" s="3"/>
      <c r="L3388" s="3"/>
      <c r="M3388" s="3"/>
      <c r="N3388" s="3"/>
    </row>
    <row r="3389" spans="7:14" x14ac:dyDescent="0.35">
      <c r="G3389" s="21"/>
      <c r="H3389" s="21"/>
      <c r="J3389" s="3"/>
      <c r="K3389" s="3"/>
      <c r="L3389" s="3"/>
      <c r="M3389" s="3"/>
      <c r="N3389" s="3"/>
    </row>
    <row r="3390" spans="7:14" x14ac:dyDescent="0.35">
      <c r="G3390" s="21"/>
      <c r="H3390" s="21"/>
      <c r="J3390" s="3"/>
      <c r="K3390" s="3"/>
      <c r="L3390" s="3"/>
      <c r="M3390" s="3"/>
      <c r="N3390" s="3"/>
    </row>
    <row r="3391" spans="7:14" x14ac:dyDescent="0.35">
      <c r="G3391" s="21"/>
      <c r="H3391" s="21"/>
      <c r="J3391" s="3"/>
      <c r="K3391" s="3"/>
      <c r="L3391" s="3"/>
      <c r="M3391" s="3"/>
      <c r="N3391" s="3"/>
    </row>
    <row r="3392" spans="7:14" x14ac:dyDescent="0.35">
      <c r="G3392" s="21"/>
      <c r="H3392" s="21"/>
      <c r="J3392" s="3"/>
      <c r="K3392" s="3"/>
      <c r="L3392" s="3"/>
      <c r="M3392" s="3"/>
      <c r="N3392" s="3"/>
    </row>
    <row r="3393" spans="7:14" x14ac:dyDescent="0.35">
      <c r="G3393" s="21"/>
      <c r="H3393" s="21"/>
      <c r="J3393" s="3"/>
      <c r="K3393" s="3"/>
      <c r="L3393" s="3"/>
      <c r="M3393" s="3"/>
      <c r="N3393" s="3"/>
    </row>
    <row r="3394" spans="7:14" x14ac:dyDescent="0.35">
      <c r="G3394" s="21"/>
      <c r="H3394" s="21"/>
      <c r="J3394" s="3"/>
      <c r="K3394" s="3"/>
      <c r="L3394" s="3"/>
      <c r="M3394" s="3"/>
      <c r="N3394" s="3"/>
    </row>
    <row r="3395" spans="7:14" x14ac:dyDescent="0.35">
      <c r="G3395" s="21"/>
      <c r="H3395" s="21"/>
      <c r="J3395" s="3"/>
      <c r="K3395" s="3"/>
      <c r="L3395" s="3"/>
      <c r="M3395" s="3"/>
      <c r="N3395" s="3"/>
    </row>
    <row r="3396" spans="7:14" x14ac:dyDescent="0.35">
      <c r="G3396" s="21"/>
      <c r="H3396" s="21"/>
      <c r="J3396" s="3"/>
      <c r="K3396" s="3"/>
      <c r="L3396" s="3"/>
      <c r="M3396" s="3"/>
      <c r="N3396" s="3"/>
    </row>
    <row r="3397" spans="7:14" x14ac:dyDescent="0.35">
      <c r="G3397" s="21"/>
      <c r="H3397" s="21"/>
      <c r="J3397" s="3"/>
      <c r="K3397" s="3"/>
      <c r="L3397" s="3"/>
      <c r="M3397" s="3"/>
      <c r="N3397" s="3"/>
    </row>
    <row r="3398" spans="7:14" x14ac:dyDescent="0.35">
      <c r="G3398" s="21"/>
      <c r="H3398" s="21"/>
      <c r="J3398" s="3"/>
      <c r="K3398" s="3"/>
      <c r="L3398" s="3"/>
      <c r="M3398" s="3"/>
      <c r="N3398" s="3"/>
    </row>
    <row r="3399" spans="7:14" x14ac:dyDescent="0.35">
      <c r="G3399" s="21"/>
      <c r="H3399" s="21"/>
      <c r="J3399" s="3"/>
      <c r="K3399" s="3"/>
      <c r="L3399" s="3"/>
      <c r="M3399" s="3"/>
      <c r="N3399" s="3"/>
    </row>
    <row r="3400" spans="7:14" x14ac:dyDescent="0.35">
      <c r="G3400" s="21"/>
      <c r="H3400" s="21"/>
      <c r="J3400" s="3"/>
      <c r="K3400" s="3"/>
      <c r="L3400" s="3"/>
      <c r="M3400" s="3"/>
      <c r="N3400" s="3"/>
    </row>
    <row r="3401" spans="7:14" x14ac:dyDescent="0.35">
      <c r="G3401" s="21"/>
      <c r="H3401" s="21"/>
      <c r="J3401" s="3"/>
      <c r="K3401" s="3"/>
      <c r="L3401" s="3"/>
      <c r="M3401" s="3"/>
      <c r="N3401" s="3"/>
    </row>
    <row r="3402" spans="7:14" x14ac:dyDescent="0.35">
      <c r="G3402" s="21"/>
      <c r="H3402" s="21"/>
      <c r="J3402" s="3"/>
      <c r="K3402" s="3"/>
      <c r="L3402" s="3"/>
      <c r="M3402" s="3"/>
      <c r="N3402" s="3"/>
    </row>
    <row r="3403" spans="7:14" x14ac:dyDescent="0.35">
      <c r="G3403" s="21"/>
      <c r="H3403" s="21"/>
      <c r="J3403" s="3"/>
      <c r="K3403" s="3"/>
      <c r="L3403" s="3"/>
      <c r="M3403" s="3"/>
      <c r="N3403" s="3"/>
    </row>
    <row r="3404" spans="7:14" x14ac:dyDescent="0.35">
      <c r="G3404" s="21"/>
      <c r="H3404" s="21"/>
      <c r="J3404" s="3"/>
      <c r="K3404" s="3"/>
      <c r="L3404" s="3"/>
      <c r="M3404" s="3"/>
      <c r="N3404" s="3"/>
    </row>
    <row r="3405" spans="7:14" x14ac:dyDescent="0.35">
      <c r="G3405" s="21"/>
      <c r="H3405" s="21"/>
      <c r="J3405" s="3"/>
      <c r="K3405" s="3"/>
      <c r="L3405" s="3"/>
      <c r="M3405" s="3"/>
      <c r="N3405" s="3"/>
    </row>
    <row r="3406" spans="7:14" x14ac:dyDescent="0.35">
      <c r="G3406" s="21"/>
      <c r="H3406" s="21"/>
      <c r="J3406" s="3"/>
      <c r="K3406" s="3"/>
      <c r="L3406" s="3"/>
      <c r="M3406" s="3"/>
      <c r="N3406" s="3"/>
    </row>
    <row r="3407" spans="7:14" x14ac:dyDescent="0.35">
      <c r="G3407" s="21"/>
      <c r="H3407" s="21"/>
      <c r="J3407" s="3"/>
      <c r="K3407" s="3"/>
      <c r="L3407" s="3"/>
      <c r="M3407" s="3"/>
      <c r="N3407" s="3"/>
    </row>
    <row r="3408" spans="7:14" x14ac:dyDescent="0.35">
      <c r="G3408" s="21"/>
      <c r="H3408" s="21"/>
      <c r="J3408" s="3"/>
      <c r="K3408" s="3"/>
      <c r="L3408" s="3"/>
      <c r="M3408" s="3"/>
      <c r="N3408" s="3"/>
    </row>
    <row r="3409" spans="7:14" x14ac:dyDescent="0.35">
      <c r="G3409" s="21"/>
      <c r="H3409" s="21"/>
      <c r="J3409" s="3"/>
      <c r="K3409" s="3"/>
      <c r="L3409" s="3"/>
      <c r="M3409" s="3"/>
      <c r="N3409" s="3"/>
    </row>
    <row r="3410" spans="7:14" x14ac:dyDescent="0.35">
      <c r="G3410" s="21"/>
      <c r="H3410" s="21"/>
      <c r="J3410" s="3"/>
      <c r="K3410" s="3"/>
      <c r="L3410" s="3"/>
      <c r="M3410" s="3"/>
      <c r="N3410" s="3"/>
    </row>
    <row r="3411" spans="7:14" x14ac:dyDescent="0.35">
      <c r="G3411" s="21"/>
      <c r="H3411" s="21"/>
      <c r="J3411" s="3"/>
      <c r="K3411" s="3"/>
      <c r="L3411" s="3"/>
      <c r="M3411" s="3"/>
      <c r="N3411" s="3"/>
    </row>
    <row r="3412" spans="7:14" x14ac:dyDescent="0.35">
      <c r="G3412" s="21"/>
      <c r="H3412" s="21"/>
      <c r="J3412" s="3"/>
      <c r="K3412" s="3"/>
      <c r="L3412" s="3"/>
      <c r="M3412" s="3"/>
      <c r="N3412" s="3"/>
    </row>
    <row r="3413" spans="7:14" x14ac:dyDescent="0.35">
      <c r="G3413" s="21"/>
      <c r="H3413" s="21"/>
      <c r="J3413" s="3"/>
      <c r="K3413" s="3"/>
      <c r="L3413" s="3"/>
      <c r="M3413" s="3"/>
      <c r="N3413" s="3"/>
    </row>
    <row r="3414" spans="7:14" x14ac:dyDescent="0.35">
      <c r="G3414" s="21"/>
      <c r="H3414" s="21"/>
      <c r="J3414" s="3"/>
      <c r="K3414" s="3"/>
      <c r="L3414" s="3"/>
      <c r="M3414" s="3"/>
      <c r="N3414" s="3"/>
    </row>
    <row r="3415" spans="7:14" x14ac:dyDescent="0.35">
      <c r="G3415" s="21"/>
      <c r="H3415" s="21"/>
      <c r="J3415" s="3"/>
      <c r="K3415" s="3"/>
      <c r="L3415" s="3"/>
      <c r="M3415" s="3"/>
      <c r="N3415" s="3"/>
    </row>
    <row r="3416" spans="7:14" x14ac:dyDescent="0.35">
      <c r="G3416" s="21"/>
      <c r="H3416" s="21"/>
      <c r="J3416" s="3"/>
      <c r="K3416" s="3"/>
      <c r="L3416" s="3"/>
      <c r="M3416" s="3"/>
      <c r="N3416" s="3"/>
    </row>
    <row r="3417" spans="7:14" x14ac:dyDescent="0.35">
      <c r="G3417" s="21"/>
      <c r="H3417" s="21"/>
      <c r="J3417" s="3"/>
      <c r="K3417" s="3"/>
      <c r="L3417" s="3"/>
      <c r="M3417" s="3"/>
      <c r="N3417" s="3"/>
    </row>
    <row r="3418" spans="7:14" x14ac:dyDescent="0.35">
      <c r="G3418" s="21"/>
      <c r="H3418" s="21"/>
      <c r="J3418" s="3"/>
      <c r="K3418" s="3"/>
      <c r="L3418" s="3"/>
      <c r="M3418" s="3"/>
      <c r="N3418" s="3"/>
    </row>
    <row r="3419" spans="7:14" x14ac:dyDescent="0.35">
      <c r="G3419" s="21"/>
      <c r="H3419" s="21"/>
      <c r="J3419" s="3"/>
      <c r="K3419" s="3"/>
      <c r="L3419" s="3"/>
      <c r="M3419" s="3"/>
      <c r="N3419" s="3"/>
    </row>
    <row r="3420" spans="7:14" x14ac:dyDescent="0.35">
      <c r="G3420" s="21"/>
      <c r="H3420" s="21"/>
      <c r="J3420" s="3"/>
      <c r="K3420" s="3"/>
      <c r="L3420" s="3"/>
      <c r="M3420" s="3"/>
      <c r="N3420" s="3"/>
    </row>
    <row r="3421" spans="7:14" x14ac:dyDescent="0.35">
      <c r="G3421" s="21"/>
      <c r="H3421" s="21"/>
      <c r="J3421" s="3"/>
      <c r="K3421" s="3"/>
      <c r="L3421" s="3"/>
      <c r="M3421" s="3"/>
      <c r="N3421" s="3"/>
    </row>
    <row r="3422" spans="7:14" x14ac:dyDescent="0.35">
      <c r="G3422" s="21"/>
      <c r="H3422" s="21"/>
      <c r="J3422" s="3"/>
      <c r="K3422" s="3"/>
      <c r="L3422" s="3"/>
      <c r="M3422" s="3"/>
      <c r="N3422" s="3"/>
    </row>
    <row r="3423" spans="7:14" x14ac:dyDescent="0.35">
      <c r="G3423" s="21"/>
      <c r="H3423" s="21"/>
      <c r="J3423" s="3"/>
      <c r="K3423" s="3"/>
      <c r="L3423" s="3"/>
      <c r="M3423" s="3"/>
      <c r="N3423" s="3"/>
    </row>
    <row r="3424" spans="7:14" x14ac:dyDescent="0.35">
      <c r="G3424" s="21"/>
      <c r="H3424" s="21"/>
      <c r="J3424" s="3"/>
      <c r="K3424" s="3"/>
      <c r="L3424" s="3"/>
      <c r="M3424" s="3"/>
      <c r="N3424" s="3"/>
    </row>
    <row r="3425" spans="7:14" x14ac:dyDescent="0.35">
      <c r="G3425" s="21"/>
      <c r="H3425" s="21"/>
      <c r="J3425" s="3"/>
      <c r="K3425" s="3"/>
      <c r="L3425" s="3"/>
      <c r="M3425" s="3"/>
      <c r="N3425" s="3"/>
    </row>
    <row r="3426" spans="7:14" x14ac:dyDescent="0.35">
      <c r="G3426" s="21"/>
      <c r="H3426" s="21"/>
      <c r="J3426" s="3"/>
      <c r="K3426" s="3"/>
      <c r="L3426" s="3"/>
      <c r="M3426" s="3"/>
      <c r="N3426" s="3"/>
    </row>
    <row r="3427" spans="7:14" x14ac:dyDescent="0.35">
      <c r="G3427" s="21"/>
      <c r="H3427" s="21"/>
      <c r="J3427" s="3"/>
      <c r="K3427" s="3"/>
      <c r="L3427" s="3"/>
      <c r="M3427" s="3"/>
      <c r="N3427" s="3"/>
    </row>
    <row r="3428" spans="7:14" x14ac:dyDescent="0.35">
      <c r="G3428" s="21"/>
      <c r="H3428" s="21"/>
      <c r="J3428" s="3"/>
      <c r="K3428" s="3"/>
      <c r="L3428" s="3"/>
      <c r="M3428" s="3"/>
      <c r="N3428" s="3"/>
    </row>
    <row r="3429" spans="7:14" x14ac:dyDescent="0.35">
      <c r="G3429" s="21"/>
      <c r="H3429" s="21"/>
      <c r="J3429" s="3"/>
      <c r="K3429" s="3"/>
      <c r="L3429" s="3"/>
      <c r="M3429" s="3"/>
      <c r="N3429" s="3"/>
    </row>
    <row r="3430" spans="7:14" x14ac:dyDescent="0.35">
      <c r="G3430" s="21"/>
      <c r="H3430" s="21"/>
      <c r="J3430" s="3"/>
      <c r="K3430" s="3"/>
      <c r="L3430" s="3"/>
      <c r="M3430" s="3"/>
      <c r="N3430" s="3"/>
    </row>
    <row r="3431" spans="7:14" x14ac:dyDescent="0.35">
      <c r="G3431" s="21"/>
      <c r="H3431" s="21"/>
      <c r="J3431" s="3"/>
      <c r="K3431" s="3"/>
      <c r="L3431" s="3"/>
      <c r="M3431" s="3"/>
      <c r="N3431" s="3"/>
    </row>
    <row r="3432" spans="7:14" x14ac:dyDescent="0.35">
      <c r="G3432" s="21"/>
      <c r="H3432" s="21"/>
      <c r="J3432" s="3"/>
      <c r="K3432" s="3"/>
      <c r="L3432" s="3"/>
      <c r="M3432" s="3"/>
      <c r="N3432" s="3"/>
    </row>
    <row r="3433" spans="7:14" x14ac:dyDescent="0.35">
      <c r="G3433" s="21"/>
      <c r="H3433" s="21"/>
      <c r="J3433" s="3"/>
      <c r="K3433" s="3"/>
      <c r="L3433" s="3"/>
      <c r="M3433" s="3"/>
      <c r="N3433" s="3"/>
    </row>
    <row r="3434" spans="7:14" x14ac:dyDescent="0.35">
      <c r="G3434" s="21"/>
      <c r="H3434" s="21"/>
      <c r="J3434" s="3"/>
      <c r="K3434" s="3"/>
      <c r="L3434" s="3"/>
      <c r="M3434" s="3"/>
      <c r="N3434" s="3"/>
    </row>
    <row r="3435" spans="7:14" x14ac:dyDescent="0.35">
      <c r="G3435" s="21"/>
      <c r="H3435" s="21"/>
      <c r="J3435" s="3"/>
      <c r="K3435" s="3"/>
      <c r="L3435" s="3"/>
      <c r="M3435" s="3"/>
      <c r="N3435" s="3"/>
    </row>
    <row r="3436" spans="7:14" x14ac:dyDescent="0.35">
      <c r="G3436" s="21"/>
      <c r="H3436" s="21"/>
      <c r="J3436" s="3"/>
      <c r="K3436" s="3"/>
      <c r="L3436" s="3"/>
      <c r="M3436" s="3"/>
      <c r="N3436" s="3"/>
    </row>
    <row r="3437" spans="7:14" x14ac:dyDescent="0.35">
      <c r="G3437" s="21"/>
      <c r="H3437" s="21"/>
      <c r="J3437" s="3"/>
      <c r="K3437" s="3"/>
      <c r="L3437" s="3"/>
      <c r="M3437" s="3"/>
      <c r="N3437" s="3"/>
    </row>
    <row r="3438" spans="7:14" x14ac:dyDescent="0.35">
      <c r="G3438" s="21"/>
      <c r="H3438" s="21"/>
      <c r="J3438" s="3"/>
      <c r="K3438" s="3"/>
      <c r="L3438" s="3"/>
      <c r="M3438" s="3"/>
      <c r="N3438" s="3"/>
    </row>
    <row r="3439" spans="7:14" x14ac:dyDescent="0.35">
      <c r="G3439" s="21"/>
      <c r="H3439" s="21"/>
      <c r="J3439" s="3"/>
      <c r="K3439" s="3"/>
      <c r="L3439" s="3"/>
      <c r="M3439" s="3"/>
      <c r="N3439" s="3"/>
    </row>
    <row r="3440" spans="7:14" x14ac:dyDescent="0.35">
      <c r="G3440" s="21"/>
      <c r="H3440" s="21"/>
      <c r="J3440" s="3"/>
      <c r="K3440" s="3"/>
      <c r="L3440" s="3"/>
      <c r="M3440" s="3"/>
      <c r="N3440" s="3"/>
    </row>
    <row r="3441" spans="7:14" x14ac:dyDescent="0.35">
      <c r="G3441" s="21"/>
      <c r="H3441" s="21"/>
      <c r="J3441" s="3"/>
      <c r="K3441" s="3"/>
      <c r="L3441" s="3"/>
      <c r="M3441" s="3"/>
      <c r="N3441" s="3"/>
    </row>
    <row r="3442" spans="7:14" x14ac:dyDescent="0.35">
      <c r="G3442" s="21"/>
      <c r="H3442" s="21"/>
      <c r="J3442" s="3"/>
      <c r="K3442" s="3"/>
      <c r="L3442" s="3"/>
      <c r="M3442" s="3"/>
      <c r="N3442" s="3"/>
    </row>
    <row r="3443" spans="7:14" x14ac:dyDescent="0.35">
      <c r="G3443" s="21"/>
      <c r="H3443" s="21"/>
      <c r="J3443" s="3"/>
      <c r="K3443" s="3"/>
      <c r="L3443" s="3"/>
      <c r="M3443" s="3"/>
      <c r="N3443" s="3"/>
    </row>
    <row r="3444" spans="7:14" x14ac:dyDescent="0.35">
      <c r="G3444" s="21"/>
      <c r="H3444" s="21"/>
      <c r="J3444" s="3"/>
      <c r="K3444" s="3"/>
      <c r="L3444" s="3"/>
      <c r="M3444" s="3"/>
      <c r="N3444" s="3"/>
    </row>
    <row r="3445" spans="7:14" x14ac:dyDescent="0.35">
      <c r="G3445" s="21"/>
      <c r="H3445" s="21"/>
      <c r="J3445" s="3"/>
      <c r="K3445" s="3"/>
      <c r="L3445" s="3"/>
      <c r="M3445" s="3"/>
      <c r="N3445" s="3"/>
    </row>
    <row r="3446" spans="7:14" x14ac:dyDescent="0.35">
      <c r="G3446" s="21"/>
      <c r="H3446" s="21"/>
      <c r="J3446" s="3"/>
      <c r="K3446" s="3"/>
      <c r="L3446" s="3"/>
      <c r="M3446" s="3"/>
      <c r="N3446" s="3"/>
    </row>
    <row r="3447" spans="7:14" x14ac:dyDescent="0.35">
      <c r="G3447" s="21"/>
      <c r="H3447" s="21"/>
      <c r="J3447" s="3"/>
      <c r="K3447" s="3"/>
      <c r="L3447" s="3"/>
      <c r="M3447" s="3"/>
      <c r="N3447" s="3"/>
    </row>
    <row r="3448" spans="7:14" x14ac:dyDescent="0.35">
      <c r="G3448" s="21"/>
      <c r="H3448" s="21"/>
      <c r="J3448" s="3"/>
      <c r="K3448" s="3"/>
      <c r="L3448" s="3"/>
      <c r="M3448" s="3"/>
      <c r="N3448" s="3"/>
    </row>
    <row r="3449" spans="7:14" x14ac:dyDescent="0.35">
      <c r="G3449" s="21"/>
      <c r="H3449" s="21"/>
      <c r="J3449" s="3"/>
      <c r="K3449" s="3"/>
      <c r="L3449" s="3"/>
      <c r="M3449" s="3"/>
      <c r="N3449" s="3"/>
    </row>
    <row r="3450" spans="7:14" x14ac:dyDescent="0.35">
      <c r="G3450" s="21"/>
      <c r="H3450" s="21"/>
      <c r="J3450" s="3"/>
      <c r="K3450" s="3"/>
      <c r="L3450" s="3"/>
      <c r="M3450" s="3"/>
      <c r="N3450" s="3"/>
    </row>
    <row r="3451" spans="7:14" x14ac:dyDescent="0.35">
      <c r="G3451" s="21"/>
      <c r="H3451" s="21"/>
      <c r="J3451" s="3"/>
      <c r="K3451" s="3"/>
      <c r="L3451" s="3"/>
      <c r="M3451" s="3"/>
      <c r="N3451" s="3"/>
    </row>
    <row r="3452" spans="7:14" x14ac:dyDescent="0.35">
      <c r="G3452" s="21"/>
      <c r="H3452" s="21"/>
      <c r="J3452" s="3"/>
      <c r="K3452" s="3"/>
      <c r="L3452" s="3"/>
      <c r="M3452" s="3"/>
      <c r="N3452" s="3"/>
    </row>
    <row r="3453" spans="7:14" x14ac:dyDescent="0.35">
      <c r="G3453" s="21"/>
      <c r="H3453" s="21"/>
      <c r="J3453" s="3"/>
      <c r="K3453" s="3"/>
      <c r="L3453" s="3"/>
      <c r="M3453" s="3"/>
      <c r="N3453" s="3"/>
    </row>
    <row r="3454" spans="7:14" x14ac:dyDescent="0.35">
      <c r="G3454" s="21"/>
      <c r="H3454" s="21"/>
      <c r="J3454" s="3"/>
      <c r="K3454" s="3"/>
      <c r="L3454" s="3"/>
      <c r="M3454" s="3"/>
      <c r="N3454" s="3"/>
    </row>
    <row r="3455" spans="7:14" x14ac:dyDescent="0.35">
      <c r="G3455" s="21"/>
      <c r="H3455" s="21"/>
      <c r="J3455" s="3"/>
      <c r="K3455" s="3"/>
      <c r="L3455" s="3"/>
      <c r="M3455" s="3"/>
      <c r="N3455" s="3"/>
    </row>
    <row r="3456" spans="7:14" x14ac:dyDescent="0.35">
      <c r="G3456" s="21"/>
      <c r="H3456" s="21"/>
      <c r="J3456" s="3"/>
      <c r="K3456" s="3"/>
      <c r="L3456" s="3"/>
      <c r="M3456" s="3"/>
      <c r="N3456" s="3"/>
    </row>
    <row r="3457" spans="7:14" x14ac:dyDescent="0.35">
      <c r="G3457" s="21"/>
      <c r="H3457" s="21"/>
      <c r="J3457" s="3"/>
      <c r="K3457" s="3"/>
      <c r="L3457" s="3"/>
      <c r="M3457" s="3"/>
      <c r="N3457" s="3"/>
    </row>
    <row r="3458" spans="7:14" x14ac:dyDescent="0.35">
      <c r="G3458" s="21"/>
      <c r="H3458" s="21"/>
      <c r="J3458" s="3"/>
      <c r="K3458" s="3"/>
      <c r="L3458" s="3"/>
      <c r="M3458" s="3"/>
      <c r="N3458" s="3"/>
    </row>
    <row r="3459" spans="7:14" x14ac:dyDescent="0.35">
      <c r="G3459" s="21"/>
      <c r="H3459" s="21"/>
      <c r="J3459" s="3"/>
      <c r="K3459" s="3"/>
      <c r="L3459" s="3"/>
      <c r="M3459" s="3"/>
      <c r="N3459" s="3"/>
    </row>
    <row r="3460" spans="7:14" x14ac:dyDescent="0.35">
      <c r="G3460" s="21"/>
      <c r="H3460" s="21"/>
      <c r="J3460" s="3"/>
      <c r="K3460" s="3"/>
      <c r="L3460" s="3"/>
      <c r="M3460" s="3"/>
      <c r="N3460" s="3"/>
    </row>
    <row r="3461" spans="7:14" x14ac:dyDescent="0.35">
      <c r="G3461" s="21"/>
      <c r="H3461" s="21"/>
      <c r="J3461" s="3"/>
      <c r="K3461" s="3"/>
      <c r="L3461" s="3"/>
      <c r="M3461" s="3"/>
      <c r="N3461" s="3"/>
    </row>
    <row r="3462" spans="7:14" x14ac:dyDescent="0.35">
      <c r="G3462" s="21"/>
      <c r="H3462" s="21"/>
      <c r="J3462" s="3"/>
      <c r="K3462" s="3"/>
      <c r="L3462" s="3"/>
      <c r="M3462" s="3"/>
      <c r="N3462" s="3"/>
    </row>
    <row r="3463" spans="7:14" x14ac:dyDescent="0.35">
      <c r="G3463" s="21"/>
      <c r="H3463" s="21"/>
      <c r="J3463" s="3"/>
      <c r="K3463" s="3"/>
      <c r="L3463" s="3"/>
      <c r="M3463" s="3"/>
      <c r="N3463" s="3"/>
    </row>
    <row r="3464" spans="7:14" x14ac:dyDescent="0.35">
      <c r="G3464" s="21"/>
      <c r="H3464" s="21"/>
      <c r="J3464" s="3"/>
      <c r="K3464" s="3"/>
      <c r="L3464" s="3"/>
      <c r="M3464" s="3"/>
      <c r="N3464" s="3"/>
    </row>
    <row r="3465" spans="7:14" x14ac:dyDescent="0.35">
      <c r="G3465" s="21"/>
      <c r="H3465" s="21"/>
      <c r="J3465" s="3"/>
      <c r="K3465" s="3"/>
      <c r="L3465" s="3"/>
      <c r="M3465" s="3"/>
      <c r="N3465" s="3"/>
    </row>
    <row r="3466" spans="7:14" x14ac:dyDescent="0.35">
      <c r="G3466" s="21"/>
      <c r="H3466" s="21"/>
      <c r="J3466" s="3"/>
      <c r="K3466" s="3"/>
      <c r="L3466" s="3"/>
      <c r="M3466" s="3"/>
      <c r="N3466" s="3"/>
    </row>
    <row r="3467" spans="7:14" x14ac:dyDescent="0.35">
      <c r="G3467" s="21"/>
      <c r="H3467" s="21"/>
      <c r="J3467" s="3"/>
      <c r="K3467" s="3"/>
      <c r="L3467" s="3"/>
      <c r="M3467" s="3"/>
      <c r="N3467" s="3"/>
    </row>
    <row r="3468" spans="7:14" x14ac:dyDescent="0.35">
      <c r="G3468" s="21"/>
      <c r="H3468" s="21"/>
      <c r="J3468" s="3"/>
      <c r="K3468" s="3"/>
      <c r="L3468" s="3"/>
      <c r="M3468" s="3"/>
      <c r="N3468" s="3"/>
    </row>
    <row r="3469" spans="7:14" x14ac:dyDescent="0.35">
      <c r="G3469" s="21"/>
      <c r="H3469" s="21"/>
      <c r="J3469" s="3"/>
      <c r="K3469" s="3"/>
      <c r="L3469" s="3"/>
      <c r="M3469" s="3"/>
      <c r="N3469" s="3"/>
    </row>
    <row r="3470" spans="7:14" x14ac:dyDescent="0.35">
      <c r="G3470" s="21"/>
      <c r="H3470" s="21"/>
      <c r="J3470" s="3"/>
      <c r="K3470" s="3"/>
      <c r="L3470" s="3"/>
      <c r="M3470" s="3"/>
      <c r="N3470" s="3"/>
    </row>
    <row r="3471" spans="7:14" x14ac:dyDescent="0.35">
      <c r="G3471" s="21"/>
      <c r="H3471" s="21"/>
      <c r="J3471" s="3"/>
      <c r="K3471" s="3"/>
      <c r="L3471" s="3"/>
      <c r="M3471" s="3"/>
      <c r="N3471" s="3"/>
    </row>
    <row r="3472" spans="7:14" x14ac:dyDescent="0.35">
      <c r="G3472" s="21"/>
      <c r="H3472" s="21"/>
      <c r="J3472" s="3"/>
      <c r="K3472" s="3"/>
      <c r="L3472" s="3"/>
      <c r="M3472" s="3"/>
      <c r="N3472" s="3"/>
    </row>
    <row r="3473" spans="7:14" x14ac:dyDescent="0.35">
      <c r="G3473" s="21"/>
      <c r="H3473" s="21"/>
      <c r="J3473" s="3"/>
      <c r="K3473" s="3"/>
      <c r="L3473" s="3"/>
      <c r="M3473" s="3"/>
      <c r="N3473" s="3"/>
    </row>
    <row r="3474" spans="7:14" x14ac:dyDescent="0.35">
      <c r="G3474" s="21"/>
      <c r="H3474" s="21"/>
      <c r="J3474" s="3"/>
      <c r="K3474" s="3"/>
      <c r="L3474" s="3"/>
      <c r="M3474" s="3"/>
      <c r="N3474" s="3"/>
    </row>
    <row r="3475" spans="7:14" x14ac:dyDescent="0.35">
      <c r="G3475" s="21"/>
      <c r="H3475" s="21"/>
      <c r="J3475" s="3"/>
      <c r="K3475" s="3"/>
      <c r="L3475" s="3"/>
      <c r="M3475" s="3"/>
      <c r="N3475" s="3"/>
    </row>
    <row r="3476" spans="7:14" x14ac:dyDescent="0.35">
      <c r="G3476" s="21"/>
      <c r="H3476" s="21"/>
      <c r="J3476" s="3"/>
      <c r="K3476" s="3"/>
      <c r="L3476" s="3"/>
      <c r="M3476" s="3"/>
      <c r="N3476" s="3"/>
    </row>
    <row r="3477" spans="7:14" x14ac:dyDescent="0.35">
      <c r="G3477" s="21"/>
      <c r="H3477" s="21"/>
      <c r="J3477" s="3"/>
      <c r="K3477" s="3"/>
      <c r="L3477" s="3"/>
      <c r="M3477" s="3"/>
      <c r="N3477" s="3"/>
    </row>
    <row r="3478" spans="7:14" x14ac:dyDescent="0.35">
      <c r="G3478" s="21"/>
      <c r="H3478" s="21"/>
      <c r="J3478" s="3"/>
      <c r="K3478" s="3"/>
      <c r="L3478" s="3"/>
      <c r="M3478" s="3"/>
      <c r="N3478" s="3"/>
    </row>
    <row r="3479" spans="7:14" x14ac:dyDescent="0.35">
      <c r="G3479" s="21"/>
      <c r="H3479" s="21"/>
      <c r="J3479" s="3"/>
      <c r="K3479" s="3"/>
      <c r="L3479" s="3"/>
      <c r="M3479" s="3"/>
      <c r="N3479" s="3"/>
    </row>
    <row r="3480" spans="7:14" x14ac:dyDescent="0.35">
      <c r="G3480" s="21"/>
      <c r="H3480" s="21"/>
      <c r="J3480" s="3"/>
      <c r="K3480" s="3"/>
      <c r="L3480" s="3"/>
      <c r="M3480" s="3"/>
      <c r="N3480" s="3"/>
    </row>
    <row r="3481" spans="7:14" x14ac:dyDescent="0.35">
      <c r="G3481" s="21"/>
      <c r="H3481" s="21"/>
      <c r="J3481" s="3"/>
      <c r="K3481" s="3"/>
      <c r="L3481" s="3"/>
      <c r="M3481" s="3"/>
      <c r="N3481" s="3"/>
    </row>
    <row r="3482" spans="7:14" x14ac:dyDescent="0.35">
      <c r="G3482" s="21"/>
      <c r="H3482" s="21"/>
      <c r="J3482" s="3"/>
      <c r="K3482" s="3"/>
      <c r="L3482" s="3"/>
      <c r="M3482" s="3"/>
      <c r="N3482" s="3"/>
    </row>
    <row r="3483" spans="7:14" x14ac:dyDescent="0.35">
      <c r="G3483" s="21"/>
      <c r="H3483" s="21"/>
      <c r="J3483" s="3"/>
      <c r="K3483" s="3"/>
      <c r="L3483" s="3"/>
      <c r="M3483" s="3"/>
      <c r="N3483" s="3"/>
    </row>
    <row r="3484" spans="7:14" x14ac:dyDescent="0.35">
      <c r="G3484" s="21"/>
      <c r="H3484" s="21"/>
      <c r="J3484" s="3"/>
      <c r="K3484" s="3"/>
      <c r="L3484" s="3"/>
      <c r="M3484" s="3"/>
      <c r="N3484" s="3"/>
    </row>
    <row r="3485" spans="7:14" x14ac:dyDescent="0.35">
      <c r="G3485" s="21"/>
      <c r="H3485" s="21"/>
      <c r="J3485" s="3"/>
      <c r="K3485" s="3"/>
      <c r="L3485" s="3"/>
      <c r="M3485" s="3"/>
      <c r="N3485" s="3"/>
    </row>
    <row r="3486" spans="7:14" x14ac:dyDescent="0.35">
      <c r="G3486" s="21"/>
      <c r="H3486" s="21"/>
      <c r="J3486" s="3"/>
      <c r="K3486" s="3"/>
      <c r="L3486" s="3"/>
      <c r="M3486" s="3"/>
      <c r="N3486" s="3"/>
    </row>
    <row r="3487" spans="7:14" x14ac:dyDescent="0.35">
      <c r="G3487" s="21"/>
      <c r="H3487" s="21"/>
      <c r="J3487" s="3"/>
      <c r="K3487" s="3"/>
      <c r="L3487" s="3"/>
      <c r="M3487" s="3"/>
      <c r="N3487" s="3"/>
    </row>
    <row r="3488" spans="7:14" x14ac:dyDescent="0.35">
      <c r="G3488" s="21"/>
      <c r="H3488" s="21"/>
      <c r="J3488" s="3"/>
      <c r="K3488" s="3"/>
      <c r="L3488" s="3"/>
      <c r="M3488" s="3"/>
      <c r="N3488" s="3"/>
    </row>
    <row r="3489" spans="7:14" x14ac:dyDescent="0.35">
      <c r="G3489" s="21"/>
      <c r="H3489" s="21"/>
      <c r="J3489" s="3"/>
      <c r="K3489" s="3"/>
      <c r="L3489" s="3"/>
      <c r="M3489" s="3"/>
      <c r="N3489" s="3"/>
    </row>
    <row r="3490" spans="7:14" x14ac:dyDescent="0.35">
      <c r="G3490" s="21"/>
      <c r="H3490" s="21"/>
      <c r="J3490" s="3"/>
      <c r="K3490" s="3"/>
      <c r="L3490" s="3"/>
      <c r="M3490" s="3"/>
      <c r="N3490" s="3"/>
    </row>
    <row r="3491" spans="7:14" x14ac:dyDescent="0.35">
      <c r="G3491" s="21"/>
      <c r="H3491" s="21"/>
      <c r="J3491" s="3"/>
      <c r="K3491" s="3"/>
      <c r="L3491" s="3"/>
      <c r="M3491" s="3"/>
      <c r="N3491" s="3"/>
    </row>
    <row r="3492" spans="7:14" x14ac:dyDescent="0.35">
      <c r="G3492" s="21"/>
      <c r="H3492" s="21"/>
      <c r="J3492" s="3"/>
      <c r="K3492" s="3"/>
      <c r="L3492" s="3"/>
      <c r="M3492" s="3"/>
      <c r="N3492" s="3"/>
    </row>
    <row r="3493" spans="7:14" x14ac:dyDescent="0.35">
      <c r="G3493" s="21"/>
      <c r="H3493" s="21"/>
      <c r="J3493" s="3"/>
      <c r="K3493" s="3"/>
      <c r="L3493" s="3"/>
      <c r="M3493" s="3"/>
      <c r="N3493" s="3"/>
    </row>
    <row r="3494" spans="7:14" x14ac:dyDescent="0.35">
      <c r="G3494" s="21"/>
      <c r="H3494" s="21"/>
      <c r="J3494" s="3"/>
      <c r="K3494" s="3"/>
      <c r="L3494" s="3"/>
      <c r="M3494" s="3"/>
      <c r="N3494" s="3"/>
    </row>
    <row r="3495" spans="7:14" x14ac:dyDescent="0.35">
      <c r="G3495" s="21"/>
      <c r="H3495" s="21"/>
      <c r="J3495" s="3"/>
      <c r="K3495" s="3"/>
      <c r="L3495" s="3"/>
      <c r="M3495" s="3"/>
      <c r="N3495" s="3"/>
    </row>
    <row r="3496" spans="7:14" x14ac:dyDescent="0.35">
      <c r="G3496" s="21"/>
      <c r="H3496" s="21"/>
      <c r="J3496" s="3"/>
      <c r="K3496" s="3"/>
      <c r="L3496" s="3"/>
      <c r="M3496" s="3"/>
      <c r="N3496" s="3"/>
    </row>
    <row r="3497" spans="7:14" x14ac:dyDescent="0.35">
      <c r="G3497" s="21"/>
      <c r="H3497" s="21"/>
      <c r="J3497" s="3"/>
      <c r="K3497" s="3"/>
      <c r="L3497" s="3"/>
      <c r="M3497" s="3"/>
      <c r="N3497" s="3"/>
    </row>
    <row r="3498" spans="7:14" x14ac:dyDescent="0.35">
      <c r="G3498" s="21"/>
      <c r="H3498" s="21"/>
      <c r="J3498" s="3"/>
      <c r="K3498" s="3"/>
      <c r="L3498" s="3"/>
      <c r="M3498" s="3"/>
      <c r="N3498" s="3"/>
    </row>
    <row r="3499" spans="7:14" x14ac:dyDescent="0.35">
      <c r="G3499" s="21"/>
      <c r="H3499" s="21"/>
      <c r="J3499" s="3"/>
      <c r="K3499" s="3"/>
      <c r="L3499" s="3"/>
      <c r="M3499" s="3"/>
      <c r="N3499" s="3"/>
    </row>
    <row r="3500" spans="7:14" x14ac:dyDescent="0.35">
      <c r="G3500" s="21"/>
      <c r="H3500" s="21"/>
      <c r="J3500" s="3"/>
      <c r="K3500" s="3"/>
      <c r="L3500" s="3"/>
      <c r="M3500" s="3"/>
      <c r="N3500" s="3"/>
    </row>
    <row r="3501" spans="7:14" x14ac:dyDescent="0.35">
      <c r="G3501" s="21"/>
      <c r="H3501" s="21"/>
      <c r="J3501" s="3"/>
      <c r="K3501" s="3"/>
      <c r="L3501" s="3"/>
      <c r="M3501" s="3"/>
      <c r="N3501" s="3"/>
    </row>
    <row r="3502" spans="7:14" x14ac:dyDescent="0.35">
      <c r="G3502" s="21"/>
      <c r="H3502" s="21"/>
      <c r="J3502" s="3"/>
      <c r="K3502" s="3"/>
      <c r="L3502" s="3"/>
      <c r="M3502" s="3"/>
      <c r="N3502" s="3"/>
    </row>
    <row r="3503" spans="7:14" x14ac:dyDescent="0.35">
      <c r="G3503" s="21"/>
      <c r="H3503" s="21"/>
      <c r="J3503" s="3"/>
      <c r="K3503" s="3"/>
      <c r="L3503" s="3"/>
      <c r="M3503" s="3"/>
      <c r="N3503" s="3"/>
    </row>
    <row r="3504" spans="7:14" x14ac:dyDescent="0.35">
      <c r="G3504" s="21"/>
      <c r="H3504" s="21"/>
      <c r="J3504" s="3"/>
      <c r="K3504" s="3"/>
      <c r="L3504" s="3"/>
      <c r="M3504" s="3"/>
      <c r="N3504" s="3"/>
    </row>
    <row r="3505" spans="7:14" x14ac:dyDescent="0.35">
      <c r="G3505" s="21"/>
      <c r="H3505" s="21"/>
      <c r="J3505" s="3"/>
      <c r="K3505" s="3"/>
      <c r="L3505" s="3"/>
      <c r="M3505" s="3"/>
      <c r="N3505" s="3"/>
    </row>
    <row r="3506" spans="7:14" x14ac:dyDescent="0.35">
      <c r="G3506" s="21"/>
      <c r="H3506" s="21"/>
      <c r="J3506" s="3"/>
      <c r="K3506" s="3"/>
      <c r="L3506" s="3"/>
      <c r="M3506" s="3"/>
      <c r="N3506" s="3"/>
    </row>
    <row r="3507" spans="7:14" x14ac:dyDescent="0.35">
      <c r="G3507" s="21"/>
      <c r="H3507" s="21"/>
      <c r="J3507" s="3"/>
      <c r="K3507" s="3"/>
      <c r="L3507" s="3"/>
      <c r="M3507" s="3"/>
      <c r="N3507" s="3"/>
    </row>
    <row r="3508" spans="7:14" x14ac:dyDescent="0.35">
      <c r="G3508" s="21"/>
      <c r="H3508" s="21"/>
      <c r="J3508" s="3"/>
      <c r="K3508" s="3"/>
      <c r="L3508" s="3"/>
      <c r="M3508" s="3"/>
      <c r="N3508" s="3"/>
    </row>
    <row r="3509" spans="7:14" x14ac:dyDescent="0.35">
      <c r="G3509" s="21"/>
      <c r="H3509" s="21"/>
      <c r="J3509" s="3"/>
      <c r="K3509" s="3"/>
      <c r="L3509" s="3"/>
      <c r="M3509" s="3"/>
      <c r="N3509" s="3"/>
    </row>
    <row r="3510" spans="7:14" x14ac:dyDescent="0.35">
      <c r="G3510" s="21"/>
      <c r="H3510" s="21"/>
      <c r="J3510" s="3"/>
      <c r="K3510" s="3"/>
      <c r="L3510" s="3"/>
      <c r="M3510" s="3"/>
      <c r="N3510" s="3"/>
    </row>
    <row r="3511" spans="7:14" x14ac:dyDescent="0.35">
      <c r="G3511" s="21"/>
      <c r="H3511" s="21"/>
      <c r="J3511" s="3"/>
      <c r="K3511" s="3"/>
      <c r="L3511" s="3"/>
      <c r="M3511" s="3"/>
      <c r="N3511" s="3"/>
    </row>
    <row r="3512" spans="7:14" x14ac:dyDescent="0.35">
      <c r="G3512" s="21"/>
      <c r="H3512" s="21"/>
      <c r="J3512" s="3"/>
      <c r="K3512" s="3"/>
      <c r="L3512" s="3"/>
      <c r="M3512" s="3"/>
      <c r="N3512" s="3"/>
    </row>
    <row r="3513" spans="7:14" x14ac:dyDescent="0.35">
      <c r="G3513" s="21"/>
      <c r="H3513" s="21"/>
      <c r="J3513" s="3"/>
      <c r="K3513" s="3"/>
      <c r="L3513" s="3"/>
      <c r="M3513" s="3"/>
      <c r="N3513" s="3"/>
    </row>
    <row r="3514" spans="7:14" x14ac:dyDescent="0.35">
      <c r="G3514" s="21"/>
      <c r="H3514" s="21"/>
      <c r="J3514" s="3"/>
      <c r="K3514" s="3"/>
      <c r="L3514" s="3"/>
      <c r="M3514" s="3"/>
      <c r="N3514" s="3"/>
    </row>
    <row r="3515" spans="7:14" x14ac:dyDescent="0.35">
      <c r="G3515" s="21"/>
      <c r="H3515" s="21"/>
      <c r="J3515" s="3"/>
      <c r="K3515" s="3"/>
      <c r="L3515" s="3"/>
      <c r="M3515" s="3"/>
      <c r="N3515" s="3"/>
    </row>
    <row r="3516" spans="7:14" x14ac:dyDescent="0.35">
      <c r="G3516" s="21"/>
      <c r="H3516" s="21"/>
      <c r="J3516" s="3"/>
      <c r="K3516" s="3"/>
      <c r="L3516" s="3"/>
      <c r="M3516" s="3"/>
      <c r="N3516" s="3"/>
    </row>
    <row r="3517" spans="7:14" x14ac:dyDescent="0.35">
      <c r="G3517" s="21"/>
      <c r="H3517" s="21"/>
      <c r="J3517" s="3"/>
      <c r="K3517" s="3"/>
      <c r="L3517" s="3"/>
      <c r="M3517" s="3"/>
      <c r="N3517" s="3"/>
    </row>
    <row r="3518" spans="7:14" x14ac:dyDescent="0.35">
      <c r="G3518" s="21"/>
      <c r="H3518" s="21"/>
      <c r="J3518" s="3"/>
      <c r="K3518" s="3"/>
      <c r="L3518" s="3"/>
      <c r="M3518" s="3"/>
      <c r="N3518" s="3"/>
    </row>
    <row r="3519" spans="7:14" x14ac:dyDescent="0.35">
      <c r="G3519" s="21"/>
      <c r="H3519" s="21"/>
      <c r="J3519" s="3"/>
      <c r="K3519" s="3"/>
      <c r="L3519" s="3"/>
      <c r="M3519" s="3"/>
      <c r="N3519" s="3"/>
    </row>
    <row r="3520" spans="7:14" x14ac:dyDescent="0.35">
      <c r="G3520" s="21"/>
      <c r="H3520" s="21"/>
      <c r="J3520" s="3"/>
      <c r="K3520" s="3"/>
      <c r="L3520" s="3"/>
      <c r="M3520" s="3"/>
      <c r="N3520" s="3"/>
    </row>
    <row r="3521" spans="7:14" x14ac:dyDescent="0.35">
      <c r="G3521" s="21"/>
      <c r="H3521" s="21"/>
      <c r="J3521" s="3"/>
      <c r="K3521" s="3"/>
      <c r="L3521" s="3"/>
      <c r="M3521" s="3"/>
      <c r="N3521" s="3"/>
    </row>
    <row r="3522" spans="7:14" x14ac:dyDescent="0.35">
      <c r="G3522" s="21"/>
      <c r="H3522" s="21"/>
      <c r="J3522" s="3"/>
      <c r="K3522" s="3"/>
      <c r="L3522" s="3"/>
      <c r="M3522" s="3"/>
      <c r="N3522" s="3"/>
    </row>
    <row r="3523" spans="7:14" x14ac:dyDescent="0.35">
      <c r="G3523" s="21"/>
      <c r="H3523" s="21"/>
      <c r="J3523" s="3"/>
      <c r="K3523" s="3"/>
      <c r="L3523" s="3"/>
      <c r="M3523" s="3"/>
      <c r="N3523" s="3"/>
    </row>
    <row r="3524" spans="7:14" x14ac:dyDescent="0.35">
      <c r="G3524" s="21"/>
      <c r="H3524" s="21"/>
      <c r="J3524" s="3"/>
      <c r="K3524" s="3"/>
      <c r="L3524" s="3"/>
      <c r="M3524" s="3"/>
      <c r="N3524" s="3"/>
    </row>
    <row r="3525" spans="7:14" x14ac:dyDescent="0.35">
      <c r="G3525" s="21"/>
      <c r="H3525" s="21"/>
      <c r="J3525" s="3"/>
      <c r="K3525" s="3"/>
      <c r="L3525" s="3"/>
      <c r="M3525" s="3"/>
      <c r="N3525" s="3"/>
    </row>
    <row r="3526" spans="7:14" x14ac:dyDescent="0.35">
      <c r="G3526" s="21"/>
      <c r="H3526" s="21"/>
      <c r="J3526" s="3"/>
      <c r="K3526" s="3"/>
      <c r="L3526" s="3"/>
      <c r="M3526" s="3"/>
      <c r="N3526" s="3"/>
    </row>
    <row r="3527" spans="7:14" x14ac:dyDescent="0.35">
      <c r="G3527" s="21"/>
      <c r="H3527" s="21"/>
      <c r="J3527" s="3"/>
      <c r="K3527" s="3"/>
      <c r="L3527" s="3"/>
      <c r="M3527" s="3"/>
      <c r="N3527" s="3"/>
    </row>
    <row r="3528" spans="7:14" x14ac:dyDescent="0.35">
      <c r="G3528" s="21"/>
      <c r="H3528" s="21"/>
      <c r="J3528" s="3"/>
      <c r="K3528" s="3"/>
      <c r="L3528" s="3"/>
      <c r="M3528" s="3"/>
      <c r="N3528" s="3"/>
    </row>
    <row r="3529" spans="7:14" x14ac:dyDescent="0.35">
      <c r="G3529" s="21"/>
      <c r="H3529" s="21"/>
      <c r="J3529" s="3"/>
      <c r="K3529" s="3"/>
      <c r="L3529" s="3"/>
      <c r="M3529" s="3"/>
      <c r="N3529" s="3"/>
    </row>
    <row r="3530" spans="7:14" x14ac:dyDescent="0.35">
      <c r="G3530" s="21"/>
      <c r="H3530" s="21"/>
      <c r="J3530" s="3"/>
      <c r="K3530" s="3"/>
      <c r="L3530" s="3"/>
      <c r="M3530" s="3"/>
      <c r="N3530" s="3"/>
    </row>
    <row r="3531" spans="7:14" x14ac:dyDescent="0.35">
      <c r="G3531" s="21"/>
      <c r="H3531" s="21"/>
      <c r="J3531" s="3"/>
      <c r="K3531" s="3"/>
      <c r="L3531" s="3"/>
      <c r="M3531" s="3"/>
      <c r="N3531" s="3"/>
    </row>
    <row r="3532" spans="7:14" x14ac:dyDescent="0.35">
      <c r="G3532" s="21"/>
      <c r="H3532" s="21"/>
      <c r="J3532" s="3"/>
      <c r="K3532" s="3"/>
      <c r="L3532" s="3"/>
      <c r="M3532" s="3"/>
      <c r="N3532" s="3"/>
    </row>
    <row r="3533" spans="7:14" x14ac:dyDescent="0.35">
      <c r="G3533" s="21"/>
      <c r="H3533" s="21"/>
      <c r="J3533" s="3"/>
      <c r="K3533" s="3"/>
      <c r="L3533" s="3"/>
      <c r="M3533" s="3"/>
      <c r="N3533" s="3"/>
    </row>
    <row r="3534" spans="7:14" x14ac:dyDescent="0.35">
      <c r="G3534" s="21"/>
      <c r="H3534" s="21"/>
      <c r="J3534" s="3"/>
      <c r="K3534" s="3"/>
      <c r="L3534" s="3"/>
      <c r="M3534" s="3"/>
      <c r="N3534" s="3"/>
    </row>
    <row r="3535" spans="7:14" x14ac:dyDescent="0.35">
      <c r="G3535" s="21"/>
      <c r="H3535" s="21"/>
      <c r="J3535" s="3"/>
      <c r="K3535" s="3"/>
      <c r="L3535" s="3"/>
      <c r="M3535" s="3"/>
      <c r="N3535" s="3"/>
    </row>
    <row r="3536" spans="7:14" x14ac:dyDescent="0.35">
      <c r="G3536" s="21"/>
      <c r="H3536" s="21"/>
      <c r="J3536" s="3"/>
      <c r="K3536" s="3"/>
      <c r="L3536" s="3"/>
      <c r="M3536" s="3"/>
      <c r="N3536" s="3"/>
    </row>
    <row r="3537" spans="7:14" x14ac:dyDescent="0.35">
      <c r="G3537" s="21"/>
      <c r="H3537" s="21"/>
      <c r="J3537" s="3"/>
      <c r="K3537" s="3"/>
      <c r="L3537" s="3"/>
      <c r="M3537" s="3"/>
      <c r="N3537" s="3"/>
    </row>
    <row r="3538" spans="7:14" x14ac:dyDescent="0.35">
      <c r="G3538" s="21"/>
      <c r="H3538" s="21"/>
      <c r="J3538" s="3"/>
      <c r="K3538" s="3"/>
      <c r="L3538" s="3"/>
      <c r="M3538" s="3"/>
      <c r="N3538" s="3"/>
    </row>
    <row r="3539" spans="7:14" x14ac:dyDescent="0.35">
      <c r="G3539" s="21"/>
      <c r="H3539" s="21"/>
      <c r="J3539" s="3"/>
      <c r="K3539" s="3"/>
      <c r="L3539" s="3"/>
      <c r="M3539" s="3"/>
      <c r="N3539" s="3"/>
    </row>
    <row r="3540" spans="7:14" x14ac:dyDescent="0.35">
      <c r="G3540" s="21"/>
      <c r="H3540" s="21"/>
      <c r="J3540" s="3"/>
      <c r="K3540" s="3"/>
      <c r="L3540" s="3"/>
      <c r="M3540" s="3"/>
      <c r="N3540" s="3"/>
    </row>
    <row r="3541" spans="7:14" x14ac:dyDescent="0.35">
      <c r="G3541" s="21"/>
      <c r="H3541" s="21"/>
      <c r="J3541" s="3"/>
      <c r="K3541" s="3"/>
      <c r="L3541" s="3"/>
      <c r="M3541" s="3"/>
      <c r="N3541" s="3"/>
    </row>
    <row r="3542" spans="7:14" x14ac:dyDescent="0.35">
      <c r="G3542" s="21"/>
      <c r="H3542" s="21"/>
      <c r="J3542" s="3"/>
      <c r="K3542" s="3"/>
      <c r="L3542" s="3"/>
      <c r="M3542" s="3"/>
      <c r="N3542" s="3"/>
    </row>
    <row r="3543" spans="7:14" x14ac:dyDescent="0.35">
      <c r="G3543" s="21"/>
      <c r="H3543" s="21"/>
      <c r="J3543" s="3"/>
      <c r="K3543" s="3"/>
      <c r="L3543" s="3"/>
      <c r="M3543" s="3"/>
      <c r="N3543" s="3"/>
    </row>
    <row r="3544" spans="7:14" x14ac:dyDescent="0.35">
      <c r="G3544" s="21"/>
      <c r="H3544" s="21"/>
      <c r="J3544" s="3"/>
      <c r="K3544" s="3"/>
      <c r="L3544" s="3"/>
      <c r="M3544" s="3"/>
      <c r="N3544" s="3"/>
    </row>
    <row r="3545" spans="7:14" x14ac:dyDescent="0.35">
      <c r="G3545" s="21"/>
      <c r="H3545" s="21"/>
      <c r="J3545" s="3"/>
      <c r="K3545" s="3"/>
      <c r="L3545" s="3"/>
      <c r="M3545" s="3"/>
      <c r="N3545" s="3"/>
    </row>
    <row r="3546" spans="7:14" x14ac:dyDescent="0.35">
      <c r="G3546" s="21"/>
      <c r="H3546" s="21"/>
      <c r="J3546" s="3"/>
      <c r="K3546" s="3"/>
      <c r="L3546" s="3"/>
      <c r="M3546" s="3"/>
      <c r="N3546" s="3"/>
    </row>
    <row r="3547" spans="7:14" x14ac:dyDescent="0.35">
      <c r="G3547" s="21"/>
      <c r="H3547" s="21"/>
      <c r="J3547" s="3"/>
      <c r="K3547" s="3"/>
      <c r="L3547" s="3"/>
      <c r="M3547" s="3"/>
      <c r="N3547" s="3"/>
    </row>
    <row r="3548" spans="7:14" x14ac:dyDescent="0.35">
      <c r="G3548" s="21"/>
      <c r="H3548" s="21"/>
      <c r="J3548" s="3"/>
      <c r="K3548" s="3"/>
      <c r="L3548" s="3"/>
      <c r="M3548" s="3"/>
      <c r="N3548" s="3"/>
    </row>
    <row r="3549" spans="7:14" x14ac:dyDescent="0.35">
      <c r="G3549" s="21"/>
      <c r="H3549" s="21"/>
      <c r="J3549" s="3"/>
      <c r="K3549" s="3"/>
      <c r="L3549" s="3"/>
      <c r="M3549" s="3"/>
      <c r="N3549" s="3"/>
    </row>
    <row r="3550" spans="7:14" x14ac:dyDescent="0.35">
      <c r="G3550" s="21"/>
      <c r="H3550" s="21"/>
      <c r="J3550" s="3"/>
      <c r="K3550" s="3"/>
      <c r="L3550" s="3"/>
      <c r="M3550" s="3"/>
      <c r="N3550" s="3"/>
    </row>
    <row r="3551" spans="7:14" x14ac:dyDescent="0.35">
      <c r="G3551" s="21"/>
      <c r="H3551" s="21"/>
      <c r="J3551" s="3"/>
      <c r="K3551" s="3"/>
      <c r="L3551" s="3"/>
      <c r="M3551" s="3"/>
      <c r="N3551" s="3"/>
    </row>
    <row r="3552" spans="7:14" x14ac:dyDescent="0.35">
      <c r="G3552" s="21"/>
      <c r="H3552" s="21"/>
      <c r="J3552" s="3"/>
      <c r="K3552" s="3"/>
      <c r="L3552" s="3"/>
      <c r="M3552" s="3"/>
      <c r="N3552" s="3"/>
    </row>
    <row r="3553" spans="7:14" x14ac:dyDescent="0.35">
      <c r="G3553" s="21"/>
      <c r="H3553" s="21"/>
      <c r="J3553" s="3"/>
      <c r="K3553" s="3"/>
      <c r="L3553" s="3"/>
      <c r="M3553" s="3"/>
      <c r="N3553" s="3"/>
    </row>
    <row r="3554" spans="7:14" x14ac:dyDescent="0.35">
      <c r="G3554" s="21"/>
      <c r="H3554" s="21"/>
      <c r="J3554" s="3"/>
      <c r="K3554" s="3"/>
      <c r="L3554" s="3"/>
      <c r="M3554" s="3"/>
      <c r="N3554" s="3"/>
    </row>
    <row r="3555" spans="7:14" x14ac:dyDescent="0.35">
      <c r="G3555" s="21"/>
      <c r="H3555" s="21"/>
      <c r="J3555" s="3"/>
      <c r="K3555" s="3"/>
      <c r="L3555" s="3"/>
      <c r="M3555" s="3"/>
      <c r="N3555" s="3"/>
    </row>
    <row r="3556" spans="7:14" x14ac:dyDescent="0.35">
      <c r="G3556" s="21"/>
      <c r="H3556" s="21"/>
      <c r="J3556" s="3"/>
      <c r="K3556" s="3"/>
      <c r="L3556" s="3"/>
      <c r="M3556" s="3"/>
      <c r="N3556" s="3"/>
    </row>
    <row r="3557" spans="7:14" x14ac:dyDescent="0.35">
      <c r="G3557" s="21"/>
      <c r="H3557" s="21"/>
      <c r="J3557" s="3"/>
      <c r="K3557" s="3"/>
      <c r="L3557" s="3"/>
      <c r="M3557" s="3"/>
      <c r="N3557" s="3"/>
    </row>
    <row r="3558" spans="7:14" x14ac:dyDescent="0.35">
      <c r="G3558" s="21"/>
      <c r="H3558" s="21"/>
      <c r="J3558" s="3"/>
      <c r="K3558" s="3"/>
      <c r="L3558" s="3"/>
      <c r="M3558" s="3"/>
      <c r="N3558" s="3"/>
    </row>
    <row r="3559" spans="7:14" x14ac:dyDescent="0.35">
      <c r="G3559" s="21"/>
      <c r="H3559" s="21"/>
      <c r="J3559" s="3"/>
      <c r="K3559" s="3"/>
      <c r="L3559" s="3"/>
      <c r="M3559" s="3"/>
      <c r="N3559" s="3"/>
    </row>
    <row r="3560" spans="7:14" x14ac:dyDescent="0.35">
      <c r="G3560" s="21"/>
      <c r="H3560" s="21"/>
      <c r="J3560" s="3"/>
      <c r="K3560" s="3"/>
      <c r="L3560" s="3"/>
      <c r="M3560" s="3"/>
      <c r="N3560" s="3"/>
    </row>
    <row r="3561" spans="7:14" x14ac:dyDescent="0.35">
      <c r="G3561" s="21"/>
      <c r="H3561" s="21"/>
      <c r="J3561" s="3"/>
      <c r="K3561" s="3"/>
      <c r="L3561" s="3"/>
      <c r="M3561" s="3"/>
      <c r="N3561" s="3"/>
    </row>
    <row r="3562" spans="7:14" x14ac:dyDescent="0.35">
      <c r="G3562" s="21"/>
      <c r="H3562" s="21"/>
      <c r="J3562" s="3"/>
      <c r="K3562" s="3"/>
      <c r="L3562" s="3"/>
      <c r="M3562" s="3"/>
      <c r="N3562" s="3"/>
    </row>
    <row r="3563" spans="7:14" x14ac:dyDescent="0.35">
      <c r="G3563" s="21"/>
      <c r="H3563" s="21"/>
      <c r="J3563" s="3"/>
      <c r="K3563" s="3"/>
      <c r="L3563" s="3"/>
      <c r="M3563" s="3"/>
      <c r="N3563" s="3"/>
    </row>
    <row r="3564" spans="7:14" x14ac:dyDescent="0.35">
      <c r="G3564" s="21"/>
      <c r="H3564" s="21"/>
      <c r="J3564" s="3"/>
      <c r="K3564" s="3"/>
      <c r="L3564" s="3"/>
      <c r="M3564" s="3"/>
      <c r="N3564" s="3"/>
    </row>
    <row r="3565" spans="7:14" x14ac:dyDescent="0.35">
      <c r="G3565" s="21"/>
      <c r="H3565" s="21"/>
      <c r="J3565" s="3"/>
      <c r="K3565" s="3"/>
      <c r="L3565" s="3"/>
      <c r="M3565" s="3"/>
      <c r="N3565" s="3"/>
    </row>
    <row r="3566" spans="7:14" x14ac:dyDescent="0.35">
      <c r="G3566" s="21"/>
      <c r="H3566" s="21"/>
      <c r="J3566" s="3"/>
      <c r="K3566" s="3"/>
      <c r="L3566" s="3"/>
      <c r="M3566" s="3"/>
      <c r="N3566" s="3"/>
    </row>
    <row r="3567" spans="7:14" x14ac:dyDescent="0.35">
      <c r="G3567" s="21"/>
      <c r="H3567" s="21"/>
      <c r="J3567" s="3"/>
      <c r="K3567" s="3"/>
      <c r="L3567" s="3"/>
      <c r="M3567" s="3"/>
      <c r="N3567" s="3"/>
    </row>
    <row r="3568" spans="7:14" x14ac:dyDescent="0.35">
      <c r="G3568" s="21"/>
      <c r="H3568" s="21"/>
      <c r="J3568" s="3"/>
      <c r="K3568" s="3"/>
      <c r="L3568" s="3"/>
      <c r="M3568" s="3"/>
      <c r="N3568" s="3"/>
    </row>
    <row r="3569" spans="7:14" x14ac:dyDescent="0.35">
      <c r="G3569" s="21"/>
      <c r="H3569" s="21"/>
      <c r="J3569" s="3"/>
      <c r="K3569" s="3"/>
      <c r="L3569" s="3"/>
      <c r="M3569" s="3"/>
      <c r="N3569" s="3"/>
    </row>
    <row r="3570" spans="7:14" x14ac:dyDescent="0.35">
      <c r="G3570" s="21"/>
      <c r="H3570" s="21"/>
      <c r="J3570" s="3"/>
      <c r="K3570" s="3"/>
      <c r="L3570" s="3"/>
      <c r="M3570" s="3"/>
      <c r="N3570" s="3"/>
    </row>
    <row r="3571" spans="7:14" x14ac:dyDescent="0.35">
      <c r="G3571" s="21"/>
      <c r="H3571" s="21"/>
      <c r="J3571" s="3"/>
      <c r="K3571" s="3"/>
      <c r="L3571" s="3"/>
      <c r="M3571" s="3"/>
      <c r="N3571" s="3"/>
    </row>
    <row r="3572" spans="7:14" x14ac:dyDescent="0.35">
      <c r="G3572" s="21"/>
      <c r="H3572" s="21"/>
      <c r="J3572" s="3"/>
      <c r="K3572" s="3"/>
      <c r="L3572" s="3"/>
      <c r="M3572" s="3"/>
      <c r="N3572" s="3"/>
    </row>
    <row r="3573" spans="7:14" x14ac:dyDescent="0.35">
      <c r="G3573" s="21"/>
      <c r="H3573" s="21"/>
      <c r="J3573" s="3"/>
      <c r="K3573" s="3"/>
      <c r="L3573" s="3"/>
      <c r="M3573" s="3"/>
      <c r="N3573" s="3"/>
    </row>
    <row r="3574" spans="7:14" x14ac:dyDescent="0.35">
      <c r="G3574" s="21"/>
      <c r="H3574" s="21"/>
      <c r="J3574" s="3"/>
      <c r="K3574" s="3"/>
      <c r="L3574" s="3"/>
      <c r="M3574" s="3"/>
      <c r="N3574" s="3"/>
    </row>
    <row r="3575" spans="7:14" x14ac:dyDescent="0.35">
      <c r="G3575" s="21"/>
      <c r="H3575" s="21"/>
      <c r="J3575" s="3"/>
      <c r="K3575" s="3"/>
      <c r="L3575" s="3"/>
      <c r="M3575" s="3"/>
      <c r="N3575" s="3"/>
    </row>
    <row r="3576" spans="7:14" x14ac:dyDescent="0.35">
      <c r="G3576" s="21"/>
      <c r="H3576" s="21"/>
      <c r="J3576" s="3"/>
      <c r="K3576" s="3"/>
      <c r="L3576" s="3"/>
      <c r="M3576" s="3"/>
      <c r="N3576" s="3"/>
    </row>
    <row r="3577" spans="7:14" x14ac:dyDescent="0.35">
      <c r="G3577" s="21"/>
      <c r="H3577" s="21"/>
      <c r="J3577" s="3"/>
      <c r="K3577" s="3"/>
      <c r="L3577" s="3"/>
      <c r="M3577" s="3"/>
      <c r="N3577" s="3"/>
    </row>
    <row r="3578" spans="7:14" x14ac:dyDescent="0.35">
      <c r="G3578" s="21"/>
      <c r="H3578" s="21"/>
      <c r="J3578" s="3"/>
      <c r="K3578" s="3"/>
      <c r="L3578" s="3"/>
      <c r="M3578" s="3"/>
      <c r="N3578" s="3"/>
    </row>
    <row r="3579" spans="7:14" x14ac:dyDescent="0.35">
      <c r="G3579" s="21"/>
      <c r="H3579" s="21"/>
      <c r="J3579" s="3"/>
      <c r="K3579" s="3"/>
      <c r="L3579" s="3"/>
      <c r="M3579" s="3"/>
      <c r="N3579" s="3"/>
    </row>
    <row r="3580" spans="7:14" x14ac:dyDescent="0.35">
      <c r="G3580" s="21"/>
      <c r="H3580" s="21"/>
      <c r="J3580" s="3"/>
      <c r="K3580" s="3"/>
      <c r="L3580" s="3"/>
      <c r="M3580" s="3"/>
      <c r="N3580" s="3"/>
    </row>
    <row r="3581" spans="7:14" x14ac:dyDescent="0.35">
      <c r="G3581" s="21"/>
      <c r="H3581" s="21"/>
      <c r="J3581" s="3"/>
      <c r="K3581" s="3"/>
      <c r="L3581" s="3"/>
      <c r="M3581" s="3"/>
      <c r="N3581" s="3"/>
    </row>
    <row r="3582" spans="7:14" x14ac:dyDescent="0.35">
      <c r="G3582" s="21"/>
      <c r="H3582" s="21"/>
      <c r="J3582" s="3"/>
      <c r="K3582" s="3"/>
      <c r="L3582" s="3"/>
      <c r="M3582" s="3"/>
      <c r="N3582" s="3"/>
    </row>
    <row r="3583" spans="7:14" x14ac:dyDescent="0.35">
      <c r="G3583" s="21"/>
      <c r="H3583" s="21"/>
      <c r="J3583" s="3"/>
      <c r="K3583" s="3"/>
      <c r="L3583" s="3"/>
      <c r="M3583" s="3"/>
      <c r="N3583" s="3"/>
    </row>
    <row r="3584" spans="7:14" x14ac:dyDescent="0.35">
      <c r="G3584" s="21"/>
      <c r="H3584" s="21"/>
      <c r="J3584" s="3"/>
      <c r="K3584" s="3"/>
      <c r="L3584" s="3"/>
      <c r="M3584" s="3"/>
      <c r="N3584" s="3"/>
    </row>
    <row r="3585" spans="7:14" x14ac:dyDescent="0.35">
      <c r="G3585" s="21"/>
      <c r="H3585" s="21"/>
      <c r="J3585" s="3"/>
      <c r="K3585" s="3"/>
      <c r="L3585" s="3"/>
      <c r="M3585" s="3"/>
      <c r="N3585" s="3"/>
    </row>
    <row r="3586" spans="7:14" x14ac:dyDescent="0.35">
      <c r="G3586" s="21"/>
      <c r="H3586" s="21"/>
      <c r="J3586" s="3"/>
      <c r="K3586" s="3"/>
      <c r="L3586" s="3"/>
      <c r="M3586" s="3"/>
      <c r="N3586" s="3"/>
    </row>
    <row r="3587" spans="7:14" x14ac:dyDescent="0.35">
      <c r="G3587" s="21"/>
      <c r="H3587" s="21"/>
      <c r="J3587" s="3"/>
      <c r="K3587" s="3"/>
      <c r="L3587" s="3"/>
      <c r="M3587" s="3"/>
      <c r="N3587" s="3"/>
    </row>
    <row r="3588" spans="7:14" x14ac:dyDescent="0.35">
      <c r="G3588" s="21"/>
      <c r="H3588" s="21"/>
      <c r="J3588" s="3"/>
      <c r="K3588" s="3"/>
      <c r="L3588" s="3"/>
      <c r="M3588" s="3"/>
      <c r="N3588" s="3"/>
    </row>
    <row r="3589" spans="7:14" x14ac:dyDescent="0.35">
      <c r="G3589" s="21"/>
      <c r="H3589" s="21"/>
      <c r="J3589" s="3"/>
      <c r="K3589" s="3"/>
      <c r="L3589" s="3"/>
      <c r="M3589" s="3"/>
      <c r="N3589" s="3"/>
    </row>
    <row r="3590" spans="7:14" x14ac:dyDescent="0.35">
      <c r="G3590" s="21"/>
      <c r="H3590" s="21"/>
      <c r="J3590" s="3"/>
      <c r="K3590" s="3"/>
      <c r="L3590" s="3"/>
      <c r="M3590" s="3"/>
      <c r="N3590" s="3"/>
    </row>
    <row r="3591" spans="7:14" x14ac:dyDescent="0.35">
      <c r="G3591" s="21"/>
      <c r="H3591" s="21"/>
      <c r="J3591" s="3"/>
      <c r="K3591" s="3"/>
      <c r="L3591" s="3"/>
      <c r="M3591" s="3"/>
      <c r="N3591" s="3"/>
    </row>
    <row r="3592" spans="7:14" x14ac:dyDescent="0.35">
      <c r="G3592" s="21"/>
      <c r="H3592" s="21"/>
      <c r="J3592" s="3"/>
      <c r="K3592" s="3"/>
      <c r="L3592" s="3"/>
      <c r="M3592" s="3"/>
      <c r="N3592" s="3"/>
    </row>
    <row r="3593" spans="7:14" x14ac:dyDescent="0.35">
      <c r="G3593" s="21"/>
      <c r="H3593" s="21"/>
      <c r="J3593" s="3"/>
      <c r="K3593" s="3"/>
      <c r="L3593" s="3"/>
      <c r="M3593" s="3"/>
      <c r="N3593" s="3"/>
    </row>
    <row r="3594" spans="7:14" x14ac:dyDescent="0.35">
      <c r="G3594" s="21"/>
      <c r="H3594" s="21"/>
      <c r="J3594" s="3"/>
      <c r="K3594" s="3"/>
      <c r="L3594" s="3"/>
      <c r="M3594" s="3"/>
      <c r="N3594" s="3"/>
    </row>
    <row r="3595" spans="7:14" x14ac:dyDescent="0.35">
      <c r="G3595" s="21"/>
      <c r="H3595" s="21"/>
      <c r="J3595" s="3"/>
      <c r="K3595" s="3"/>
      <c r="L3595" s="3"/>
      <c r="M3595" s="3"/>
      <c r="N3595" s="3"/>
    </row>
    <row r="3596" spans="7:14" x14ac:dyDescent="0.35">
      <c r="G3596" s="21"/>
      <c r="H3596" s="21"/>
      <c r="J3596" s="3"/>
      <c r="K3596" s="3"/>
      <c r="L3596" s="3"/>
      <c r="M3596" s="3"/>
      <c r="N3596" s="3"/>
    </row>
    <row r="3597" spans="7:14" x14ac:dyDescent="0.35">
      <c r="G3597" s="21"/>
      <c r="H3597" s="21"/>
      <c r="J3597" s="3"/>
      <c r="K3597" s="3"/>
      <c r="L3597" s="3"/>
      <c r="M3597" s="3"/>
      <c r="N3597" s="3"/>
    </row>
    <row r="3598" spans="7:14" x14ac:dyDescent="0.35">
      <c r="G3598" s="21"/>
      <c r="H3598" s="21"/>
      <c r="J3598" s="3"/>
      <c r="K3598" s="3"/>
      <c r="L3598" s="3"/>
      <c r="M3598" s="3"/>
      <c r="N3598" s="3"/>
    </row>
    <row r="3599" spans="7:14" x14ac:dyDescent="0.35">
      <c r="G3599" s="21"/>
      <c r="H3599" s="21"/>
      <c r="J3599" s="3"/>
      <c r="K3599" s="3"/>
      <c r="L3599" s="3"/>
      <c r="M3599" s="3"/>
      <c r="N3599" s="3"/>
    </row>
    <row r="3600" spans="7:14" x14ac:dyDescent="0.35">
      <c r="G3600" s="21"/>
      <c r="H3600" s="21"/>
      <c r="J3600" s="3"/>
      <c r="K3600" s="3"/>
      <c r="L3600" s="3"/>
      <c r="M3600" s="3"/>
      <c r="N3600" s="3"/>
    </row>
    <row r="3601" spans="7:14" x14ac:dyDescent="0.35">
      <c r="G3601" s="21"/>
      <c r="H3601" s="21"/>
      <c r="J3601" s="3"/>
      <c r="K3601" s="3"/>
      <c r="L3601" s="3"/>
      <c r="M3601" s="3"/>
      <c r="N3601" s="3"/>
    </row>
    <row r="3602" spans="7:14" x14ac:dyDescent="0.35">
      <c r="G3602" s="21"/>
      <c r="H3602" s="21"/>
      <c r="J3602" s="3"/>
      <c r="K3602" s="3"/>
      <c r="L3602" s="3"/>
      <c r="M3602" s="3"/>
      <c r="N3602" s="3"/>
    </row>
    <row r="3603" spans="7:14" x14ac:dyDescent="0.35">
      <c r="G3603" s="21"/>
      <c r="H3603" s="21"/>
      <c r="J3603" s="3"/>
      <c r="K3603" s="3"/>
      <c r="L3603" s="3"/>
      <c r="M3603" s="3"/>
      <c r="N3603" s="3"/>
    </row>
    <row r="3604" spans="7:14" x14ac:dyDescent="0.35">
      <c r="G3604" s="21"/>
      <c r="H3604" s="21"/>
      <c r="J3604" s="3"/>
      <c r="K3604" s="3"/>
      <c r="L3604" s="3"/>
      <c r="M3604" s="3"/>
      <c r="N3604" s="3"/>
    </row>
    <row r="3605" spans="7:14" x14ac:dyDescent="0.35">
      <c r="G3605" s="21"/>
      <c r="H3605" s="21"/>
      <c r="J3605" s="3"/>
      <c r="K3605" s="3"/>
      <c r="L3605" s="3"/>
      <c r="M3605" s="3"/>
      <c r="N3605" s="3"/>
    </row>
    <row r="3606" spans="7:14" x14ac:dyDescent="0.35">
      <c r="G3606" s="21"/>
      <c r="H3606" s="21"/>
      <c r="J3606" s="3"/>
      <c r="K3606" s="3"/>
      <c r="L3606" s="3"/>
      <c r="M3606" s="3"/>
      <c r="N3606" s="3"/>
    </row>
    <row r="3607" spans="7:14" x14ac:dyDescent="0.35">
      <c r="G3607" s="21"/>
      <c r="H3607" s="21"/>
      <c r="J3607" s="3"/>
      <c r="K3607" s="3"/>
      <c r="L3607" s="3"/>
      <c r="M3607" s="3"/>
      <c r="N3607" s="3"/>
    </row>
    <row r="3608" spans="7:14" x14ac:dyDescent="0.35">
      <c r="G3608" s="21"/>
      <c r="H3608" s="21"/>
      <c r="J3608" s="3"/>
      <c r="K3608" s="3"/>
      <c r="L3608" s="3"/>
      <c r="M3608" s="3"/>
      <c r="N3608" s="3"/>
    </row>
    <row r="3609" spans="7:14" x14ac:dyDescent="0.35">
      <c r="G3609" s="21"/>
      <c r="H3609" s="21"/>
      <c r="J3609" s="3"/>
      <c r="K3609" s="3"/>
      <c r="L3609" s="3"/>
      <c r="M3609" s="3"/>
      <c r="N3609" s="3"/>
    </row>
    <row r="3610" spans="7:14" x14ac:dyDescent="0.35">
      <c r="G3610" s="21"/>
      <c r="H3610" s="21"/>
      <c r="J3610" s="3"/>
      <c r="K3610" s="3"/>
      <c r="L3610" s="3"/>
      <c r="M3610" s="3"/>
      <c r="N3610" s="3"/>
    </row>
    <row r="3611" spans="7:14" x14ac:dyDescent="0.35">
      <c r="G3611" s="21"/>
      <c r="H3611" s="21"/>
      <c r="J3611" s="3"/>
      <c r="K3611" s="3"/>
      <c r="L3611" s="3"/>
      <c r="M3611" s="3"/>
      <c r="N3611" s="3"/>
    </row>
    <row r="3612" spans="7:14" x14ac:dyDescent="0.35">
      <c r="G3612" s="21"/>
      <c r="H3612" s="21"/>
      <c r="J3612" s="3"/>
      <c r="K3612" s="3"/>
      <c r="L3612" s="3"/>
      <c r="M3612" s="3"/>
      <c r="N3612" s="3"/>
    </row>
    <row r="3613" spans="7:14" x14ac:dyDescent="0.35">
      <c r="G3613" s="21"/>
      <c r="H3613" s="21"/>
      <c r="J3613" s="3"/>
      <c r="K3613" s="3"/>
      <c r="L3613" s="3"/>
      <c r="M3613" s="3"/>
      <c r="N3613" s="3"/>
    </row>
    <row r="3614" spans="7:14" x14ac:dyDescent="0.35">
      <c r="G3614" s="21"/>
      <c r="H3614" s="21"/>
      <c r="J3614" s="3"/>
      <c r="K3614" s="3"/>
      <c r="L3614" s="3"/>
      <c r="M3614" s="3"/>
      <c r="N3614" s="3"/>
    </row>
    <row r="3615" spans="7:14" x14ac:dyDescent="0.35">
      <c r="G3615" s="21"/>
      <c r="H3615" s="21"/>
      <c r="J3615" s="3"/>
      <c r="K3615" s="3"/>
      <c r="L3615" s="3"/>
      <c r="M3615" s="3"/>
      <c r="N3615" s="3"/>
    </row>
    <row r="3616" spans="7:14" x14ac:dyDescent="0.35">
      <c r="G3616" s="21"/>
      <c r="H3616" s="21"/>
      <c r="J3616" s="3"/>
      <c r="K3616" s="3"/>
      <c r="L3616" s="3"/>
      <c r="M3616" s="3"/>
      <c r="N3616" s="3"/>
    </row>
    <row r="3617" spans="7:14" x14ac:dyDescent="0.35">
      <c r="G3617" s="21"/>
      <c r="H3617" s="21"/>
      <c r="J3617" s="3"/>
      <c r="K3617" s="3"/>
      <c r="L3617" s="3"/>
      <c r="M3617" s="3"/>
      <c r="N3617" s="3"/>
    </row>
    <row r="3618" spans="7:14" x14ac:dyDescent="0.35">
      <c r="G3618" s="21"/>
      <c r="H3618" s="21"/>
      <c r="J3618" s="3"/>
      <c r="K3618" s="3"/>
      <c r="L3618" s="3"/>
      <c r="M3618" s="3"/>
      <c r="N3618" s="3"/>
    </row>
    <row r="3619" spans="7:14" x14ac:dyDescent="0.35">
      <c r="G3619" s="21"/>
      <c r="H3619" s="21"/>
      <c r="J3619" s="3"/>
      <c r="K3619" s="3"/>
      <c r="L3619" s="3"/>
      <c r="M3619" s="3"/>
      <c r="N3619" s="3"/>
    </row>
    <row r="3620" spans="7:14" x14ac:dyDescent="0.35">
      <c r="G3620" s="21"/>
      <c r="H3620" s="21"/>
      <c r="J3620" s="3"/>
      <c r="K3620" s="3"/>
      <c r="L3620" s="3"/>
      <c r="M3620" s="3"/>
      <c r="N3620" s="3"/>
    </row>
    <row r="3621" spans="7:14" x14ac:dyDescent="0.35">
      <c r="G3621" s="21"/>
      <c r="H3621" s="21"/>
      <c r="J3621" s="3"/>
      <c r="K3621" s="3"/>
      <c r="L3621" s="3"/>
      <c r="M3621" s="3"/>
      <c r="N3621" s="3"/>
    </row>
    <row r="3622" spans="7:14" x14ac:dyDescent="0.35">
      <c r="G3622" s="21"/>
      <c r="H3622" s="21"/>
      <c r="J3622" s="3"/>
      <c r="K3622" s="3"/>
      <c r="L3622" s="3"/>
      <c r="M3622" s="3"/>
      <c r="N3622" s="3"/>
    </row>
    <row r="3623" spans="7:14" x14ac:dyDescent="0.35">
      <c r="G3623" s="21"/>
      <c r="H3623" s="21"/>
      <c r="J3623" s="3"/>
      <c r="K3623" s="3"/>
      <c r="L3623" s="3"/>
      <c r="M3623" s="3"/>
      <c r="N3623" s="3"/>
    </row>
    <row r="3624" spans="7:14" x14ac:dyDescent="0.35">
      <c r="G3624" s="21"/>
      <c r="H3624" s="21"/>
      <c r="J3624" s="3"/>
      <c r="K3624" s="3"/>
      <c r="L3624" s="3"/>
      <c r="M3624" s="3"/>
      <c r="N3624" s="3"/>
    </row>
    <row r="3625" spans="7:14" x14ac:dyDescent="0.35">
      <c r="G3625" s="21"/>
      <c r="H3625" s="21"/>
      <c r="J3625" s="3"/>
      <c r="K3625" s="3"/>
      <c r="L3625" s="3"/>
      <c r="M3625" s="3"/>
      <c r="N3625" s="3"/>
    </row>
    <row r="3626" spans="7:14" x14ac:dyDescent="0.35">
      <c r="G3626" s="21"/>
      <c r="H3626" s="21"/>
      <c r="J3626" s="3"/>
      <c r="K3626" s="3"/>
      <c r="L3626" s="3"/>
      <c r="M3626" s="3"/>
      <c r="N3626" s="3"/>
    </row>
    <row r="3627" spans="7:14" x14ac:dyDescent="0.35">
      <c r="G3627" s="21"/>
      <c r="H3627" s="21"/>
      <c r="J3627" s="3"/>
      <c r="K3627" s="3"/>
      <c r="L3627" s="3"/>
      <c r="M3627" s="3"/>
      <c r="N3627" s="3"/>
    </row>
    <row r="3628" spans="7:14" x14ac:dyDescent="0.35">
      <c r="G3628" s="21"/>
      <c r="H3628" s="21"/>
      <c r="J3628" s="3"/>
      <c r="K3628" s="3"/>
      <c r="L3628" s="3"/>
      <c r="M3628" s="3"/>
      <c r="N3628" s="3"/>
    </row>
    <row r="3629" spans="7:14" x14ac:dyDescent="0.35">
      <c r="G3629" s="21"/>
      <c r="H3629" s="21"/>
      <c r="J3629" s="3"/>
      <c r="K3629" s="3"/>
      <c r="L3629" s="3"/>
      <c r="M3629" s="3"/>
      <c r="N3629" s="3"/>
    </row>
    <row r="3630" spans="7:14" x14ac:dyDescent="0.35">
      <c r="G3630" s="21"/>
      <c r="H3630" s="21"/>
      <c r="J3630" s="3"/>
      <c r="K3630" s="3"/>
      <c r="L3630" s="3"/>
      <c r="M3630" s="3"/>
      <c r="N3630" s="3"/>
    </row>
    <row r="3631" spans="7:14" x14ac:dyDescent="0.35">
      <c r="G3631" s="21"/>
      <c r="H3631" s="21"/>
      <c r="J3631" s="3"/>
      <c r="K3631" s="3"/>
      <c r="L3631" s="3"/>
      <c r="M3631" s="3"/>
      <c r="N3631" s="3"/>
    </row>
    <row r="3632" spans="7:14" x14ac:dyDescent="0.35">
      <c r="G3632" s="21"/>
      <c r="H3632" s="21"/>
      <c r="J3632" s="3"/>
      <c r="K3632" s="3"/>
      <c r="L3632" s="3"/>
      <c r="M3632" s="3"/>
      <c r="N3632" s="3"/>
    </row>
    <row r="3633" spans="7:14" x14ac:dyDescent="0.35">
      <c r="G3633" s="21"/>
      <c r="H3633" s="21"/>
      <c r="J3633" s="3"/>
      <c r="K3633" s="3"/>
      <c r="L3633" s="3"/>
      <c r="M3633" s="3"/>
      <c r="N3633" s="3"/>
    </row>
    <row r="3634" spans="7:14" x14ac:dyDescent="0.35">
      <c r="G3634" s="21"/>
      <c r="H3634" s="21"/>
      <c r="J3634" s="3"/>
      <c r="K3634" s="3"/>
      <c r="L3634" s="3"/>
      <c r="M3634" s="3"/>
      <c r="N3634" s="3"/>
    </row>
    <row r="3635" spans="7:14" x14ac:dyDescent="0.35">
      <c r="G3635" s="21"/>
      <c r="H3635" s="21"/>
      <c r="J3635" s="3"/>
      <c r="K3635" s="3"/>
      <c r="L3635" s="3"/>
      <c r="M3635" s="3"/>
      <c r="N3635" s="3"/>
    </row>
    <row r="3636" spans="7:14" x14ac:dyDescent="0.35">
      <c r="G3636" s="21"/>
      <c r="H3636" s="21"/>
      <c r="J3636" s="3"/>
      <c r="K3636" s="3"/>
      <c r="L3636" s="3"/>
      <c r="M3636" s="3"/>
      <c r="N3636" s="3"/>
    </row>
    <row r="3637" spans="7:14" x14ac:dyDescent="0.35">
      <c r="G3637" s="21"/>
      <c r="H3637" s="21"/>
      <c r="J3637" s="3"/>
      <c r="K3637" s="3"/>
      <c r="L3637" s="3"/>
      <c r="M3637" s="3"/>
      <c r="N3637" s="3"/>
    </row>
    <row r="3638" spans="7:14" x14ac:dyDescent="0.35">
      <c r="G3638" s="21"/>
      <c r="H3638" s="21"/>
      <c r="J3638" s="3"/>
      <c r="K3638" s="3"/>
      <c r="L3638" s="3"/>
      <c r="M3638" s="3"/>
      <c r="N3638" s="3"/>
    </row>
    <row r="3639" spans="7:14" x14ac:dyDescent="0.35">
      <c r="G3639" s="21"/>
      <c r="H3639" s="21"/>
      <c r="J3639" s="3"/>
      <c r="K3639" s="3"/>
      <c r="L3639" s="3"/>
      <c r="M3639" s="3"/>
      <c r="N3639" s="3"/>
    </row>
    <row r="3640" spans="7:14" x14ac:dyDescent="0.35">
      <c r="G3640" s="21"/>
      <c r="H3640" s="21"/>
      <c r="J3640" s="3"/>
      <c r="K3640" s="3"/>
      <c r="L3640" s="3"/>
      <c r="M3640" s="3"/>
      <c r="N3640" s="3"/>
    </row>
    <row r="3641" spans="7:14" x14ac:dyDescent="0.35">
      <c r="G3641" s="21"/>
      <c r="H3641" s="21"/>
      <c r="J3641" s="3"/>
      <c r="K3641" s="3"/>
      <c r="L3641" s="3"/>
      <c r="M3641" s="3"/>
      <c r="N3641" s="3"/>
    </row>
    <row r="3642" spans="7:14" x14ac:dyDescent="0.35">
      <c r="G3642" s="21"/>
      <c r="H3642" s="21"/>
      <c r="J3642" s="3"/>
      <c r="K3642" s="3"/>
      <c r="L3642" s="3"/>
      <c r="M3642" s="3"/>
      <c r="N3642" s="3"/>
    </row>
    <row r="3643" spans="7:14" x14ac:dyDescent="0.35">
      <c r="G3643" s="21"/>
      <c r="H3643" s="21"/>
      <c r="J3643" s="3"/>
      <c r="K3643" s="3"/>
      <c r="L3643" s="3"/>
      <c r="M3643" s="3"/>
      <c r="N3643" s="3"/>
    </row>
    <row r="3644" spans="7:14" x14ac:dyDescent="0.35">
      <c r="G3644" s="21"/>
      <c r="H3644" s="21"/>
      <c r="J3644" s="3"/>
      <c r="K3644" s="3"/>
      <c r="L3644" s="3"/>
      <c r="M3644" s="3"/>
      <c r="N3644" s="3"/>
    </row>
    <row r="3645" spans="7:14" x14ac:dyDescent="0.35">
      <c r="G3645" s="21"/>
      <c r="H3645" s="21"/>
      <c r="J3645" s="3"/>
      <c r="K3645" s="3"/>
      <c r="L3645" s="3"/>
      <c r="M3645" s="3"/>
      <c r="N3645" s="3"/>
    </row>
    <row r="3646" spans="7:14" x14ac:dyDescent="0.35">
      <c r="G3646" s="21"/>
      <c r="H3646" s="21"/>
      <c r="J3646" s="3"/>
      <c r="K3646" s="3"/>
      <c r="L3646" s="3"/>
      <c r="M3646" s="3"/>
      <c r="N3646" s="3"/>
    </row>
    <row r="3647" spans="7:14" x14ac:dyDescent="0.35">
      <c r="G3647" s="21"/>
      <c r="H3647" s="21"/>
      <c r="J3647" s="3"/>
      <c r="K3647" s="3"/>
      <c r="L3647" s="3"/>
      <c r="M3647" s="3"/>
      <c r="N3647" s="3"/>
    </row>
    <row r="3648" spans="7:14" x14ac:dyDescent="0.35">
      <c r="G3648" s="21"/>
      <c r="H3648" s="21"/>
      <c r="J3648" s="3"/>
      <c r="K3648" s="3"/>
      <c r="L3648" s="3"/>
      <c r="M3648" s="3"/>
      <c r="N3648" s="3"/>
    </row>
    <row r="3649" spans="7:14" x14ac:dyDescent="0.35">
      <c r="G3649" s="21"/>
      <c r="H3649" s="21"/>
      <c r="J3649" s="3"/>
      <c r="K3649" s="3"/>
      <c r="L3649" s="3"/>
      <c r="M3649" s="3"/>
      <c r="N3649" s="3"/>
    </row>
    <row r="3650" spans="7:14" x14ac:dyDescent="0.35">
      <c r="G3650" s="21"/>
      <c r="H3650" s="21"/>
      <c r="J3650" s="3"/>
      <c r="K3650" s="3"/>
      <c r="L3650" s="3"/>
      <c r="M3650" s="3"/>
      <c r="N3650" s="3"/>
    </row>
    <row r="3651" spans="7:14" x14ac:dyDescent="0.35">
      <c r="G3651" s="21"/>
      <c r="H3651" s="21"/>
      <c r="J3651" s="3"/>
      <c r="K3651" s="3"/>
      <c r="L3651" s="3"/>
      <c r="M3651" s="3"/>
      <c r="N3651" s="3"/>
    </row>
    <row r="3652" spans="7:14" x14ac:dyDescent="0.35">
      <c r="G3652" s="21"/>
      <c r="H3652" s="21"/>
      <c r="J3652" s="3"/>
      <c r="K3652" s="3"/>
      <c r="L3652" s="3"/>
      <c r="M3652" s="3"/>
      <c r="N3652" s="3"/>
    </row>
    <row r="3653" spans="7:14" x14ac:dyDescent="0.35">
      <c r="G3653" s="21"/>
      <c r="H3653" s="21"/>
      <c r="J3653" s="3"/>
      <c r="K3653" s="3"/>
      <c r="L3653" s="3"/>
      <c r="M3653" s="3"/>
      <c r="N3653" s="3"/>
    </row>
    <row r="3654" spans="7:14" x14ac:dyDescent="0.35">
      <c r="G3654" s="21"/>
      <c r="H3654" s="21"/>
      <c r="J3654" s="3"/>
      <c r="K3654" s="3"/>
      <c r="L3654" s="3"/>
      <c r="M3654" s="3"/>
      <c r="N3654" s="3"/>
    </row>
    <row r="3655" spans="7:14" x14ac:dyDescent="0.35">
      <c r="G3655" s="21"/>
      <c r="H3655" s="21"/>
      <c r="J3655" s="3"/>
      <c r="K3655" s="3"/>
      <c r="L3655" s="3"/>
      <c r="M3655" s="3"/>
      <c r="N3655" s="3"/>
    </row>
    <row r="3656" spans="7:14" x14ac:dyDescent="0.35">
      <c r="G3656" s="21"/>
      <c r="H3656" s="21"/>
      <c r="J3656" s="3"/>
      <c r="K3656" s="3"/>
      <c r="L3656" s="3"/>
      <c r="M3656" s="3"/>
      <c r="N3656" s="3"/>
    </row>
    <row r="3657" spans="7:14" x14ac:dyDescent="0.35">
      <c r="G3657" s="21"/>
      <c r="H3657" s="21"/>
      <c r="J3657" s="3"/>
      <c r="K3657" s="3"/>
      <c r="L3657" s="3"/>
      <c r="M3657" s="3"/>
      <c r="N3657" s="3"/>
    </row>
    <row r="3658" spans="7:14" x14ac:dyDescent="0.35">
      <c r="G3658" s="21"/>
      <c r="H3658" s="21"/>
      <c r="J3658" s="3"/>
      <c r="K3658" s="3"/>
      <c r="L3658" s="3"/>
      <c r="M3658" s="3"/>
      <c r="N3658" s="3"/>
    </row>
    <row r="3659" spans="7:14" x14ac:dyDescent="0.35">
      <c r="G3659" s="21"/>
      <c r="H3659" s="21"/>
      <c r="J3659" s="3"/>
      <c r="K3659" s="3"/>
      <c r="L3659" s="3"/>
      <c r="M3659" s="3"/>
      <c r="N3659" s="3"/>
    </row>
    <row r="3660" spans="7:14" x14ac:dyDescent="0.35">
      <c r="G3660" s="21"/>
      <c r="H3660" s="21"/>
      <c r="J3660" s="3"/>
      <c r="K3660" s="3"/>
      <c r="L3660" s="3"/>
      <c r="M3660" s="3"/>
      <c r="N3660" s="3"/>
    </row>
    <row r="3661" spans="7:14" x14ac:dyDescent="0.35">
      <c r="G3661" s="21"/>
      <c r="H3661" s="21"/>
      <c r="J3661" s="3"/>
      <c r="K3661" s="3"/>
      <c r="L3661" s="3"/>
      <c r="M3661" s="3"/>
      <c r="N3661" s="3"/>
    </row>
    <row r="3662" spans="7:14" x14ac:dyDescent="0.35">
      <c r="G3662" s="21"/>
      <c r="H3662" s="21"/>
      <c r="J3662" s="3"/>
      <c r="K3662" s="3"/>
      <c r="L3662" s="3"/>
      <c r="M3662" s="3"/>
      <c r="N3662" s="3"/>
    </row>
    <row r="3663" spans="7:14" x14ac:dyDescent="0.35">
      <c r="G3663" s="21"/>
      <c r="H3663" s="21"/>
      <c r="J3663" s="3"/>
      <c r="K3663" s="3"/>
      <c r="L3663" s="3"/>
      <c r="M3663" s="3"/>
      <c r="N3663" s="3"/>
    </row>
    <row r="3664" spans="7:14" x14ac:dyDescent="0.35">
      <c r="G3664" s="21"/>
      <c r="H3664" s="21"/>
      <c r="J3664" s="3"/>
      <c r="K3664" s="3"/>
      <c r="L3664" s="3"/>
      <c r="M3664" s="3"/>
      <c r="N3664" s="3"/>
    </row>
    <row r="3665" spans="7:14" x14ac:dyDescent="0.35">
      <c r="G3665" s="21"/>
      <c r="H3665" s="21"/>
      <c r="J3665" s="3"/>
      <c r="K3665" s="3"/>
      <c r="L3665" s="3"/>
      <c r="M3665" s="3"/>
      <c r="N3665" s="3"/>
    </row>
    <row r="3666" spans="7:14" x14ac:dyDescent="0.35">
      <c r="G3666" s="21"/>
      <c r="H3666" s="21"/>
      <c r="J3666" s="3"/>
      <c r="K3666" s="3"/>
      <c r="L3666" s="3"/>
      <c r="M3666" s="3"/>
      <c r="N3666" s="3"/>
    </row>
    <row r="3667" spans="7:14" x14ac:dyDescent="0.35">
      <c r="G3667" s="21"/>
      <c r="H3667" s="21"/>
      <c r="J3667" s="3"/>
      <c r="K3667" s="3"/>
      <c r="L3667" s="3"/>
      <c r="M3667" s="3"/>
      <c r="N3667" s="3"/>
    </row>
    <row r="3668" spans="7:14" x14ac:dyDescent="0.35">
      <c r="G3668" s="21"/>
      <c r="H3668" s="21"/>
      <c r="J3668" s="3"/>
      <c r="K3668" s="3"/>
      <c r="L3668" s="3"/>
      <c r="M3668" s="3"/>
      <c r="N3668" s="3"/>
    </row>
    <row r="3669" spans="7:14" x14ac:dyDescent="0.35">
      <c r="G3669" s="21"/>
      <c r="H3669" s="21"/>
      <c r="J3669" s="3"/>
      <c r="K3669" s="3"/>
      <c r="L3669" s="3"/>
      <c r="M3669" s="3"/>
      <c r="N3669" s="3"/>
    </row>
    <row r="3670" spans="7:14" x14ac:dyDescent="0.35">
      <c r="G3670" s="21"/>
      <c r="H3670" s="21"/>
      <c r="J3670" s="3"/>
      <c r="K3670" s="3"/>
      <c r="L3670" s="3"/>
      <c r="M3670" s="3"/>
      <c r="N3670" s="3"/>
    </row>
    <row r="3671" spans="7:14" x14ac:dyDescent="0.35">
      <c r="G3671" s="21"/>
      <c r="H3671" s="21"/>
      <c r="J3671" s="3"/>
      <c r="K3671" s="3"/>
      <c r="L3671" s="3"/>
      <c r="M3671" s="3"/>
      <c r="N3671" s="3"/>
    </row>
    <row r="3672" spans="7:14" x14ac:dyDescent="0.35">
      <c r="G3672" s="21"/>
      <c r="H3672" s="21"/>
      <c r="J3672" s="3"/>
      <c r="K3672" s="3"/>
      <c r="L3672" s="3"/>
      <c r="M3672" s="3"/>
      <c r="N3672" s="3"/>
    </row>
    <row r="3673" spans="7:14" x14ac:dyDescent="0.35">
      <c r="G3673" s="21"/>
      <c r="H3673" s="21"/>
      <c r="J3673" s="3"/>
      <c r="K3673" s="3"/>
      <c r="L3673" s="3"/>
      <c r="M3673" s="3"/>
      <c r="N3673" s="3"/>
    </row>
    <row r="3674" spans="7:14" x14ac:dyDescent="0.35">
      <c r="G3674" s="21"/>
      <c r="H3674" s="21"/>
      <c r="J3674" s="3"/>
      <c r="K3674" s="3"/>
      <c r="L3674" s="3"/>
      <c r="M3674" s="3"/>
      <c r="N3674" s="3"/>
    </row>
    <row r="3675" spans="7:14" x14ac:dyDescent="0.35">
      <c r="G3675" s="21"/>
      <c r="H3675" s="21"/>
      <c r="J3675" s="3"/>
      <c r="K3675" s="3"/>
      <c r="L3675" s="3"/>
      <c r="M3675" s="3"/>
      <c r="N3675" s="3"/>
    </row>
    <row r="3676" spans="7:14" x14ac:dyDescent="0.35">
      <c r="G3676" s="21"/>
      <c r="H3676" s="21"/>
      <c r="J3676" s="3"/>
      <c r="K3676" s="3"/>
      <c r="L3676" s="3"/>
      <c r="M3676" s="3"/>
      <c r="N3676" s="3"/>
    </row>
    <row r="3677" spans="7:14" x14ac:dyDescent="0.35">
      <c r="G3677" s="21"/>
      <c r="H3677" s="21"/>
      <c r="J3677" s="3"/>
      <c r="K3677" s="3"/>
      <c r="L3677" s="3"/>
      <c r="M3677" s="3"/>
      <c r="N3677" s="3"/>
    </row>
    <row r="3678" spans="7:14" x14ac:dyDescent="0.35">
      <c r="G3678" s="21"/>
      <c r="H3678" s="21"/>
      <c r="J3678" s="3"/>
      <c r="K3678" s="3"/>
      <c r="L3678" s="3"/>
      <c r="M3678" s="3"/>
      <c r="N3678" s="3"/>
    </row>
    <row r="3679" spans="7:14" x14ac:dyDescent="0.35">
      <c r="G3679" s="21"/>
      <c r="H3679" s="21"/>
      <c r="J3679" s="3"/>
      <c r="K3679" s="3"/>
      <c r="L3679" s="3"/>
      <c r="M3679" s="3"/>
      <c r="N3679" s="3"/>
    </row>
    <row r="3680" spans="7:14" x14ac:dyDescent="0.35">
      <c r="G3680" s="21"/>
      <c r="H3680" s="21"/>
      <c r="J3680" s="3"/>
      <c r="K3680" s="3"/>
      <c r="L3680" s="3"/>
      <c r="M3680" s="3"/>
      <c r="N3680" s="3"/>
    </row>
    <row r="3681" spans="7:14" x14ac:dyDescent="0.35">
      <c r="G3681" s="21"/>
      <c r="H3681" s="21"/>
      <c r="J3681" s="3"/>
      <c r="K3681" s="3"/>
      <c r="L3681" s="3"/>
      <c r="M3681" s="3"/>
      <c r="N3681" s="3"/>
    </row>
    <row r="3682" spans="7:14" x14ac:dyDescent="0.35">
      <c r="G3682" s="21"/>
      <c r="H3682" s="21"/>
      <c r="J3682" s="3"/>
      <c r="K3682" s="3"/>
      <c r="L3682" s="3"/>
      <c r="M3682" s="3"/>
      <c r="N3682" s="3"/>
    </row>
    <row r="3683" spans="7:14" x14ac:dyDescent="0.35">
      <c r="G3683" s="21"/>
      <c r="H3683" s="21"/>
      <c r="J3683" s="3"/>
      <c r="K3683" s="3"/>
      <c r="L3683" s="3"/>
      <c r="M3683" s="3"/>
      <c r="N3683" s="3"/>
    </row>
    <row r="3684" spans="7:14" x14ac:dyDescent="0.35">
      <c r="G3684" s="21"/>
      <c r="H3684" s="21"/>
      <c r="J3684" s="3"/>
      <c r="K3684" s="3"/>
      <c r="L3684" s="3"/>
      <c r="M3684" s="3"/>
      <c r="N3684" s="3"/>
    </row>
    <row r="3685" spans="7:14" x14ac:dyDescent="0.35">
      <c r="G3685" s="21"/>
      <c r="H3685" s="21"/>
      <c r="J3685" s="3"/>
      <c r="K3685" s="3"/>
      <c r="L3685" s="3"/>
      <c r="M3685" s="3"/>
      <c r="N3685" s="3"/>
    </row>
    <row r="3686" spans="7:14" x14ac:dyDescent="0.35">
      <c r="G3686" s="21"/>
      <c r="H3686" s="21"/>
      <c r="J3686" s="3"/>
      <c r="K3686" s="3"/>
      <c r="L3686" s="3"/>
      <c r="M3686" s="3"/>
      <c r="N3686" s="3"/>
    </row>
    <row r="3687" spans="7:14" x14ac:dyDescent="0.35">
      <c r="G3687" s="21"/>
      <c r="H3687" s="21"/>
      <c r="J3687" s="3"/>
      <c r="K3687" s="3"/>
      <c r="L3687" s="3"/>
      <c r="M3687" s="3"/>
      <c r="N3687" s="3"/>
    </row>
    <row r="3688" spans="7:14" x14ac:dyDescent="0.35">
      <c r="G3688" s="21"/>
      <c r="H3688" s="21"/>
      <c r="J3688" s="3"/>
      <c r="K3688" s="3"/>
      <c r="L3688" s="3"/>
      <c r="M3688" s="3"/>
      <c r="N3688" s="3"/>
    </row>
    <row r="3689" spans="7:14" x14ac:dyDescent="0.35">
      <c r="G3689" s="21"/>
      <c r="H3689" s="21"/>
      <c r="J3689" s="3"/>
      <c r="K3689" s="3"/>
      <c r="L3689" s="3"/>
      <c r="M3689" s="3"/>
      <c r="N3689" s="3"/>
    </row>
    <row r="3690" spans="7:14" x14ac:dyDescent="0.35">
      <c r="G3690" s="21"/>
      <c r="H3690" s="21"/>
      <c r="J3690" s="3"/>
      <c r="K3690" s="3"/>
      <c r="L3690" s="3"/>
      <c r="M3690" s="3"/>
      <c r="N3690" s="3"/>
    </row>
    <row r="3691" spans="7:14" x14ac:dyDescent="0.35">
      <c r="G3691" s="21"/>
      <c r="H3691" s="21"/>
      <c r="J3691" s="3"/>
      <c r="K3691" s="3"/>
      <c r="L3691" s="3"/>
      <c r="M3691" s="3"/>
      <c r="N3691" s="3"/>
    </row>
    <row r="3692" spans="7:14" x14ac:dyDescent="0.35">
      <c r="G3692" s="21"/>
      <c r="H3692" s="21"/>
      <c r="J3692" s="3"/>
      <c r="K3692" s="3"/>
      <c r="L3692" s="3"/>
      <c r="M3692" s="3"/>
      <c r="N3692" s="3"/>
    </row>
    <row r="3693" spans="7:14" x14ac:dyDescent="0.35">
      <c r="G3693" s="21"/>
      <c r="H3693" s="21"/>
      <c r="J3693" s="3"/>
      <c r="K3693" s="3"/>
      <c r="L3693" s="3"/>
      <c r="M3693" s="3"/>
      <c r="N3693" s="3"/>
    </row>
    <row r="3694" spans="7:14" x14ac:dyDescent="0.35">
      <c r="G3694" s="21"/>
      <c r="H3694" s="21"/>
      <c r="J3694" s="3"/>
      <c r="K3694" s="3"/>
      <c r="L3694" s="3"/>
      <c r="M3694" s="3"/>
      <c r="N3694" s="3"/>
    </row>
    <row r="3695" spans="7:14" x14ac:dyDescent="0.35">
      <c r="G3695" s="21"/>
      <c r="H3695" s="21"/>
      <c r="J3695" s="3"/>
      <c r="K3695" s="3"/>
      <c r="L3695" s="3"/>
      <c r="M3695" s="3"/>
      <c r="N3695" s="3"/>
    </row>
    <row r="3696" spans="7:14" x14ac:dyDescent="0.35">
      <c r="G3696" s="21"/>
      <c r="H3696" s="21"/>
      <c r="J3696" s="3"/>
      <c r="K3696" s="3"/>
      <c r="L3696" s="3"/>
      <c r="M3696" s="3"/>
      <c r="N3696" s="3"/>
    </row>
    <row r="3697" spans="7:14" x14ac:dyDescent="0.35">
      <c r="G3697" s="21"/>
      <c r="H3697" s="21"/>
      <c r="J3697" s="3"/>
      <c r="K3697" s="3"/>
      <c r="L3697" s="3"/>
      <c r="M3697" s="3"/>
      <c r="N3697" s="3"/>
    </row>
    <row r="3698" spans="7:14" x14ac:dyDescent="0.35">
      <c r="G3698" s="21"/>
      <c r="H3698" s="21"/>
      <c r="J3698" s="3"/>
      <c r="K3698" s="3"/>
      <c r="L3698" s="3"/>
      <c r="M3698" s="3"/>
      <c r="N3698" s="3"/>
    </row>
    <row r="3699" spans="7:14" x14ac:dyDescent="0.35">
      <c r="G3699" s="21"/>
      <c r="H3699" s="21"/>
      <c r="J3699" s="3"/>
      <c r="K3699" s="3"/>
      <c r="L3699" s="3"/>
      <c r="M3699" s="3"/>
      <c r="N3699" s="3"/>
    </row>
    <row r="3700" spans="7:14" x14ac:dyDescent="0.35">
      <c r="G3700" s="21"/>
      <c r="H3700" s="21"/>
      <c r="J3700" s="3"/>
      <c r="K3700" s="3"/>
      <c r="L3700" s="3"/>
      <c r="M3700" s="3"/>
      <c r="N3700" s="3"/>
    </row>
    <row r="3701" spans="7:14" x14ac:dyDescent="0.35">
      <c r="G3701" s="21"/>
      <c r="H3701" s="21"/>
      <c r="J3701" s="3"/>
      <c r="K3701" s="3"/>
      <c r="L3701" s="3"/>
      <c r="M3701" s="3"/>
      <c r="N3701" s="3"/>
    </row>
    <row r="3702" spans="7:14" x14ac:dyDescent="0.35">
      <c r="G3702" s="21"/>
      <c r="H3702" s="21"/>
      <c r="J3702" s="3"/>
      <c r="K3702" s="3"/>
      <c r="L3702" s="3"/>
      <c r="M3702" s="3"/>
      <c r="N3702" s="3"/>
    </row>
    <row r="3703" spans="7:14" x14ac:dyDescent="0.35">
      <c r="G3703" s="21"/>
      <c r="H3703" s="21"/>
      <c r="J3703" s="3"/>
      <c r="K3703" s="3"/>
      <c r="L3703" s="3"/>
      <c r="M3703" s="3"/>
      <c r="N3703" s="3"/>
    </row>
    <row r="3704" spans="7:14" x14ac:dyDescent="0.35">
      <c r="G3704" s="21"/>
      <c r="H3704" s="21"/>
      <c r="J3704" s="3"/>
      <c r="K3704" s="3"/>
      <c r="L3704" s="3"/>
      <c r="M3704" s="3"/>
      <c r="N3704" s="3"/>
    </row>
    <row r="3705" spans="7:14" x14ac:dyDescent="0.35">
      <c r="G3705" s="21"/>
      <c r="H3705" s="21"/>
      <c r="J3705" s="3"/>
      <c r="K3705" s="3"/>
      <c r="L3705" s="3"/>
      <c r="M3705" s="3"/>
      <c r="N3705" s="3"/>
    </row>
    <row r="3706" spans="7:14" x14ac:dyDescent="0.35">
      <c r="G3706" s="21"/>
      <c r="H3706" s="21"/>
      <c r="J3706" s="3"/>
      <c r="K3706" s="3"/>
      <c r="L3706" s="3"/>
      <c r="M3706" s="3"/>
      <c r="N3706" s="3"/>
    </row>
    <row r="3707" spans="7:14" x14ac:dyDescent="0.35">
      <c r="G3707" s="21"/>
      <c r="H3707" s="21"/>
      <c r="J3707" s="3"/>
      <c r="K3707" s="3"/>
      <c r="L3707" s="3"/>
      <c r="M3707" s="3"/>
      <c r="N3707" s="3"/>
    </row>
    <row r="3708" spans="7:14" x14ac:dyDescent="0.35">
      <c r="G3708" s="21"/>
      <c r="H3708" s="21"/>
      <c r="J3708" s="3"/>
      <c r="K3708" s="3"/>
      <c r="L3708" s="3"/>
      <c r="M3708" s="3"/>
      <c r="N3708" s="3"/>
    </row>
    <row r="3709" spans="7:14" x14ac:dyDescent="0.35">
      <c r="G3709" s="21"/>
      <c r="H3709" s="21"/>
      <c r="J3709" s="3"/>
      <c r="K3709" s="3"/>
      <c r="L3709" s="3"/>
      <c r="M3709" s="3"/>
      <c r="N3709" s="3"/>
    </row>
    <row r="3710" spans="7:14" x14ac:dyDescent="0.35">
      <c r="G3710" s="21"/>
      <c r="H3710" s="21"/>
      <c r="J3710" s="3"/>
      <c r="K3710" s="3"/>
      <c r="L3710" s="3"/>
      <c r="M3710" s="3"/>
      <c r="N3710" s="3"/>
    </row>
    <row r="3711" spans="7:14" x14ac:dyDescent="0.35">
      <c r="G3711" s="21"/>
      <c r="H3711" s="21"/>
      <c r="J3711" s="3"/>
      <c r="K3711" s="3"/>
      <c r="L3711" s="3"/>
      <c r="M3711" s="3"/>
      <c r="N3711" s="3"/>
    </row>
    <row r="3712" spans="7:14" x14ac:dyDescent="0.35">
      <c r="G3712" s="21"/>
      <c r="H3712" s="21"/>
      <c r="J3712" s="3"/>
      <c r="K3712" s="3"/>
      <c r="L3712" s="3"/>
      <c r="M3712" s="3"/>
      <c r="N3712" s="3"/>
    </row>
    <row r="3713" spans="7:14" x14ac:dyDescent="0.35">
      <c r="G3713" s="21"/>
      <c r="H3713" s="21"/>
      <c r="J3713" s="3"/>
      <c r="K3713" s="3"/>
      <c r="L3713" s="3"/>
      <c r="M3713" s="3"/>
      <c r="N3713" s="3"/>
    </row>
    <row r="3714" spans="7:14" x14ac:dyDescent="0.35">
      <c r="G3714" s="21"/>
      <c r="H3714" s="21"/>
      <c r="J3714" s="3"/>
      <c r="K3714" s="3"/>
      <c r="L3714" s="3"/>
      <c r="M3714" s="3"/>
      <c r="N3714" s="3"/>
    </row>
    <row r="3715" spans="7:14" x14ac:dyDescent="0.35">
      <c r="G3715" s="21"/>
      <c r="H3715" s="21"/>
      <c r="J3715" s="3"/>
      <c r="K3715" s="3"/>
      <c r="L3715" s="3"/>
      <c r="M3715" s="3"/>
      <c r="N3715" s="3"/>
    </row>
    <row r="3716" spans="7:14" x14ac:dyDescent="0.35">
      <c r="G3716" s="21"/>
      <c r="H3716" s="21"/>
      <c r="J3716" s="3"/>
      <c r="K3716" s="3"/>
      <c r="L3716" s="3"/>
      <c r="M3716" s="3"/>
      <c r="N3716" s="3"/>
    </row>
    <row r="3717" spans="7:14" x14ac:dyDescent="0.35">
      <c r="G3717" s="21"/>
      <c r="H3717" s="21"/>
      <c r="J3717" s="3"/>
      <c r="K3717" s="3"/>
      <c r="L3717" s="3"/>
      <c r="M3717" s="3"/>
      <c r="N3717" s="3"/>
    </row>
    <row r="3718" spans="7:14" x14ac:dyDescent="0.35">
      <c r="G3718" s="21"/>
      <c r="H3718" s="21"/>
      <c r="J3718" s="3"/>
      <c r="K3718" s="3"/>
      <c r="L3718" s="3"/>
      <c r="M3718" s="3"/>
      <c r="N3718" s="3"/>
    </row>
    <row r="3719" spans="7:14" x14ac:dyDescent="0.35">
      <c r="G3719" s="21"/>
      <c r="H3719" s="21"/>
      <c r="J3719" s="3"/>
      <c r="K3719" s="3"/>
      <c r="L3719" s="3"/>
      <c r="M3719" s="3"/>
      <c r="N3719" s="3"/>
    </row>
    <row r="3720" spans="7:14" x14ac:dyDescent="0.35">
      <c r="G3720" s="21"/>
      <c r="H3720" s="21"/>
      <c r="J3720" s="3"/>
      <c r="K3720" s="3"/>
      <c r="L3720" s="3"/>
      <c r="M3720" s="3"/>
      <c r="N3720" s="3"/>
    </row>
    <row r="3721" spans="7:14" x14ac:dyDescent="0.35">
      <c r="G3721" s="21"/>
      <c r="H3721" s="21"/>
      <c r="J3721" s="3"/>
      <c r="K3721" s="3"/>
      <c r="L3721" s="3"/>
      <c r="M3721" s="3"/>
      <c r="N3721" s="3"/>
    </row>
    <row r="3722" spans="7:14" x14ac:dyDescent="0.35">
      <c r="G3722" s="21"/>
      <c r="H3722" s="21"/>
      <c r="J3722" s="3"/>
      <c r="K3722" s="3"/>
      <c r="L3722" s="3"/>
      <c r="M3722" s="3"/>
      <c r="N3722" s="3"/>
    </row>
    <row r="3723" spans="7:14" x14ac:dyDescent="0.35">
      <c r="G3723" s="21"/>
      <c r="H3723" s="21"/>
      <c r="J3723" s="3"/>
      <c r="K3723" s="3"/>
      <c r="L3723" s="3"/>
      <c r="M3723" s="3"/>
      <c r="N3723" s="3"/>
    </row>
    <row r="3724" spans="7:14" x14ac:dyDescent="0.35">
      <c r="G3724" s="21"/>
      <c r="H3724" s="21"/>
      <c r="J3724" s="3"/>
      <c r="K3724" s="3"/>
      <c r="L3724" s="3"/>
      <c r="M3724" s="3"/>
      <c r="N3724" s="3"/>
    </row>
    <row r="3725" spans="7:14" x14ac:dyDescent="0.35">
      <c r="G3725" s="21"/>
      <c r="H3725" s="21"/>
      <c r="J3725" s="3"/>
      <c r="K3725" s="3"/>
      <c r="L3725" s="3"/>
      <c r="M3725" s="3"/>
      <c r="N3725" s="3"/>
    </row>
    <row r="3726" spans="7:14" x14ac:dyDescent="0.35">
      <c r="G3726" s="21"/>
      <c r="H3726" s="21"/>
      <c r="J3726" s="3"/>
      <c r="K3726" s="3"/>
      <c r="L3726" s="3"/>
      <c r="M3726" s="3"/>
      <c r="N3726" s="3"/>
    </row>
    <row r="3727" spans="7:14" x14ac:dyDescent="0.35">
      <c r="G3727" s="21"/>
      <c r="H3727" s="21"/>
      <c r="J3727" s="3"/>
      <c r="K3727" s="3"/>
      <c r="L3727" s="3"/>
      <c r="M3727" s="3"/>
      <c r="N3727" s="3"/>
    </row>
    <row r="3728" spans="7:14" x14ac:dyDescent="0.35">
      <c r="G3728" s="21"/>
      <c r="H3728" s="21"/>
      <c r="J3728" s="3"/>
      <c r="K3728" s="3"/>
      <c r="L3728" s="3"/>
      <c r="M3728" s="3"/>
      <c r="N3728" s="3"/>
    </row>
    <row r="3729" spans="7:14" x14ac:dyDescent="0.35">
      <c r="G3729" s="21"/>
      <c r="H3729" s="21"/>
      <c r="J3729" s="3"/>
      <c r="K3729" s="3"/>
      <c r="L3729" s="3"/>
      <c r="M3729" s="3"/>
      <c r="N3729" s="3"/>
    </row>
    <row r="3730" spans="7:14" x14ac:dyDescent="0.35">
      <c r="G3730" s="21"/>
      <c r="H3730" s="21"/>
      <c r="J3730" s="3"/>
      <c r="K3730" s="3"/>
      <c r="L3730" s="3"/>
      <c r="M3730" s="3"/>
      <c r="N3730" s="3"/>
    </row>
    <row r="3731" spans="7:14" x14ac:dyDescent="0.35">
      <c r="G3731" s="21"/>
      <c r="H3731" s="21"/>
      <c r="J3731" s="3"/>
      <c r="K3731" s="3"/>
      <c r="L3731" s="3"/>
      <c r="M3731" s="3"/>
      <c r="N3731" s="3"/>
    </row>
    <row r="3732" spans="7:14" x14ac:dyDescent="0.35">
      <c r="G3732" s="21"/>
      <c r="H3732" s="21"/>
      <c r="J3732" s="3"/>
      <c r="K3732" s="3"/>
      <c r="L3732" s="3"/>
      <c r="M3732" s="3"/>
      <c r="N3732" s="3"/>
    </row>
    <row r="3733" spans="7:14" x14ac:dyDescent="0.35">
      <c r="G3733" s="21"/>
      <c r="H3733" s="21"/>
      <c r="J3733" s="3"/>
      <c r="K3733" s="3"/>
      <c r="L3733" s="3"/>
      <c r="M3733" s="3"/>
      <c r="N3733" s="3"/>
    </row>
    <row r="3734" spans="7:14" x14ac:dyDescent="0.35">
      <c r="G3734" s="21"/>
      <c r="H3734" s="21"/>
      <c r="J3734" s="3"/>
      <c r="K3734" s="3"/>
      <c r="L3734" s="3"/>
      <c r="M3734" s="3"/>
      <c r="N3734" s="3"/>
    </row>
    <row r="3735" spans="7:14" x14ac:dyDescent="0.35">
      <c r="G3735" s="21"/>
      <c r="H3735" s="21"/>
      <c r="J3735" s="3"/>
      <c r="K3735" s="3"/>
      <c r="L3735" s="3"/>
      <c r="M3735" s="3"/>
      <c r="N3735" s="3"/>
    </row>
    <row r="3736" spans="7:14" x14ac:dyDescent="0.35">
      <c r="G3736" s="21"/>
      <c r="H3736" s="21"/>
      <c r="J3736" s="3"/>
      <c r="K3736" s="3"/>
      <c r="L3736" s="3"/>
      <c r="M3736" s="3"/>
      <c r="N3736" s="3"/>
    </row>
    <row r="3737" spans="7:14" x14ac:dyDescent="0.35">
      <c r="G3737" s="21"/>
      <c r="H3737" s="21"/>
      <c r="J3737" s="3"/>
      <c r="K3737" s="3"/>
      <c r="L3737" s="3"/>
      <c r="M3737" s="3"/>
      <c r="N3737" s="3"/>
    </row>
    <row r="3738" spans="7:14" x14ac:dyDescent="0.35">
      <c r="G3738" s="21"/>
      <c r="H3738" s="21"/>
      <c r="J3738" s="3"/>
      <c r="K3738" s="3"/>
      <c r="L3738" s="3"/>
      <c r="M3738" s="3"/>
      <c r="N3738" s="3"/>
    </row>
    <row r="3739" spans="7:14" x14ac:dyDescent="0.35">
      <c r="G3739" s="21"/>
      <c r="H3739" s="21"/>
      <c r="J3739" s="3"/>
      <c r="K3739" s="3"/>
      <c r="L3739" s="3"/>
      <c r="M3739" s="3"/>
      <c r="N3739" s="3"/>
    </row>
    <row r="3740" spans="7:14" x14ac:dyDescent="0.35">
      <c r="G3740" s="21"/>
      <c r="H3740" s="21"/>
      <c r="J3740" s="3"/>
      <c r="K3740" s="3"/>
      <c r="L3740" s="3"/>
      <c r="M3740" s="3"/>
      <c r="N3740" s="3"/>
    </row>
    <row r="3741" spans="7:14" x14ac:dyDescent="0.35">
      <c r="G3741" s="21"/>
      <c r="H3741" s="21"/>
      <c r="J3741" s="3"/>
      <c r="K3741" s="3"/>
      <c r="L3741" s="3"/>
      <c r="M3741" s="3"/>
      <c r="N3741" s="3"/>
    </row>
    <row r="3742" spans="7:14" x14ac:dyDescent="0.35">
      <c r="G3742" s="21"/>
      <c r="H3742" s="21"/>
      <c r="J3742" s="3"/>
      <c r="K3742" s="3"/>
      <c r="L3742" s="3"/>
      <c r="M3742" s="3"/>
      <c r="N3742" s="3"/>
    </row>
    <row r="3743" spans="7:14" x14ac:dyDescent="0.35">
      <c r="G3743" s="21"/>
      <c r="H3743" s="21"/>
      <c r="J3743" s="3"/>
      <c r="K3743" s="3"/>
      <c r="L3743" s="3"/>
      <c r="M3743" s="3"/>
      <c r="N3743" s="3"/>
    </row>
    <row r="3744" spans="7:14" x14ac:dyDescent="0.35">
      <c r="G3744" s="21"/>
      <c r="H3744" s="21"/>
      <c r="J3744" s="3"/>
      <c r="K3744" s="3"/>
      <c r="L3744" s="3"/>
      <c r="M3744" s="3"/>
      <c r="N3744" s="3"/>
    </row>
    <row r="3745" spans="7:14" x14ac:dyDescent="0.35">
      <c r="G3745" s="21"/>
      <c r="H3745" s="21"/>
      <c r="J3745" s="3"/>
      <c r="K3745" s="3"/>
      <c r="L3745" s="3"/>
      <c r="M3745" s="3"/>
      <c r="N3745" s="3"/>
    </row>
    <row r="3746" spans="7:14" x14ac:dyDescent="0.35">
      <c r="G3746" s="21"/>
      <c r="H3746" s="21"/>
      <c r="J3746" s="3"/>
      <c r="K3746" s="3"/>
      <c r="L3746" s="3"/>
      <c r="M3746" s="3"/>
      <c r="N3746" s="3"/>
    </row>
    <row r="3747" spans="7:14" x14ac:dyDescent="0.35">
      <c r="G3747" s="21"/>
      <c r="H3747" s="21"/>
      <c r="J3747" s="3"/>
      <c r="K3747" s="3"/>
      <c r="L3747" s="3"/>
      <c r="M3747" s="3"/>
      <c r="N3747" s="3"/>
    </row>
    <row r="3748" spans="7:14" x14ac:dyDescent="0.35">
      <c r="G3748" s="21"/>
      <c r="H3748" s="21"/>
      <c r="J3748" s="3"/>
      <c r="K3748" s="3"/>
      <c r="L3748" s="3"/>
      <c r="M3748" s="3"/>
      <c r="N3748" s="3"/>
    </row>
    <row r="3749" spans="7:14" x14ac:dyDescent="0.35">
      <c r="G3749" s="21"/>
      <c r="H3749" s="21"/>
      <c r="J3749" s="3"/>
      <c r="K3749" s="3"/>
      <c r="L3749" s="3"/>
      <c r="M3749" s="3"/>
      <c r="N3749" s="3"/>
    </row>
    <row r="3750" spans="7:14" x14ac:dyDescent="0.35">
      <c r="G3750" s="21"/>
      <c r="H3750" s="21"/>
      <c r="J3750" s="3"/>
      <c r="K3750" s="3"/>
      <c r="L3750" s="3"/>
      <c r="M3750" s="3"/>
      <c r="N3750" s="3"/>
    </row>
    <row r="3751" spans="7:14" x14ac:dyDescent="0.35">
      <c r="G3751" s="21"/>
      <c r="H3751" s="21"/>
      <c r="J3751" s="3"/>
      <c r="K3751" s="3"/>
      <c r="L3751" s="3"/>
      <c r="M3751" s="3"/>
      <c r="N3751" s="3"/>
    </row>
    <row r="3752" spans="7:14" x14ac:dyDescent="0.35">
      <c r="G3752" s="21"/>
      <c r="H3752" s="21"/>
      <c r="J3752" s="3"/>
      <c r="K3752" s="3"/>
      <c r="L3752" s="3"/>
      <c r="M3752" s="3"/>
      <c r="N3752" s="3"/>
    </row>
    <row r="3753" spans="7:14" x14ac:dyDescent="0.35">
      <c r="G3753" s="21"/>
      <c r="H3753" s="21"/>
      <c r="J3753" s="3"/>
      <c r="K3753" s="3"/>
      <c r="L3753" s="3"/>
      <c r="M3753" s="3"/>
      <c r="N3753" s="3"/>
    </row>
    <row r="3754" spans="7:14" x14ac:dyDescent="0.35">
      <c r="G3754" s="21"/>
      <c r="H3754" s="21"/>
      <c r="J3754" s="3"/>
      <c r="K3754" s="3"/>
      <c r="L3754" s="3"/>
      <c r="M3754" s="3"/>
      <c r="N3754" s="3"/>
    </row>
    <row r="3755" spans="7:14" x14ac:dyDescent="0.35">
      <c r="G3755" s="21"/>
      <c r="H3755" s="21"/>
      <c r="J3755" s="3"/>
      <c r="K3755" s="3"/>
      <c r="L3755" s="3"/>
      <c r="M3755" s="3"/>
      <c r="N3755" s="3"/>
    </row>
    <row r="3756" spans="7:14" x14ac:dyDescent="0.35">
      <c r="G3756" s="21"/>
      <c r="H3756" s="21"/>
      <c r="J3756" s="3"/>
      <c r="K3756" s="3"/>
      <c r="L3756" s="3"/>
      <c r="M3756" s="3"/>
      <c r="N3756" s="3"/>
    </row>
    <row r="3757" spans="7:14" x14ac:dyDescent="0.35">
      <c r="G3757" s="21"/>
      <c r="H3757" s="21"/>
      <c r="J3757" s="3"/>
      <c r="K3757" s="3"/>
      <c r="L3757" s="3"/>
      <c r="M3757" s="3"/>
      <c r="N3757" s="3"/>
    </row>
    <row r="3758" spans="7:14" x14ac:dyDescent="0.35">
      <c r="G3758" s="21"/>
      <c r="H3758" s="21"/>
      <c r="J3758" s="3"/>
      <c r="K3758" s="3"/>
      <c r="L3758" s="3"/>
      <c r="M3758" s="3"/>
      <c r="N3758" s="3"/>
    </row>
    <row r="3759" spans="7:14" x14ac:dyDescent="0.35">
      <c r="G3759" s="21"/>
      <c r="H3759" s="21"/>
      <c r="J3759" s="3"/>
      <c r="K3759" s="3"/>
      <c r="L3759" s="3"/>
      <c r="M3759" s="3"/>
      <c r="N3759" s="3"/>
    </row>
    <row r="3760" spans="7:14" x14ac:dyDescent="0.35">
      <c r="G3760" s="21"/>
      <c r="H3760" s="21"/>
      <c r="J3760" s="3"/>
      <c r="K3760" s="3"/>
      <c r="L3760" s="3"/>
      <c r="M3760" s="3"/>
      <c r="N3760" s="3"/>
    </row>
    <row r="3761" spans="7:14" x14ac:dyDescent="0.35">
      <c r="G3761" s="21"/>
      <c r="H3761" s="21"/>
      <c r="J3761" s="3"/>
      <c r="K3761" s="3"/>
      <c r="L3761" s="3"/>
      <c r="M3761" s="3"/>
      <c r="N3761" s="3"/>
    </row>
    <row r="3762" spans="7:14" x14ac:dyDescent="0.35">
      <c r="G3762" s="21"/>
      <c r="H3762" s="21"/>
      <c r="J3762" s="3"/>
      <c r="K3762" s="3"/>
      <c r="L3762" s="3"/>
      <c r="M3762" s="3"/>
      <c r="N3762" s="3"/>
    </row>
    <row r="3763" spans="7:14" x14ac:dyDescent="0.35">
      <c r="G3763" s="21"/>
      <c r="H3763" s="21"/>
      <c r="J3763" s="3"/>
      <c r="K3763" s="3"/>
      <c r="L3763" s="3"/>
      <c r="M3763" s="3"/>
      <c r="N3763" s="3"/>
    </row>
    <row r="3764" spans="7:14" x14ac:dyDescent="0.35">
      <c r="G3764" s="21"/>
      <c r="H3764" s="21"/>
      <c r="J3764" s="3"/>
      <c r="K3764" s="3"/>
      <c r="L3764" s="3"/>
      <c r="M3764" s="3"/>
      <c r="N3764" s="3"/>
    </row>
    <row r="3765" spans="7:14" x14ac:dyDescent="0.35">
      <c r="G3765" s="21"/>
      <c r="H3765" s="21"/>
      <c r="J3765" s="3"/>
      <c r="K3765" s="3"/>
      <c r="L3765" s="3"/>
      <c r="M3765" s="3"/>
      <c r="N3765" s="3"/>
    </row>
    <row r="3766" spans="7:14" x14ac:dyDescent="0.35">
      <c r="G3766" s="21"/>
      <c r="H3766" s="21"/>
      <c r="J3766" s="3"/>
      <c r="K3766" s="3"/>
      <c r="L3766" s="3"/>
      <c r="M3766" s="3"/>
      <c r="N3766" s="3"/>
    </row>
    <row r="3767" spans="7:14" x14ac:dyDescent="0.35">
      <c r="G3767" s="21"/>
      <c r="H3767" s="21"/>
      <c r="J3767" s="3"/>
      <c r="K3767" s="3"/>
      <c r="L3767" s="3"/>
      <c r="M3767" s="3"/>
      <c r="N3767" s="3"/>
    </row>
    <row r="3768" spans="7:14" x14ac:dyDescent="0.35">
      <c r="G3768" s="21"/>
      <c r="H3768" s="21"/>
      <c r="J3768" s="3"/>
      <c r="K3768" s="3"/>
      <c r="L3768" s="3"/>
      <c r="M3768" s="3"/>
      <c r="N3768" s="3"/>
    </row>
    <row r="3769" spans="7:14" x14ac:dyDescent="0.35">
      <c r="G3769" s="21"/>
      <c r="H3769" s="21"/>
      <c r="J3769" s="3"/>
      <c r="K3769" s="3"/>
      <c r="L3769" s="3"/>
      <c r="M3769" s="3"/>
      <c r="N3769" s="3"/>
    </row>
    <row r="3770" spans="7:14" x14ac:dyDescent="0.35">
      <c r="G3770" s="21"/>
      <c r="H3770" s="21"/>
      <c r="J3770" s="3"/>
      <c r="K3770" s="3"/>
      <c r="L3770" s="3"/>
      <c r="M3770" s="3"/>
      <c r="N3770" s="3"/>
    </row>
    <row r="3771" spans="7:14" x14ac:dyDescent="0.35">
      <c r="G3771" s="21"/>
      <c r="H3771" s="21"/>
      <c r="J3771" s="3"/>
      <c r="K3771" s="3"/>
      <c r="L3771" s="3"/>
      <c r="M3771" s="3"/>
      <c r="N3771" s="3"/>
    </row>
    <row r="3772" spans="7:14" x14ac:dyDescent="0.35">
      <c r="G3772" s="21"/>
      <c r="H3772" s="21"/>
      <c r="J3772" s="3"/>
      <c r="K3772" s="3"/>
      <c r="L3772" s="3"/>
      <c r="M3772" s="3"/>
      <c r="N3772" s="3"/>
    </row>
    <row r="3773" spans="7:14" x14ac:dyDescent="0.35">
      <c r="G3773" s="21"/>
      <c r="H3773" s="21"/>
      <c r="J3773" s="3"/>
      <c r="K3773" s="3"/>
      <c r="L3773" s="3"/>
      <c r="M3773" s="3"/>
      <c r="N3773" s="3"/>
    </row>
    <row r="3774" spans="7:14" x14ac:dyDescent="0.35">
      <c r="G3774" s="21"/>
      <c r="H3774" s="21"/>
      <c r="J3774" s="3"/>
      <c r="K3774" s="3"/>
      <c r="L3774" s="3"/>
      <c r="M3774" s="3"/>
      <c r="N3774" s="3"/>
    </row>
    <row r="3775" spans="7:14" x14ac:dyDescent="0.35">
      <c r="G3775" s="21"/>
      <c r="H3775" s="21"/>
      <c r="J3775" s="3"/>
      <c r="K3775" s="3"/>
      <c r="L3775" s="3"/>
      <c r="M3775" s="3"/>
      <c r="N3775" s="3"/>
    </row>
    <row r="3776" spans="7:14" x14ac:dyDescent="0.35">
      <c r="G3776" s="21"/>
      <c r="H3776" s="21"/>
      <c r="J3776" s="3"/>
      <c r="K3776" s="3"/>
      <c r="L3776" s="3"/>
      <c r="M3776" s="3"/>
      <c r="N3776" s="3"/>
    </row>
    <row r="3777" spans="7:14" x14ac:dyDescent="0.35">
      <c r="G3777" s="21"/>
      <c r="H3777" s="21"/>
      <c r="J3777" s="3"/>
      <c r="K3777" s="3"/>
      <c r="L3777" s="3"/>
      <c r="M3777" s="3"/>
      <c r="N3777" s="3"/>
    </row>
    <row r="3778" spans="7:14" x14ac:dyDescent="0.35">
      <c r="G3778" s="21"/>
      <c r="H3778" s="21"/>
      <c r="J3778" s="3"/>
      <c r="K3778" s="3"/>
      <c r="L3778" s="3"/>
      <c r="M3778" s="3"/>
      <c r="N3778" s="3"/>
    </row>
    <row r="3779" spans="7:14" x14ac:dyDescent="0.35">
      <c r="G3779" s="21"/>
      <c r="H3779" s="21"/>
      <c r="J3779" s="3"/>
      <c r="K3779" s="3"/>
      <c r="L3779" s="3"/>
      <c r="M3779" s="3"/>
      <c r="N3779" s="3"/>
    </row>
    <row r="3780" spans="7:14" x14ac:dyDescent="0.35">
      <c r="G3780" s="21"/>
      <c r="H3780" s="21"/>
      <c r="J3780" s="3"/>
      <c r="K3780" s="3"/>
      <c r="L3780" s="3"/>
      <c r="M3780" s="3"/>
      <c r="N3780" s="3"/>
    </row>
    <row r="3781" spans="7:14" x14ac:dyDescent="0.35">
      <c r="G3781" s="21"/>
      <c r="H3781" s="21"/>
      <c r="J3781" s="3"/>
      <c r="K3781" s="3"/>
      <c r="L3781" s="3"/>
      <c r="M3781" s="3"/>
      <c r="N3781" s="3"/>
    </row>
    <row r="3782" spans="7:14" x14ac:dyDescent="0.35">
      <c r="G3782" s="21"/>
      <c r="H3782" s="21"/>
      <c r="J3782" s="3"/>
      <c r="K3782" s="3"/>
      <c r="L3782" s="3"/>
      <c r="M3782" s="3"/>
      <c r="N3782" s="3"/>
    </row>
    <row r="3783" spans="7:14" x14ac:dyDescent="0.35">
      <c r="G3783" s="21"/>
      <c r="H3783" s="21"/>
      <c r="J3783" s="3"/>
      <c r="K3783" s="3"/>
      <c r="L3783" s="3"/>
      <c r="M3783" s="3"/>
      <c r="N3783" s="3"/>
    </row>
    <row r="3784" spans="7:14" x14ac:dyDescent="0.35">
      <c r="G3784" s="21"/>
      <c r="H3784" s="21"/>
      <c r="J3784" s="3"/>
      <c r="K3784" s="3"/>
      <c r="L3784" s="3"/>
      <c r="M3784" s="3"/>
      <c r="N3784" s="3"/>
    </row>
    <row r="3785" spans="7:14" x14ac:dyDescent="0.35">
      <c r="G3785" s="21"/>
      <c r="H3785" s="21"/>
      <c r="J3785" s="3"/>
      <c r="K3785" s="3"/>
      <c r="L3785" s="3"/>
      <c r="M3785" s="3"/>
      <c r="N3785" s="3"/>
    </row>
    <row r="3786" spans="7:14" x14ac:dyDescent="0.35">
      <c r="G3786" s="21"/>
      <c r="H3786" s="21"/>
      <c r="J3786" s="3"/>
      <c r="K3786" s="3"/>
      <c r="L3786" s="3"/>
      <c r="M3786" s="3"/>
      <c r="N3786" s="3"/>
    </row>
    <row r="3787" spans="7:14" x14ac:dyDescent="0.35">
      <c r="G3787" s="21"/>
      <c r="H3787" s="21"/>
      <c r="J3787" s="3"/>
      <c r="K3787" s="3"/>
      <c r="L3787" s="3"/>
      <c r="M3787" s="3"/>
      <c r="N3787" s="3"/>
    </row>
    <row r="3788" spans="7:14" x14ac:dyDescent="0.35">
      <c r="G3788" s="21"/>
      <c r="H3788" s="21"/>
      <c r="J3788" s="3"/>
      <c r="K3788" s="3"/>
      <c r="L3788" s="3"/>
      <c r="M3788" s="3"/>
      <c r="N3788" s="3"/>
    </row>
    <row r="3789" spans="7:14" x14ac:dyDescent="0.35">
      <c r="G3789" s="21"/>
      <c r="H3789" s="21"/>
      <c r="J3789" s="3"/>
      <c r="K3789" s="3"/>
      <c r="L3789" s="3"/>
      <c r="M3789" s="3"/>
      <c r="N3789" s="3"/>
    </row>
    <row r="3790" spans="7:14" x14ac:dyDescent="0.35">
      <c r="G3790" s="21"/>
      <c r="H3790" s="21"/>
      <c r="J3790" s="3"/>
      <c r="K3790" s="3"/>
      <c r="L3790" s="3"/>
      <c r="M3790" s="3"/>
      <c r="N3790" s="3"/>
    </row>
    <row r="3791" spans="7:14" x14ac:dyDescent="0.35">
      <c r="G3791" s="21"/>
      <c r="H3791" s="21"/>
      <c r="J3791" s="3"/>
      <c r="K3791" s="3"/>
      <c r="L3791" s="3"/>
      <c r="M3791" s="3"/>
      <c r="N3791" s="3"/>
    </row>
    <row r="3792" spans="7:14" x14ac:dyDescent="0.35">
      <c r="G3792" s="21"/>
      <c r="H3792" s="21"/>
      <c r="J3792" s="3"/>
      <c r="K3792" s="3"/>
      <c r="L3792" s="3"/>
      <c r="M3792" s="3"/>
      <c r="N3792" s="3"/>
    </row>
    <row r="3793" spans="7:14" x14ac:dyDescent="0.35">
      <c r="G3793" s="21"/>
      <c r="H3793" s="21"/>
      <c r="J3793" s="3"/>
      <c r="K3793" s="3"/>
      <c r="L3793" s="3"/>
      <c r="M3793" s="3"/>
      <c r="N3793" s="3"/>
    </row>
    <row r="3794" spans="7:14" x14ac:dyDescent="0.35">
      <c r="G3794" s="21"/>
      <c r="H3794" s="21"/>
      <c r="J3794" s="3"/>
      <c r="K3794" s="3"/>
      <c r="L3794" s="3"/>
      <c r="M3794" s="3"/>
      <c r="N3794" s="3"/>
    </row>
    <row r="3795" spans="7:14" x14ac:dyDescent="0.35">
      <c r="G3795" s="21"/>
      <c r="H3795" s="21"/>
      <c r="J3795" s="3"/>
      <c r="K3795" s="3"/>
      <c r="L3795" s="3"/>
      <c r="M3795" s="3"/>
      <c r="N3795" s="3"/>
    </row>
    <row r="3796" spans="7:14" x14ac:dyDescent="0.35">
      <c r="G3796" s="21"/>
      <c r="H3796" s="21"/>
      <c r="J3796" s="3"/>
      <c r="K3796" s="3"/>
      <c r="L3796" s="3"/>
      <c r="M3796" s="3"/>
      <c r="N3796" s="3"/>
    </row>
    <row r="3797" spans="7:14" x14ac:dyDescent="0.35">
      <c r="G3797" s="21"/>
      <c r="H3797" s="21"/>
      <c r="J3797" s="3"/>
      <c r="K3797" s="3"/>
      <c r="L3797" s="3"/>
      <c r="M3797" s="3"/>
      <c r="N3797" s="3"/>
    </row>
    <row r="3798" spans="7:14" x14ac:dyDescent="0.35">
      <c r="G3798" s="21"/>
      <c r="H3798" s="21"/>
      <c r="J3798" s="3"/>
      <c r="K3798" s="3"/>
      <c r="L3798" s="3"/>
      <c r="M3798" s="3"/>
      <c r="N3798" s="3"/>
    </row>
    <row r="3799" spans="7:14" x14ac:dyDescent="0.35">
      <c r="G3799" s="21"/>
      <c r="H3799" s="21"/>
      <c r="J3799" s="3"/>
      <c r="K3799" s="3"/>
      <c r="L3799" s="3"/>
      <c r="M3799" s="3"/>
      <c r="N3799" s="3"/>
    </row>
    <row r="3800" spans="7:14" x14ac:dyDescent="0.35">
      <c r="G3800" s="21"/>
      <c r="H3800" s="21"/>
      <c r="J3800" s="3"/>
      <c r="K3800" s="3"/>
      <c r="L3800" s="3"/>
      <c r="M3800" s="3"/>
      <c r="N3800" s="3"/>
    </row>
    <row r="3801" spans="7:14" x14ac:dyDescent="0.35">
      <c r="G3801" s="21"/>
      <c r="H3801" s="21"/>
      <c r="J3801" s="3"/>
      <c r="K3801" s="3"/>
      <c r="L3801" s="3"/>
      <c r="M3801" s="3"/>
      <c r="N3801" s="3"/>
    </row>
    <row r="3802" spans="7:14" x14ac:dyDescent="0.35">
      <c r="G3802" s="21"/>
      <c r="H3802" s="21"/>
      <c r="J3802" s="3"/>
      <c r="K3802" s="3"/>
      <c r="L3802" s="3"/>
      <c r="M3802" s="3"/>
      <c r="N3802" s="3"/>
    </row>
    <row r="3803" spans="7:14" x14ac:dyDescent="0.35">
      <c r="G3803" s="21"/>
      <c r="H3803" s="21"/>
      <c r="J3803" s="3"/>
      <c r="K3803" s="3"/>
      <c r="L3803" s="3"/>
      <c r="M3803" s="3"/>
      <c r="N3803" s="3"/>
    </row>
    <row r="3804" spans="7:14" x14ac:dyDescent="0.35">
      <c r="G3804" s="21"/>
      <c r="H3804" s="21"/>
      <c r="J3804" s="3"/>
      <c r="K3804" s="3"/>
      <c r="L3804" s="3"/>
      <c r="M3804" s="3"/>
      <c r="N3804" s="3"/>
    </row>
    <row r="3805" spans="7:14" x14ac:dyDescent="0.35">
      <c r="G3805" s="21"/>
      <c r="H3805" s="21"/>
      <c r="J3805" s="3"/>
      <c r="K3805" s="3"/>
      <c r="L3805" s="3"/>
      <c r="M3805" s="3"/>
      <c r="N3805" s="3"/>
    </row>
    <row r="3806" spans="7:14" x14ac:dyDescent="0.35">
      <c r="G3806" s="21"/>
      <c r="H3806" s="21"/>
      <c r="J3806" s="3"/>
      <c r="K3806" s="3"/>
      <c r="L3806" s="3"/>
      <c r="M3806" s="3"/>
      <c r="N3806" s="3"/>
    </row>
    <row r="3807" spans="7:14" x14ac:dyDescent="0.35">
      <c r="G3807" s="21"/>
      <c r="H3807" s="21"/>
      <c r="J3807" s="3"/>
      <c r="K3807" s="3"/>
      <c r="L3807" s="3"/>
      <c r="M3807" s="3"/>
      <c r="N3807" s="3"/>
    </row>
    <row r="3808" spans="7:14" x14ac:dyDescent="0.35">
      <c r="G3808" s="21"/>
      <c r="H3808" s="21"/>
      <c r="J3808" s="3"/>
      <c r="K3808" s="3"/>
      <c r="L3808" s="3"/>
      <c r="M3808" s="3"/>
      <c r="N3808" s="3"/>
    </row>
    <row r="3809" spans="7:14" x14ac:dyDescent="0.35">
      <c r="G3809" s="21"/>
      <c r="H3809" s="21"/>
      <c r="J3809" s="3"/>
      <c r="K3809" s="3"/>
      <c r="L3809" s="3"/>
      <c r="M3809" s="3"/>
      <c r="N3809" s="3"/>
    </row>
    <row r="3810" spans="7:14" x14ac:dyDescent="0.35">
      <c r="G3810" s="21"/>
      <c r="H3810" s="21"/>
      <c r="J3810" s="3"/>
      <c r="K3810" s="3"/>
      <c r="L3810" s="3"/>
      <c r="M3810" s="3"/>
      <c r="N3810" s="3"/>
    </row>
    <row r="3811" spans="7:14" x14ac:dyDescent="0.35">
      <c r="G3811" s="21"/>
      <c r="H3811" s="21"/>
      <c r="J3811" s="3"/>
      <c r="K3811" s="3"/>
      <c r="L3811" s="3"/>
      <c r="M3811" s="3"/>
      <c r="N3811" s="3"/>
    </row>
    <row r="3812" spans="7:14" x14ac:dyDescent="0.35">
      <c r="G3812" s="21"/>
      <c r="H3812" s="21"/>
      <c r="J3812" s="3"/>
      <c r="K3812" s="3"/>
      <c r="L3812" s="3"/>
      <c r="M3812" s="3"/>
      <c r="N3812" s="3"/>
    </row>
    <row r="3813" spans="7:14" x14ac:dyDescent="0.35">
      <c r="G3813" s="21"/>
      <c r="H3813" s="21"/>
      <c r="J3813" s="3"/>
      <c r="K3813" s="3"/>
      <c r="L3813" s="3"/>
      <c r="M3813" s="3"/>
      <c r="N3813" s="3"/>
    </row>
    <row r="3814" spans="7:14" x14ac:dyDescent="0.35">
      <c r="G3814" s="21"/>
      <c r="H3814" s="21"/>
      <c r="J3814" s="3"/>
      <c r="K3814" s="3"/>
      <c r="L3814" s="3"/>
      <c r="M3814" s="3"/>
      <c r="N3814" s="3"/>
    </row>
    <row r="3815" spans="7:14" x14ac:dyDescent="0.35">
      <c r="G3815" s="21"/>
      <c r="H3815" s="21"/>
      <c r="J3815" s="3"/>
      <c r="K3815" s="3"/>
      <c r="L3815" s="3"/>
      <c r="M3815" s="3"/>
      <c r="N3815" s="3"/>
    </row>
    <row r="3816" spans="7:14" x14ac:dyDescent="0.35">
      <c r="G3816" s="21"/>
      <c r="H3816" s="21"/>
      <c r="J3816" s="3"/>
      <c r="K3816" s="3"/>
      <c r="L3816" s="3"/>
      <c r="M3816" s="3"/>
      <c r="N3816" s="3"/>
    </row>
    <row r="3817" spans="7:14" x14ac:dyDescent="0.35">
      <c r="G3817" s="21"/>
      <c r="H3817" s="21"/>
      <c r="J3817" s="3"/>
      <c r="K3817" s="3"/>
      <c r="L3817" s="3"/>
      <c r="M3817" s="3"/>
      <c r="N3817" s="3"/>
    </row>
    <row r="3818" spans="7:14" x14ac:dyDescent="0.35">
      <c r="G3818" s="21"/>
      <c r="H3818" s="21"/>
      <c r="J3818" s="3"/>
      <c r="K3818" s="3"/>
      <c r="L3818" s="3"/>
      <c r="M3818" s="3"/>
      <c r="N3818" s="3"/>
    </row>
    <row r="3819" spans="7:14" x14ac:dyDescent="0.35">
      <c r="G3819" s="21"/>
      <c r="H3819" s="21"/>
      <c r="J3819" s="3"/>
      <c r="K3819" s="3"/>
      <c r="L3819" s="3"/>
      <c r="M3819" s="3"/>
      <c r="N3819" s="3"/>
    </row>
    <row r="3820" spans="7:14" x14ac:dyDescent="0.35">
      <c r="G3820" s="21"/>
      <c r="H3820" s="21"/>
      <c r="J3820" s="3"/>
      <c r="K3820" s="3"/>
      <c r="L3820" s="3"/>
      <c r="M3820" s="3"/>
      <c r="N3820" s="3"/>
    </row>
    <row r="3821" spans="7:14" x14ac:dyDescent="0.35">
      <c r="G3821" s="21"/>
      <c r="H3821" s="21"/>
      <c r="J3821" s="3"/>
      <c r="K3821" s="3"/>
      <c r="L3821" s="3"/>
      <c r="M3821" s="3"/>
      <c r="N3821" s="3"/>
    </row>
    <row r="3822" spans="7:14" x14ac:dyDescent="0.35">
      <c r="G3822" s="21"/>
      <c r="H3822" s="21"/>
      <c r="J3822" s="3"/>
      <c r="K3822" s="3"/>
      <c r="L3822" s="3"/>
      <c r="M3822" s="3"/>
      <c r="N3822" s="3"/>
    </row>
    <row r="3823" spans="7:14" x14ac:dyDescent="0.35">
      <c r="G3823" s="21"/>
      <c r="H3823" s="21"/>
      <c r="J3823" s="3"/>
      <c r="K3823" s="3"/>
      <c r="L3823" s="3"/>
      <c r="M3823" s="3"/>
      <c r="N3823" s="3"/>
    </row>
    <row r="3824" spans="7:14" x14ac:dyDescent="0.35">
      <c r="G3824" s="21"/>
      <c r="H3824" s="21"/>
      <c r="J3824" s="3"/>
      <c r="K3824" s="3"/>
      <c r="L3824" s="3"/>
      <c r="M3824" s="3"/>
      <c r="N3824" s="3"/>
    </row>
    <row r="3825" spans="7:14" x14ac:dyDescent="0.35">
      <c r="G3825" s="21"/>
      <c r="H3825" s="21"/>
      <c r="J3825" s="3"/>
      <c r="K3825" s="3"/>
      <c r="L3825" s="3"/>
      <c r="M3825" s="3"/>
      <c r="N3825" s="3"/>
    </row>
    <row r="3826" spans="7:14" x14ac:dyDescent="0.35">
      <c r="G3826" s="21"/>
      <c r="H3826" s="21"/>
      <c r="J3826" s="3"/>
      <c r="K3826" s="3"/>
      <c r="L3826" s="3"/>
      <c r="M3826" s="3"/>
      <c r="N3826" s="3"/>
    </row>
    <row r="3827" spans="7:14" x14ac:dyDescent="0.35">
      <c r="G3827" s="21"/>
      <c r="H3827" s="21"/>
      <c r="J3827" s="3"/>
      <c r="K3827" s="3"/>
      <c r="L3827" s="3"/>
      <c r="M3827" s="3"/>
      <c r="N3827" s="3"/>
    </row>
    <row r="3828" spans="7:14" x14ac:dyDescent="0.35">
      <c r="G3828" s="21"/>
      <c r="H3828" s="21"/>
      <c r="J3828" s="3"/>
      <c r="K3828" s="3"/>
      <c r="L3828" s="3"/>
      <c r="M3828" s="3"/>
      <c r="N3828" s="3"/>
    </row>
    <row r="3829" spans="7:14" x14ac:dyDescent="0.35">
      <c r="G3829" s="21"/>
      <c r="H3829" s="21"/>
      <c r="J3829" s="3"/>
      <c r="K3829" s="3"/>
      <c r="L3829" s="3"/>
      <c r="M3829" s="3"/>
      <c r="N3829" s="3"/>
    </row>
    <row r="3830" spans="7:14" x14ac:dyDescent="0.35">
      <c r="G3830" s="21"/>
      <c r="H3830" s="21"/>
      <c r="J3830" s="3"/>
      <c r="K3830" s="3"/>
      <c r="L3830" s="3"/>
      <c r="M3830" s="3"/>
      <c r="N3830" s="3"/>
    </row>
    <row r="3831" spans="7:14" x14ac:dyDescent="0.35">
      <c r="G3831" s="21"/>
      <c r="H3831" s="21"/>
      <c r="J3831" s="3"/>
      <c r="K3831" s="3"/>
      <c r="L3831" s="3"/>
      <c r="M3831" s="3"/>
      <c r="N3831" s="3"/>
    </row>
    <row r="3832" spans="7:14" x14ac:dyDescent="0.35">
      <c r="G3832" s="21"/>
      <c r="H3832" s="21"/>
      <c r="J3832" s="3"/>
      <c r="K3832" s="3"/>
      <c r="L3832" s="3"/>
      <c r="M3832" s="3"/>
      <c r="N3832" s="3"/>
    </row>
    <row r="3833" spans="7:14" x14ac:dyDescent="0.35">
      <c r="G3833" s="21"/>
      <c r="H3833" s="21"/>
      <c r="J3833" s="3"/>
      <c r="K3833" s="3"/>
      <c r="L3833" s="3"/>
      <c r="M3833" s="3"/>
      <c r="N3833" s="3"/>
    </row>
    <row r="3834" spans="7:14" x14ac:dyDescent="0.35">
      <c r="G3834" s="21"/>
      <c r="H3834" s="21"/>
      <c r="J3834" s="3"/>
      <c r="K3834" s="3"/>
      <c r="L3834" s="3"/>
      <c r="M3834" s="3"/>
      <c r="N3834" s="3"/>
    </row>
    <row r="3835" spans="7:14" x14ac:dyDescent="0.35">
      <c r="G3835" s="21"/>
      <c r="H3835" s="21"/>
      <c r="J3835" s="3"/>
      <c r="K3835" s="3"/>
      <c r="L3835" s="3"/>
      <c r="M3835" s="3"/>
      <c r="N3835" s="3"/>
    </row>
    <row r="3836" spans="7:14" x14ac:dyDescent="0.35">
      <c r="G3836" s="21"/>
      <c r="H3836" s="21"/>
      <c r="J3836" s="3"/>
      <c r="K3836" s="3"/>
      <c r="L3836" s="3"/>
      <c r="M3836" s="3"/>
      <c r="N3836" s="3"/>
    </row>
    <row r="3837" spans="7:14" x14ac:dyDescent="0.35">
      <c r="G3837" s="21"/>
      <c r="H3837" s="21"/>
      <c r="J3837" s="3"/>
      <c r="K3837" s="3"/>
      <c r="L3837" s="3"/>
      <c r="M3837" s="3"/>
      <c r="N3837" s="3"/>
    </row>
    <row r="3838" spans="7:14" x14ac:dyDescent="0.35">
      <c r="G3838" s="21"/>
      <c r="H3838" s="21"/>
      <c r="J3838" s="3"/>
      <c r="K3838" s="3"/>
      <c r="L3838" s="3"/>
      <c r="M3838" s="3"/>
      <c r="N3838" s="3"/>
    </row>
    <row r="3839" spans="7:14" x14ac:dyDescent="0.35">
      <c r="G3839" s="21"/>
      <c r="H3839" s="21"/>
      <c r="J3839" s="3"/>
      <c r="K3839" s="3"/>
      <c r="L3839" s="3"/>
      <c r="M3839" s="3"/>
      <c r="N3839" s="3"/>
    </row>
    <row r="3840" spans="7:14" x14ac:dyDescent="0.35">
      <c r="G3840" s="21"/>
      <c r="H3840" s="21"/>
      <c r="J3840" s="3"/>
      <c r="K3840" s="3"/>
      <c r="L3840" s="3"/>
      <c r="M3840" s="3"/>
      <c r="N3840" s="3"/>
    </row>
    <row r="3841" spans="7:14" x14ac:dyDescent="0.35">
      <c r="G3841" s="21"/>
      <c r="H3841" s="21"/>
      <c r="J3841" s="3"/>
      <c r="K3841" s="3"/>
      <c r="L3841" s="3"/>
      <c r="M3841" s="3"/>
      <c r="N3841" s="3"/>
    </row>
    <row r="3842" spans="7:14" x14ac:dyDescent="0.35">
      <c r="G3842" s="21"/>
      <c r="H3842" s="21"/>
      <c r="J3842" s="3"/>
      <c r="K3842" s="3"/>
      <c r="L3842" s="3"/>
      <c r="M3842" s="3"/>
      <c r="N3842" s="3"/>
    </row>
    <row r="3843" spans="7:14" x14ac:dyDescent="0.35">
      <c r="G3843" s="21"/>
      <c r="H3843" s="21"/>
      <c r="J3843" s="3"/>
      <c r="K3843" s="3"/>
      <c r="L3843" s="3"/>
      <c r="M3843" s="3"/>
      <c r="N3843" s="3"/>
    </row>
    <row r="3844" spans="7:14" x14ac:dyDescent="0.35">
      <c r="G3844" s="21"/>
      <c r="H3844" s="21"/>
      <c r="J3844" s="3"/>
      <c r="K3844" s="3"/>
      <c r="L3844" s="3"/>
      <c r="M3844" s="3"/>
      <c r="N3844" s="3"/>
    </row>
    <row r="3845" spans="7:14" x14ac:dyDescent="0.35">
      <c r="G3845" s="21"/>
      <c r="H3845" s="21"/>
      <c r="J3845" s="3"/>
      <c r="K3845" s="3"/>
      <c r="L3845" s="3"/>
      <c r="M3845" s="3"/>
      <c r="N3845" s="3"/>
    </row>
    <row r="3846" spans="7:14" x14ac:dyDescent="0.35">
      <c r="G3846" s="21"/>
      <c r="H3846" s="21"/>
      <c r="J3846" s="3"/>
      <c r="K3846" s="3"/>
      <c r="L3846" s="3"/>
      <c r="M3846" s="3"/>
      <c r="N3846" s="3"/>
    </row>
    <row r="3847" spans="7:14" x14ac:dyDescent="0.35">
      <c r="G3847" s="21"/>
      <c r="H3847" s="21"/>
      <c r="J3847" s="3"/>
      <c r="K3847" s="3"/>
      <c r="L3847" s="3"/>
      <c r="M3847" s="3"/>
      <c r="N3847" s="3"/>
    </row>
    <row r="3848" spans="7:14" x14ac:dyDescent="0.35">
      <c r="G3848" s="21"/>
      <c r="H3848" s="21"/>
      <c r="J3848" s="3"/>
      <c r="K3848" s="3"/>
      <c r="L3848" s="3"/>
      <c r="M3848" s="3"/>
      <c r="N3848" s="3"/>
    </row>
    <row r="3849" spans="7:14" x14ac:dyDescent="0.35">
      <c r="G3849" s="21"/>
      <c r="H3849" s="21"/>
      <c r="J3849" s="3"/>
      <c r="K3849" s="3"/>
      <c r="L3849" s="3"/>
      <c r="M3849" s="3"/>
      <c r="N3849" s="3"/>
    </row>
    <row r="3850" spans="7:14" x14ac:dyDescent="0.35">
      <c r="G3850" s="21"/>
      <c r="H3850" s="21"/>
      <c r="J3850" s="3"/>
      <c r="K3850" s="3"/>
      <c r="L3850" s="3"/>
      <c r="M3850" s="3"/>
      <c r="N3850" s="3"/>
    </row>
    <row r="3851" spans="7:14" x14ac:dyDescent="0.35">
      <c r="G3851" s="21"/>
      <c r="H3851" s="21"/>
      <c r="J3851" s="3"/>
      <c r="K3851" s="3"/>
      <c r="L3851" s="3"/>
      <c r="M3851" s="3"/>
      <c r="N3851" s="3"/>
    </row>
    <row r="3852" spans="7:14" x14ac:dyDescent="0.35">
      <c r="G3852" s="21"/>
      <c r="H3852" s="21"/>
      <c r="J3852" s="3"/>
      <c r="K3852" s="3"/>
      <c r="L3852" s="3"/>
      <c r="M3852" s="3"/>
      <c r="N3852" s="3"/>
    </row>
    <row r="3853" spans="7:14" x14ac:dyDescent="0.35">
      <c r="G3853" s="21"/>
      <c r="H3853" s="21"/>
      <c r="J3853" s="3"/>
      <c r="K3853" s="3"/>
      <c r="L3853" s="3"/>
      <c r="M3853" s="3"/>
      <c r="N3853" s="3"/>
    </row>
    <row r="3854" spans="7:14" x14ac:dyDescent="0.35">
      <c r="G3854" s="21"/>
      <c r="H3854" s="21"/>
      <c r="J3854" s="3"/>
      <c r="K3854" s="3"/>
      <c r="L3854" s="3"/>
      <c r="M3854" s="3"/>
      <c r="N3854" s="3"/>
    </row>
    <row r="3855" spans="7:14" x14ac:dyDescent="0.35">
      <c r="G3855" s="21"/>
      <c r="H3855" s="21"/>
      <c r="J3855" s="3"/>
      <c r="K3855" s="3"/>
      <c r="L3855" s="3"/>
      <c r="M3855" s="3"/>
      <c r="N3855" s="3"/>
    </row>
    <row r="3856" spans="7:14" x14ac:dyDescent="0.35">
      <c r="G3856" s="21"/>
      <c r="H3856" s="21"/>
      <c r="J3856" s="3"/>
      <c r="K3856" s="3"/>
      <c r="L3856" s="3"/>
      <c r="M3856" s="3"/>
      <c r="N3856" s="3"/>
    </row>
    <row r="3857" spans="7:14" x14ac:dyDescent="0.35">
      <c r="G3857" s="21"/>
      <c r="H3857" s="21"/>
      <c r="J3857" s="3"/>
      <c r="K3857" s="3"/>
      <c r="L3857" s="3"/>
      <c r="M3857" s="3"/>
      <c r="N3857" s="3"/>
    </row>
    <row r="3858" spans="7:14" x14ac:dyDescent="0.35">
      <c r="G3858" s="21"/>
      <c r="H3858" s="21"/>
      <c r="J3858" s="3"/>
      <c r="K3858" s="3"/>
      <c r="L3858" s="3"/>
      <c r="M3858" s="3"/>
      <c r="N3858" s="3"/>
    </row>
    <row r="3859" spans="7:14" x14ac:dyDescent="0.35">
      <c r="G3859" s="21"/>
      <c r="H3859" s="21"/>
      <c r="J3859" s="3"/>
      <c r="K3859" s="3"/>
      <c r="L3859" s="3"/>
      <c r="M3859" s="3"/>
      <c r="N3859" s="3"/>
    </row>
    <row r="3860" spans="7:14" x14ac:dyDescent="0.35">
      <c r="G3860" s="21"/>
      <c r="H3860" s="21"/>
      <c r="J3860" s="3"/>
      <c r="K3860" s="3"/>
      <c r="L3860" s="3"/>
      <c r="M3860" s="3"/>
      <c r="N3860" s="3"/>
    </row>
    <row r="3861" spans="7:14" x14ac:dyDescent="0.35">
      <c r="G3861" s="21"/>
      <c r="H3861" s="21"/>
      <c r="J3861" s="3"/>
      <c r="K3861" s="3"/>
      <c r="L3861" s="3"/>
      <c r="M3861" s="3"/>
      <c r="N3861" s="3"/>
    </row>
    <row r="3862" spans="7:14" x14ac:dyDescent="0.35">
      <c r="G3862" s="21"/>
      <c r="H3862" s="21"/>
      <c r="J3862" s="3"/>
      <c r="K3862" s="3"/>
      <c r="L3862" s="3"/>
      <c r="M3862" s="3"/>
      <c r="N3862" s="3"/>
    </row>
    <row r="3863" spans="7:14" x14ac:dyDescent="0.35">
      <c r="G3863" s="21"/>
      <c r="H3863" s="21"/>
      <c r="J3863" s="3"/>
      <c r="K3863" s="3"/>
      <c r="L3863" s="3"/>
      <c r="M3863" s="3"/>
      <c r="N3863" s="3"/>
    </row>
    <row r="3864" spans="7:14" x14ac:dyDescent="0.35">
      <c r="G3864" s="21"/>
      <c r="H3864" s="21"/>
      <c r="J3864" s="3"/>
      <c r="K3864" s="3"/>
      <c r="L3864" s="3"/>
      <c r="M3864" s="3"/>
      <c r="N3864" s="3"/>
    </row>
    <row r="3865" spans="7:14" x14ac:dyDescent="0.35">
      <c r="G3865" s="21"/>
      <c r="H3865" s="21"/>
      <c r="J3865" s="3"/>
      <c r="K3865" s="3"/>
      <c r="L3865" s="3"/>
      <c r="M3865" s="3"/>
      <c r="N3865" s="3"/>
    </row>
    <row r="3866" spans="7:14" x14ac:dyDescent="0.35">
      <c r="G3866" s="21"/>
      <c r="H3866" s="21"/>
      <c r="J3866" s="3"/>
      <c r="K3866" s="3"/>
      <c r="L3866" s="3"/>
      <c r="M3866" s="3"/>
      <c r="N3866" s="3"/>
    </row>
    <row r="3867" spans="7:14" x14ac:dyDescent="0.35">
      <c r="G3867" s="21"/>
      <c r="H3867" s="21"/>
      <c r="J3867" s="3"/>
      <c r="K3867" s="3"/>
      <c r="L3867" s="3"/>
      <c r="M3867" s="3"/>
      <c r="N3867" s="3"/>
    </row>
    <row r="3868" spans="7:14" x14ac:dyDescent="0.35">
      <c r="G3868" s="21"/>
      <c r="H3868" s="21"/>
      <c r="J3868" s="3"/>
      <c r="K3868" s="3"/>
      <c r="L3868" s="3"/>
      <c r="M3868" s="3"/>
      <c r="N3868" s="3"/>
    </row>
    <row r="3869" spans="7:14" x14ac:dyDescent="0.35">
      <c r="G3869" s="21"/>
      <c r="H3869" s="21"/>
      <c r="J3869" s="3"/>
      <c r="K3869" s="3"/>
      <c r="L3869" s="3"/>
      <c r="M3869" s="3"/>
      <c r="N3869" s="3"/>
    </row>
    <row r="3870" spans="7:14" x14ac:dyDescent="0.35">
      <c r="G3870" s="21"/>
      <c r="H3870" s="21"/>
      <c r="J3870" s="3"/>
      <c r="K3870" s="3"/>
      <c r="L3870" s="3"/>
      <c r="M3870" s="3"/>
      <c r="N3870" s="3"/>
    </row>
    <row r="3871" spans="7:14" x14ac:dyDescent="0.35">
      <c r="G3871" s="21"/>
      <c r="H3871" s="21"/>
      <c r="J3871" s="3"/>
      <c r="K3871" s="3"/>
      <c r="L3871" s="3"/>
      <c r="M3871" s="3"/>
      <c r="N3871" s="3"/>
    </row>
    <row r="3872" spans="7:14" x14ac:dyDescent="0.35">
      <c r="G3872" s="21"/>
      <c r="H3872" s="21"/>
      <c r="J3872" s="3"/>
      <c r="K3872" s="3"/>
      <c r="L3872" s="3"/>
      <c r="M3872" s="3"/>
      <c r="N3872" s="3"/>
    </row>
    <row r="3873" spans="7:14" x14ac:dyDescent="0.35">
      <c r="G3873" s="21"/>
      <c r="H3873" s="21"/>
      <c r="J3873" s="3"/>
      <c r="K3873" s="3"/>
      <c r="L3873" s="3"/>
      <c r="M3873" s="3"/>
      <c r="N3873" s="3"/>
    </row>
    <row r="3874" spans="7:14" x14ac:dyDescent="0.35">
      <c r="G3874" s="21"/>
      <c r="H3874" s="21"/>
      <c r="J3874" s="3"/>
      <c r="K3874" s="3"/>
      <c r="L3874" s="3"/>
      <c r="M3874" s="3"/>
      <c r="N3874" s="3"/>
    </row>
    <row r="3875" spans="7:14" x14ac:dyDescent="0.35">
      <c r="G3875" s="21"/>
      <c r="H3875" s="21"/>
      <c r="J3875" s="3"/>
      <c r="K3875" s="3"/>
      <c r="L3875" s="3"/>
      <c r="M3875" s="3"/>
      <c r="N3875" s="3"/>
    </row>
    <row r="3876" spans="7:14" x14ac:dyDescent="0.35">
      <c r="G3876" s="21"/>
      <c r="H3876" s="21"/>
      <c r="J3876" s="3"/>
      <c r="K3876" s="3"/>
      <c r="L3876" s="3"/>
      <c r="M3876" s="3"/>
      <c r="N3876" s="3"/>
    </row>
    <row r="3877" spans="7:14" x14ac:dyDescent="0.35">
      <c r="G3877" s="21"/>
      <c r="H3877" s="21"/>
      <c r="J3877" s="3"/>
      <c r="K3877" s="3"/>
      <c r="L3877" s="3"/>
      <c r="M3877" s="3"/>
      <c r="N3877" s="3"/>
    </row>
    <row r="3878" spans="7:14" x14ac:dyDescent="0.35">
      <c r="G3878" s="21"/>
      <c r="H3878" s="21"/>
      <c r="J3878" s="3"/>
      <c r="K3878" s="3"/>
      <c r="L3878" s="3"/>
      <c r="M3878" s="3"/>
      <c r="N3878" s="3"/>
    </row>
    <row r="3879" spans="7:14" x14ac:dyDescent="0.35">
      <c r="G3879" s="21"/>
      <c r="H3879" s="21"/>
      <c r="J3879" s="3"/>
      <c r="K3879" s="3"/>
      <c r="L3879" s="3"/>
      <c r="M3879" s="3"/>
      <c r="N3879" s="3"/>
    </row>
    <row r="3880" spans="7:14" x14ac:dyDescent="0.35">
      <c r="G3880" s="21"/>
      <c r="H3880" s="21"/>
      <c r="J3880" s="3"/>
      <c r="K3880" s="3"/>
      <c r="L3880" s="3"/>
      <c r="M3880" s="3"/>
      <c r="N3880" s="3"/>
    </row>
    <row r="3881" spans="7:14" x14ac:dyDescent="0.35">
      <c r="G3881" s="21"/>
      <c r="H3881" s="21"/>
      <c r="J3881" s="3"/>
      <c r="K3881" s="3"/>
      <c r="L3881" s="3"/>
      <c r="M3881" s="3"/>
      <c r="N3881" s="3"/>
    </row>
    <row r="3882" spans="7:14" x14ac:dyDescent="0.35">
      <c r="G3882" s="21"/>
      <c r="H3882" s="21"/>
      <c r="J3882" s="3"/>
      <c r="K3882" s="3"/>
      <c r="L3882" s="3"/>
      <c r="M3882" s="3"/>
      <c r="N3882" s="3"/>
    </row>
    <row r="3883" spans="7:14" x14ac:dyDescent="0.35">
      <c r="G3883" s="21"/>
      <c r="H3883" s="21"/>
      <c r="J3883" s="3"/>
      <c r="K3883" s="3"/>
      <c r="L3883" s="3"/>
      <c r="M3883" s="3"/>
      <c r="N3883" s="3"/>
    </row>
    <row r="3884" spans="7:14" x14ac:dyDescent="0.35">
      <c r="G3884" s="21"/>
      <c r="H3884" s="21"/>
      <c r="J3884" s="3"/>
      <c r="K3884" s="3"/>
      <c r="L3884" s="3"/>
      <c r="M3884" s="3"/>
      <c r="N3884" s="3"/>
    </row>
    <row r="3885" spans="7:14" x14ac:dyDescent="0.35">
      <c r="G3885" s="21"/>
      <c r="H3885" s="21"/>
      <c r="J3885" s="3"/>
      <c r="K3885" s="3"/>
      <c r="L3885" s="3"/>
      <c r="M3885" s="3"/>
      <c r="N3885" s="3"/>
    </row>
    <row r="3886" spans="7:14" x14ac:dyDescent="0.35">
      <c r="G3886" s="21"/>
      <c r="H3886" s="21"/>
      <c r="J3886" s="3"/>
      <c r="K3886" s="3"/>
      <c r="L3886" s="3"/>
      <c r="M3886" s="3"/>
      <c r="N3886" s="3"/>
    </row>
    <row r="3887" spans="7:14" x14ac:dyDescent="0.35">
      <c r="G3887" s="21"/>
      <c r="H3887" s="21"/>
      <c r="J3887" s="3"/>
      <c r="K3887" s="3"/>
      <c r="L3887" s="3"/>
      <c r="M3887" s="3"/>
      <c r="N3887" s="3"/>
    </row>
    <row r="3888" spans="7:14" x14ac:dyDescent="0.35">
      <c r="G3888" s="21"/>
      <c r="H3888" s="21"/>
      <c r="J3888" s="3"/>
      <c r="K3888" s="3"/>
      <c r="L3888" s="3"/>
      <c r="M3888" s="3"/>
      <c r="N3888" s="3"/>
    </row>
    <row r="3889" spans="7:14" x14ac:dyDescent="0.35">
      <c r="G3889" s="21"/>
      <c r="H3889" s="21"/>
      <c r="J3889" s="3"/>
      <c r="K3889" s="3"/>
      <c r="L3889" s="3"/>
      <c r="M3889" s="3"/>
      <c r="N3889" s="3"/>
    </row>
    <row r="3890" spans="7:14" x14ac:dyDescent="0.35">
      <c r="G3890" s="21"/>
      <c r="H3890" s="21"/>
      <c r="J3890" s="3"/>
      <c r="K3890" s="3"/>
      <c r="L3890" s="3"/>
      <c r="M3890" s="3"/>
      <c r="N3890" s="3"/>
    </row>
    <row r="3891" spans="7:14" x14ac:dyDescent="0.35">
      <c r="G3891" s="21"/>
      <c r="H3891" s="21"/>
      <c r="J3891" s="3"/>
      <c r="K3891" s="3"/>
      <c r="L3891" s="3"/>
      <c r="M3891" s="3"/>
      <c r="N3891" s="3"/>
    </row>
    <row r="3892" spans="7:14" x14ac:dyDescent="0.35">
      <c r="G3892" s="21"/>
      <c r="H3892" s="21"/>
      <c r="J3892" s="3"/>
      <c r="K3892" s="3"/>
      <c r="L3892" s="3"/>
      <c r="M3892" s="3"/>
      <c r="N3892" s="3"/>
    </row>
    <row r="3893" spans="7:14" x14ac:dyDescent="0.35">
      <c r="G3893" s="21"/>
      <c r="H3893" s="21"/>
      <c r="J3893" s="3"/>
      <c r="K3893" s="3"/>
      <c r="L3893" s="3"/>
      <c r="M3893" s="3"/>
      <c r="N3893" s="3"/>
    </row>
    <row r="3894" spans="7:14" x14ac:dyDescent="0.35">
      <c r="G3894" s="21"/>
      <c r="H3894" s="21"/>
      <c r="J3894" s="3"/>
      <c r="K3894" s="3"/>
      <c r="L3894" s="3"/>
      <c r="M3894" s="3"/>
      <c r="N3894" s="3"/>
    </row>
    <row r="3895" spans="7:14" x14ac:dyDescent="0.35">
      <c r="G3895" s="21"/>
      <c r="H3895" s="21"/>
      <c r="J3895" s="3"/>
      <c r="K3895" s="3"/>
      <c r="L3895" s="3"/>
      <c r="M3895" s="3"/>
      <c r="N3895" s="3"/>
    </row>
    <row r="3896" spans="7:14" x14ac:dyDescent="0.35">
      <c r="G3896" s="21"/>
      <c r="H3896" s="21"/>
      <c r="J3896" s="3"/>
      <c r="K3896" s="3"/>
      <c r="L3896" s="3"/>
      <c r="M3896" s="3"/>
      <c r="N3896" s="3"/>
    </row>
    <row r="3897" spans="7:14" x14ac:dyDescent="0.35">
      <c r="G3897" s="21"/>
      <c r="H3897" s="21"/>
      <c r="J3897" s="3"/>
      <c r="K3897" s="3"/>
      <c r="L3897" s="3"/>
      <c r="M3897" s="3"/>
      <c r="N3897" s="3"/>
    </row>
    <row r="3898" spans="7:14" x14ac:dyDescent="0.35">
      <c r="G3898" s="21"/>
      <c r="H3898" s="21"/>
      <c r="J3898" s="3"/>
      <c r="K3898" s="3"/>
      <c r="L3898" s="3"/>
      <c r="M3898" s="3"/>
      <c r="N3898" s="3"/>
    </row>
    <row r="3899" spans="7:14" x14ac:dyDescent="0.35">
      <c r="G3899" s="21"/>
      <c r="H3899" s="21"/>
      <c r="J3899" s="3"/>
      <c r="K3899" s="3"/>
      <c r="L3899" s="3"/>
      <c r="M3899" s="3"/>
      <c r="N3899" s="3"/>
    </row>
    <row r="3900" spans="7:14" x14ac:dyDescent="0.35">
      <c r="G3900" s="21"/>
      <c r="H3900" s="21"/>
      <c r="J3900" s="3"/>
      <c r="K3900" s="3"/>
      <c r="L3900" s="3"/>
      <c r="M3900" s="3"/>
      <c r="N3900" s="3"/>
    </row>
    <row r="3901" spans="7:14" x14ac:dyDescent="0.35">
      <c r="G3901" s="21"/>
      <c r="H3901" s="21"/>
      <c r="J3901" s="3"/>
      <c r="K3901" s="3"/>
      <c r="L3901" s="3"/>
      <c r="M3901" s="3"/>
      <c r="N3901" s="3"/>
    </row>
    <row r="3902" spans="7:14" x14ac:dyDescent="0.35">
      <c r="G3902" s="21"/>
      <c r="H3902" s="21"/>
      <c r="J3902" s="3"/>
      <c r="K3902" s="3"/>
      <c r="L3902" s="3"/>
      <c r="M3902" s="3"/>
      <c r="N3902" s="3"/>
    </row>
    <row r="3903" spans="7:14" x14ac:dyDescent="0.35">
      <c r="G3903" s="21"/>
      <c r="H3903" s="21"/>
      <c r="J3903" s="3"/>
      <c r="K3903" s="3"/>
      <c r="L3903" s="3"/>
      <c r="M3903" s="3"/>
      <c r="N3903" s="3"/>
    </row>
    <row r="3904" spans="7:14" x14ac:dyDescent="0.35">
      <c r="G3904" s="21"/>
      <c r="H3904" s="21"/>
      <c r="J3904" s="3"/>
      <c r="K3904" s="3"/>
      <c r="L3904" s="3"/>
      <c r="M3904" s="3"/>
      <c r="N3904" s="3"/>
    </row>
    <row r="3905" spans="7:14" x14ac:dyDescent="0.35">
      <c r="G3905" s="21"/>
      <c r="H3905" s="21"/>
      <c r="J3905" s="3"/>
      <c r="K3905" s="3"/>
      <c r="L3905" s="3"/>
      <c r="M3905" s="3"/>
      <c r="N3905" s="3"/>
    </row>
    <row r="3906" spans="7:14" x14ac:dyDescent="0.35">
      <c r="G3906" s="21"/>
      <c r="H3906" s="21"/>
      <c r="J3906" s="3"/>
      <c r="K3906" s="3"/>
      <c r="L3906" s="3"/>
      <c r="M3906" s="3"/>
      <c r="N3906" s="3"/>
    </row>
    <row r="3907" spans="7:14" x14ac:dyDescent="0.35">
      <c r="G3907" s="21"/>
      <c r="H3907" s="21"/>
      <c r="J3907" s="3"/>
      <c r="K3907" s="3"/>
      <c r="L3907" s="3"/>
      <c r="M3907" s="3"/>
      <c r="N3907" s="3"/>
    </row>
    <row r="3908" spans="7:14" x14ac:dyDescent="0.35">
      <c r="G3908" s="21"/>
      <c r="H3908" s="21"/>
      <c r="J3908" s="3"/>
      <c r="K3908" s="3"/>
      <c r="L3908" s="3"/>
      <c r="M3908" s="3"/>
      <c r="N3908" s="3"/>
    </row>
    <row r="3909" spans="7:14" x14ac:dyDescent="0.35">
      <c r="G3909" s="21"/>
      <c r="H3909" s="21"/>
      <c r="J3909" s="3"/>
      <c r="K3909" s="3"/>
      <c r="L3909" s="3"/>
      <c r="M3909" s="3"/>
      <c r="N3909" s="3"/>
    </row>
    <row r="3910" spans="7:14" x14ac:dyDescent="0.35">
      <c r="G3910" s="21"/>
      <c r="H3910" s="21"/>
      <c r="J3910" s="3"/>
      <c r="K3910" s="3"/>
      <c r="L3910" s="3"/>
      <c r="M3910" s="3"/>
      <c r="N3910" s="3"/>
    </row>
    <row r="3911" spans="7:14" x14ac:dyDescent="0.35">
      <c r="G3911" s="21"/>
      <c r="H3911" s="21"/>
      <c r="J3911" s="3"/>
      <c r="K3911" s="3"/>
      <c r="L3911" s="3"/>
      <c r="M3911" s="3"/>
      <c r="N3911" s="3"/>
    </row>
    <row r="3912" spans="7:14" x14ac:dyDescent="0.35">
      <c r="G3912" s="21"/>
      <c r="H3912" s="21"/>
      <c r="J3912" s="3"/>
      <c r="K3912" s="3"/>
      <c r="L3912" s="3"/>
      <c r="M3912" s="3"/>
      <c r="N3912" s="3"/>
    </row>
    <row r="3913" spans="7:14" x14ac:dyDescent="0.35">
      <c r="G3913" s="21"/>
      <c r="H3913" s="21"/>
      <c r="J3913" s="3"/>
      <c r="K3913" s="3"/>
      <c r="L3913" s="3"/>
      <c r="M3913" s="3"/>
      <c r="N3913" s="3"/>
    </row>
    <row r="3914" spans="7:14" x14ac:dyDescent="0.35">
      <c r="G3914" s="21"/>
      <c r="H3914" s="21"/>
      <c r="J3914" s="3"/>
      <c r="K3914" s="3"/>
      <c r="L3914" s="3"/>
      <c r="M3914" s="3"/>
      <c r="N3914" s="3"/>
    </row>
    <row r="3915" spans="7:14" x14ac:dyDescent="0.35">
      <c r="G3915" s="21"/>
      <c r="H3915" s="21"/>
      <c r="J3915" s="3"/>
      <c r="K3915" s="3"/>
      <c r="L3915" s="3"/>
      <c r="M3915" s="3"/>
      <c r="N3915" s="3"/>
    </row>
    <row r="3916" spans="7:14" x14ac:dyDescent="0.35">
      <c r="G3916" s="21"/>
      <c r="H3916" s="21"/>
      <c r="J3916" s="3"/>
      <c r="K3916" s="3"/>
      <c r="L3916" s="3"/>
      <c r="M3916" s="3"/>
      <c r="N3916" s="3"/>
    </row>
    <row r="3917" spans="7:14" x14ac:dyDescent="0.35">
      <c r="G3917" s="21"/>
      <c r="H3917" s="21"/>
      <c r="J3917" s="3"/>
      <c r="K3917" s="3"/>
      <c r="L3917" s="3"/>
      <c r="M3917" s="3"/>
      <c r="N3917" s="3"/>
    </row>
    <row r="3918" spans="7:14" x14ac:dyDescent="0.35">
      <c r="G3918" s="21"/>
      <c r="H3918" s="21"/>
      <c r="J3918" s="3"/>
      <c r="K3918" s="3"/>
      <c r="L3918" s="3"/>
      <c r="M3918" s="3"/>
      <c r="N3918" s="3"/>
    </row>
    <row r="3919" spans="7:14" x14ac:dyDescent="0.35">
      <c r="G3919" s="21"/>
      <c r="H3919" s="21"/>
      <c r="J3919" s="3"/>
      <c r="K3919" s="3"/>
      <c r="L3919" s="3"/>
      <c r="M3919" s="3"/>
      <c r="N3919" s="3"/>
    </row>
    <row r="3920" spans="7:14" x14ac:dyDescent="0.35">
      <c r="G3920" s="21"/>
      <c r="H3920" s="21"/>
      <c r="J3920" s="3"/>
      <c r="K3920" s="3"/>
      <c r="L3920" s="3"/>
      <c r="M3920" s="3"/>
      <c r="N3920" s="3"/>
    </row>
    <row r="3921" spans="7:14" x14ac:dyDescent="0.35">
      <c r="G3921" s="21"/>
      <c r="H3921" s="21"/>
      <c r="J3921" s="3"/>
      <c r="K3921" s="3"/>
      <c r="L3921" s="3"/>
      <c r="M3921" s="3"/>
      <c r="N3921" s="3"/>
    </row>
    <row r="3922" spans="7:14" x14ac:dyDescent="0.35">
      <c r="G3922" s="21"/>
      <c r="H3922" s="21"/>
      <c r="J3922" s="3"/>
      <c r="K3922" s="3"/>
      <c r="L3922" s="3"/>
      <c r="M3922" s="3"/>
      <c r="N3922" s="3"/>
    </row>
    <row r="3923" spans="7:14" x14ac:dyDescent="0.35">
      <c r="G3923" s="21"/>
      <c r="H3923" s="21"/>
      <c r="J3923" s="3"/>
      <c r="K3923" s="3"/>
      <c r="L3923" s="3"/>
      <c r="M3923" s="3"/>
      <c r="N3923" s="3"/>
    </row>
    <row r="3924" spans="7:14" x14ac:dyDescent="0.35">
      <c r="G3924" s="21"/>
      <c r="H3924" s="21"/>
      <c r="J3924" s="3"/>
      <c r="K3924" s="3"/>
      <c r="L3924" s="3"/>
      <c r="M3924" s="3"/>
      <c r="N3924" s="3"/>
    </row>
    <row r="3925" spans="7:14" x14ac:dyDescent="0.35">
      <c r="G3925" s="21"/>
      <c r="H3925" s="21"/>
      <c r="J3925" s="3"/>
      <c r="K3925" s="3"/>
      <c r="L3925" s="3"/>
      <c r="M3925" s="3"/>
      <c r="N3925" s="3"/>
    </row>
    <row r="3926" spans="7:14" x14ac:dyDescent="0.35">
      <c r="G3926" s="21"/>
      <c r="H3926" s="21"/>
      <c r="J3926" s="3"/>
      <c r="K3926" s="3"/>
      <c r="L3926" s="3"/>
      <c r="M3926" s="3"/>
      <c r="N3926" s="3"/>
    </row>
    <row r="3927" spans="7:14" x14ac:dyDescent="0.35">
      <c r="G3927" s="21"/>
      <c r="H3927" s="21"/>
      <c r="J3927" s="3"/>
      <c r="K3927" s="3"/>
      <c r="L3927" s="3"/>
      <c r="M3927" s="3"/>
      <c r="N3927" s="3"/>
    </row>
    <row r="3928" spans="7:14" x14ac:dyDescent="0.35">
      <c r="G3928" s="21"/>
      <c r="H3928" s="21"/>
      <c r="J3928" s="3"/>
      <c r="K3928" s="3"/>
      <c r="L3928" s="3"/>
      <c r="M3928" s="3"/>
      <c r="N3928" s="3"/>
    </row>
    <row r="3929" spans="7:14" x14ac:dyDescent="0.35">
      <c r="G3929" s="21"/>
      <c r="H3929" s="21"/>
      <c r="J3929" s="3"/>
      <c r="K3929" s="3"/>
      <c r="L3929" s="3"/>
      <c r="M3929" s="3"/>
      <c r="N3929" s="3"/>
    </row>
    <row r="3930" spans="7:14" x14ac:dyDescent="0.35">
      <c r="G3930" s="21"/>
      <c r="H3930" s="21"/>
      <c r="J3930" s="3"/>
      <c r="K3930" s="3"/>
      <c r="L3930" s="3"/>
      <c r="M3930" s="3"/>
      <c r="N3930" s="3"/>
    </row>
    <row r="3931" spans="7:14" x14ac:dyDescent="0.35">
      <c r="G3931" s="21"/>
      <c r="H3931" s="21"/>
      <c r="J3931" s="3"/>
      <c r="K3931" s="3"/>
      <c r="L3931" s="3"/>
      <c r="M3931" s="3"/>
      <c r="N3931" s="3"/>
    </row>
    <row r="3932" spans="7:14" x14ac:dyDescent="0.35">
      <c r="G3932" s="21"/>
      <c r="H3932" s="21"/>
      <c r="J3932" s="3"/>
      <c r="K3932" s="3"/>
      <c r="L3932" s="3"/>
      <c r="M3932" s="3"/>
      <c r="N3932" s="3"/>
    </row>
    <row r="3933" spans="7:14" x14ac:dyDescent="0.35">
      <c r="G3933" s="21"/>
      <c r="H3933" s="21"/>
      <c r="J3933" s="3"/>
      <c r="K3933" s="3"/>
      <c r="L3933" s="3"/>
      <c r="M3933" s="3"/>
      <c r="N3933" s="3"/>
    </row>
    <row r="3934" spans="7:14" x14ac:dyDescent="0.35">
      <c r="G3934" s="21"/>
      <c r="H3934" s="21"/>
      <c r="J3934" s="3"/>
      <c r="K3934" s="3"/>
      <c r="L3934" s="3"/>
      <c r="M3934" s="3"/>
      <c r="N3934" s="3"/>
    </row>
    <row r="3935" spans="7:14" x14ac:dyDescent="0.35">
      <c r="G3935" s="21"/>
      <c r="H3935" s="21"/>
      <c r="J3935" s="3"/>
      <c r="K3935" s="3"/>
      <c r="L3935" s="3"/>
      <c r="M3935" s="3"/>
      <c r="N3935" s="3"/>
    </row>
    <row r="3936" spans="7:14" x14ac:dyDescent="0.35">
      <c r="G3936" s="21"/>
      <c r="H3936" s="21"/>
      <c r="J3936" s="3"/>
      <c r="K3936" s="3"/>
      <c r="L3936" s="3"/>
      <c r="M3936" s="3"/>
      <c r="N3936" s="3"/>
    </row>
    <row r="3937" spans="7:14" x14ac:dyDescent="0.35">
      <c r="G3937" s="21"/>
      <c r="H3937" s="21"/>
      <c r="J3937" s="3"/>
      <c r="K3937" s="3"/>
      <c r="L3937" s="3"/>
      <c r="M3937" s="3"/>
      <c r="N3937" s="3"/>
    </row>
    <row r="3938" spans="7:14" x14ac:dyDescent="0.35">
      <c r="G3938" s="21"/>
      <c r="H3938" s="21"/>
      <c r="J3938" s="3"/>
      <c r="K3938" s="3"/>
      <c r="L3938" s="3"/>
      <c r="M3938" s="3"/>
      <c r="N3938" s="3"/>
    </row>
    <row r="3939" spans="7:14" x14ac:dyDescent="0.35">
      <c r="G3939" s="21"/>
      <c r="H3939" s="21"/>
      <c r="J3939" s="3"/>
      <c r="K3939" s="3"/>
      <c r="L3939" s="3"/>
      <c r="M3939" s="3"/>
      <c r="N3939" s="3"/>
    </row>
    <row r="3940" spans="7:14" x14ac:dyDescent="0.35">
      <c r="G3940" s="21"/>
      <c r="H3940" s="21"/>
      <c r="J3940" s="3"/>
      <c r="K3940" s="3"/>
      <c r="L3940" s="3"/>
      <c r="M3940" s="3"/>
      <c r="N3940" s="3"/>
    </row>
    <row r="3941" spans="7:14" x14ac:dyDescent="0.35">
      <c r="G3941" s="21"/>
      <c r="H3941" s="21"/>
      <c r="J3941" s="3"/>
      <c r="K3941" s="3"/>
      <c r="L3941" s="3"/>
      <c r="M3941" s="3"/>
      <c r="N3941" s="3"/>
    </row>
    <row r="3942" spans="7:14" x14ac:dyDescent="0.35">
      <c r="G3942" s="21"/>
      <c r="H3942" s="21"/>
      <c r="J3942" s="3"/>
      <c r="K3942" s="3"/>
      <c r="L3942" s="3"/>
      <c r="M3942" s="3"/>
      <c r="N3942" s="3"/>
    </row>
    <row r="3943" spans="7:14" x14ac:dyDescent="0.35">
      <c r="G3943" s="21"/>
      <c r="H3943" s="21"/>
      <c r="J3943" s="3"/>
      <c r="K3943" s="3"/>
      <c r="L3943" s="3"/>
      <c r="M3943" s="3"/>
      <c r="N3943" s="3"/>
    </row>
    <row r="3944" spans="7:14" x14ac:dyDescent="0.35">
      <c r="G3944" s="21"/>
      <c r="H3944" s="21"/>
      <c r="J3944" s="3"/>
      <c r="K3944" s="3"/>
      <c r="L3944" s="3"/>
      <c r="M3944" s="3"/>
      <c r="N3944" s="3"/>
    </row>
    <row r="3945" spans="7:14" x14ac:dyDescent="0.35">
      <c r="G3945" s="21"/>
      <c r="H3945" s="21"/>
      <c r="J3945" s="3"/>
      <c r="K3945" s="3"/>
      <c r="L3945" s="3"/>
      <c r="M3945" s="3"/>
      <c r="N3945" s="3"/>
    </row>
    <row r="3946" spans="7:14" x14ac:dyDescent="0.35">
      <c r="G3946" s="21"/>
      <c r="H3946" s="21"/>
      <c r="J3946" s="3"/>
      <c r="K3946" s="3"/>
      <c r="L3946" s="3"/>
      <c r="M3946" s="3"/>
      <c r="N3946" s="3"/>
    </row>
    <row r="3947" spans="7:14" x14ac:dyDescent="0.35">
      <c r="G3947" s="21"/>
      <c r="H3947" s="21"/>
      <c r="J3947" s="3"/>
      <c r="K3947" s="3"/>
      <c r="L3947" s="3"/>
      <c r="M3947" s="3"/>
      <c r="N3947" s="3"/>
    </row>
    <row r="3948" spans="7:14" x14ac:dyDescent="0.35">
      <c r="G3948" s="21"/>
      <c r="H3948" s="21"/>
      <c r="J3948" s="3"/>
      <c r="K3948" s="3"/>
      <c r="L3948" s="3"/>
      <c r="M3948" s="3"/>
      <c r="N3948" s="3"/>
    </row>
    <row r="3949" spans="7:14" x14ac:dyDescent="0.35">
      <c r="G3949" s="21"/>
      <c r="H3949" s="21"/>
      <c r="J3949" s="3"/>
      <c r="K3949" s="3"/>
      <c r="L3949" s="3"/>
      <c r="M3949" s="3"/>
      <c r="N3949" s="3"/>
    </row>
    <row r="3950" spans="7:14" x14ac:dyDescent="0.35">
      <c r="G3950" s="21"/>
      <c r="H3950" s="21"/>
      <c r="J3950" s="3"/>
      <c r="K3950" s="3"/>
      <c r="L3950" s="3"/>
      <c r="M3950" s="3"/>
      <c r="N3950" s="3"/>
    </row>
    <row r="3951" spans="7:14" x14ac:dyDescent="0.35">
      <c r="G3951" s="21"/>
      <c r="H3951" s="21"/>
      <c r="J3951" s="3"/>
      <c r="K3951" s="3"/>
      <c r="L3951" s="3"/>
      <c r="M3951" s="3"/>
      <c r="N3951" s="3"/>
    </row>
    <row r="3952" spans="7:14" x14ac:dyDescent="0.35">
      <c r="G3952" s="21"/>
      <c r="H3952" s="21"/>
      <c r="J3952" s="3"/>
      <c r="K3952" s="3"/>
      <c r="L3952" s="3"/>
      <c r="M3952" s="3"/>
      <c r="N3952" s="3"/>
    </row>
    <row r="3953" spans="7:14" x14ac:dyDescent="0.35">
      <c r="G3953" s="21"/>
      <c r="H3953" s="21"/>
      <c r="J3953" s="3"/>
      <c r="K3953" s="3"/>
      <c r="L3953" s="3"/>
      <c r="M3953" s="3"/>
      <c r="N3953" s="3"/>
    </row>
    <row r="3954" spans="7:14" x14ac:dyDescent="0.35">
      <c r="G3954" s="21"/>
      <c r="H3954" s="21"/>
      <c r="J3954" s="3"/>
      <c r="K3954" s="3"/>
      <c r="L3954" s="3"/>
      <c r="M3954" s="3"/>
      <c r="N3954" s="3"/>
    </row>
    <row r="3955" spans="7:14" x14ac:dyDescent="0.35">
      <c r="G3955" s="21"/>
      <c r="H3955" s="21"/>
      <c r="J3955" s="3"/>
      <c r="K3955" s="3"/>
      <c r="L3955" s="3"/>
      <c r="M3955" s="3"/>
      <c r="N3955" s="3"/>
    </row>
    <row r="3956" spans="7:14" x14ac:dyDescent="0.35">
      <c r="G3956" s="21"/>
      <c r="H3956" s="21"/>
      <c r="J3956" s="3"/>
      <c r="K3956" s="3"/>
      <c r="L3956" s="3"/>
      <c r="M3956" s="3"/>
      <c r="N3956" s="3"/>
    </row>
    <row r="3957" spans="7:14" x14ac:dyDescent="0.35">
      <c r="G3957" s="21"/>
      <c r="H3957" s="21"/>
      <c r="J3957" s="3"/>
      <c r="K3957" s="3"/>
      <c r="L3957" s="3"/>
      <c r="M3957" s="3"/>
      <c r="N3957" s="3"/>
    </row>
    <row r="3958" spans="7:14" x14ac:dyDescent="0.35">
      <c r="G3958" s="21"/>
      <c r="H3958" s="21"/>
      <c r="J3958" s="3"/>
      <c r="K3958" s="3"/>
      <c r="L3958" s="3"/>
      <c r="M3958" s="3"/>
      <c r="N3958" s="3"/>
    </row>
    <row r="3959" spans="7:14" x14ac:dyDescent="0.35">
      <c r="G3959" s="21"/>
      <c r="H3959" s="21"/>
      <c r="J3959" s="3"/>
      <c r="K3959" s="3"/>
      <c r="L3959" s="3"/>
      <c r="M3959" s="3"/>
      <c r="N3959" s="3"/>
    </row>
    <row r="3960" spans="7:14" x14ac:dyDescent="0.35">
      <c r="G3960" s="21"/>
      <c r="H3960" s="21"/>
      <c r="J3960" s="3"/>
      <c r="K3960" s="3"/>
      <c r="L3960" s="3"/>
      <c r="M3960" s="3"/>
      <c r="N3960" s="3"/>
    </row>
    <row r="3961" spans="7:14" x14ac:dyDescent="0.35">
      <c r="G3961" s="21"/>
      <c r="H3961" s="21"/>
      <c r="J3961" s="3"/>
      <c r="K3961" s="3"/>
      <c r="L3961" s="3"/>
      <c r="M3961" s="3"/>
      <c r="N3961" s="3"/>
    </row>
    <row r="3962" spans="7:14" x14ac:dyDescent="0.35">
      <c r="G3962" s="21"/>
      <c r="H3962" s="21"/>
      <c r="J3962" s="3"/>
      <c r="K3962" s="3"/>
      <c r="L3962" s="3"/>
      <c r="M3962" s="3"/>
      <c r="N3962" s="3"/>
    </row>
    <row r="3963" spans="7:14" x14ac:dyDescent="0.35">
      <c r="G3963" s="21"/>
      <c r="H3963" s="21"/>
      <c r="J3963" s="3"/>
      <c r="K3963" s="3"/>
      <c r="L3963" s="3"/>
      <c r="M3963" s="3"/>
      <c r="N3963" s="3"/>
    </row>
    <row r="3964" spans="7:14" x14ac:dyDescent="0.35">
      <c r="G3964" s="21"/>
      <c r="H3964" s="21"/>
      <c r="J3964" s="3"/>
      <c r="K3964" s="3"/>
      <c r="L3964" s="3"/>
      <c r="M3964" s="3"/>
      <c r="N3964" s="3"/>
    </row>
    <row r="3965" spans="7:14" x14ac:dyDescent="0.35">
      <c r="G3965" s="21"/>
      <c r="H3965" s="21"/>
      <c r="J3965" s="3"/>
      <c r="K3965" s="3"/>
      <c r="L3965" s="3"/>
      <c r="M3965" s="3"/>
      <c r="N3965" s="3"/>
    </row>
    <row r="3966" spans="7:14" x14ac:dyDescent="0.35">
      <c r="G3966" s="21"/>
      <c r="H3966" s="21"/>
      <c r="J3966" s="3"/>
      <c r="K3966" s="3"/>
      <c r="L3966" s="3"/>
      <c r="M3966" s="3"/>
      <c r="N3966" s="3"/>
    </row>
    <row r="3967" spans="7:14" x14ac:dyDescent="0.35">
      <c r="G3967" s="21"/>
      <c r="H3967" s="21"/>
      <c r="J3967" s="3"/>
      <c r="K3967" s="3"/>
      <c r="L3967" s="3"/>
      <c r="M3967" s="3"/>
      <c r="N3967" s="3"/>
    </row>
    <row r="3968" spans="7:14" x14ac:dyDescent="0.35">
      <c r="G3968" s="21"/>
      <c r="H3968" s="21"/>
      <c r="J3968" s="3"/>
      <c r="K3968" s="3"/>
      <c r="L3968" s="3"/>
      <c r="M3968" s="3"/>
      <c r="N3968" s="3"/>
    </row>
    <row r="3969" spans="7:14" x14ac:dyDescent="0.35">
      <c r="G3969" s="21"/>
      <c r="H3969" s="21"/>
      <c r="J3969" s="3"/>
      <c r="K3969" s="3"/>
      <c r="L3969" s="3"/>
      <c r="M3969" s="3"/>
      <c r="N3969" s="3"/>
    </row>
    <row r="3970" spans="7:14" x14ac:dyDescent="0.35">
      <c r="G3970" s="21"/>
      <c r="H3970" s="21"/>
      <c r="J3970" s="3"/>
      <c r="K3970" s="3"/>
      <c r="L3970" s="3"/>
      <c r="M3970" s="3"/>
      <c r="N3970" s="3"/>
    </row>
    <row r="3971" spans="7:14" x14ac:dyDescent="0.35">
      <c r="G3971" s="21"/>
      <c r="H3971" s="21"/>
      <c r="J3971" s="3"/>
      <c r="K3971" s="3"/>
      <c r="L3971" s="3"/>
      <c r="M3971" s="3"/>
      <c r="N3971" s="3"/>
    </row>
    <row r="3972" spans="7:14" x14ac:dyDescent="0.35">
      <c r="G3972" s="21"/>
      <c r="H3972" s="21"/>
      <c r="J3972" s="3"/>
      <c r="K3972" s="3"/>
      <c r="L3972" s="3"/>
      <c r="M3972" s="3"/>
      <c r="N3972" s="3"/>
    </row>
    <row r="3973" spans="7:14" x14ac:dyDescent="0.35">
      <c r="G3973" s="21"/>
      <c r="H3973" s="21"/>
      <c r="J3973" s="3"/>
      <c r="K3973" s="3"/>
      <c r="L3973" s="3"/>
      <c r="M3973" s="3"/>
      <c r="N3973" s="3"/>
    </row>
    <row r="3974" spans="7:14" x14ac:dyDescent="0.35">
      <c r="G3974" s="21"/>
      <c r="H3974" s="21"/>
      <c r="J3974" s="3"/>
      <c r="K3974" s="3"/>
      <c r="L3974" s="3"/>
      <c r="M3974" s="3"/>
      <c r="N3974" s="3"/>
    </row>
    <row r="3975" spans="7:14" x14ac:dyDescent="0.35">
      <c r="G3975" s="21"/>
      <c r="H3975" s="21"/>
      <c r="J3975" s="3"/>
      <c r="K3975" s="3"/>
      <c r="L3975" s="3"/>
      <c r="M3975" s="3"/>
      <c r="N3975" s="3"/>
    </row>
    <row r="3976" spans="7:14" x14ac:dyDescent="0.35">
      <c r="G3976" s="21"/>
      <c r="H3976" s="21"/>
      <c r="J3976" s="3"/>
      <c r="K3976" s="3"/>
      <c r="L3976" s="3"/>
      <c r="M3976" s="3"/>
      <c r="N3976" s="3"/>
    </row>
    <row r="3977" spans="7:14" x14ac:dyDescent="0.35">
      <c r="G3977" s="21"/>
      <c r="H3977" s="21"/>
      <c r="J3977" s="3"/>
      <c r="K3977" s="3"/>
      <c r="L3977" s="3"/>
      <c r="M3977" s="3"/>
      <c r="N3977" s="3"/>
    </row>
    <row r="3978" spans="7:14" x14ac:dyDescent="0.35">
      <c r="G3978" s="21"/>
      <c r="H3978" s="21"/>
      <c r="J3978" s="3"/>
      <c r="K3978" s="3"/>
      <c r="L3978" s="3"/>
      <c r="M3978" s="3"/>
      <c r="N3978" s="3"/>
    </row>
    <row r="3979" spans="7:14" x14ac:dyDescent="0.35">
      <c r="G3979" s="21"/>
      <c r="H3979" s="21"/>
      <c r="J3979" s="3"/>
      <c r="K3979" s="3"/>
      <c r="L3979" s="3"/>
      <c r="M3979" s="3"/>
      <c r="N3979" s="3"/>
    </row>
    <row r="3980" spans="7:14" x14ac:dyDescent="0.35">
      <c r="G3980" s="21"/>
      <c r="H3980" s="21"/>
      <c r="J3980" s="3"/>
      <c r="K3980" s="3"/>
      <c r="L3980" s="3"/>
      <c r="M3980" s="3"/>
      <c r="N3980" s="3"/>
    </row>
    <row r="3981" spans="7:14" x14ac:dyDescent="0.35">
      <c r="G3981" s="21"/>
      <c r="H3981" s="21"/>
      <c r="J3981" s="3"/>
      <c r="K3981" s="3"/>
      <c r="L3981" s="3"/>
      <c r="M3981" s="3"/>
      <c r="N3981" s="3"/>
    </row>
    <row r="3982" spans="7:14" x14ac:dyDescent="0.35">
      <c r="G3982" s="21"/>
      <c r="H3982" s="21"/>
      <c r="J3982" s="3"/>
      <c r="K3982" s="3"/>
      <c r="L3982" s="3"/>
      <c r="M3982" s="3"/>
      <c r="N3982" s="3"/>
    </row>
    <row r="3983" spans="7:14" x14ac:dyDescent="0.35">
      <c r="G3983" s="21"/>
      <c r="H3983" s="21"/>
      <c r="J3983" s="3"/>
      <c r="K3983" s="3"/>
      <c r="L3983" s="3"/>
      <c r="M3983" s="3"/>
      <c r="N3983" s="3"/>
    </row>
    <row r="3984" spans="7:14" x14ac:dyDescent="0.35">
      <c r="G3984" s="21"/>
      <c r="H3984" s="21"/>
      <c r="J3984" s="3"/>
      <c r="K3984" s="3"/>
      <c r="L3984" s="3"/>
      <c r="M3984" s="3"/>
      <c r="N3984" s="3"/>
    </row>
    <row r="3985" spans="7:14" x14ac:dyDescent="0.35">
      <c r="G3985" s="21"/>
      <c r="H3985" s="21"/>
      <c r="J3985" s="3"/>
      <c r="K3985" s="3"/>
      <c r="L3985" s="3"/>
      <c r="M3985" s="3"/>
      <c r="N3985" s="3"/>
    </row>
    <row r="3986" spans="7:14" x14ac:dyDescent="0.35">
      <c r="G3986" s="21"/>
      <c r="H3986" s="21"/>
      <c r="J3986" s="3"/>
      <c r="K3986" s="3"/>
      <c r="L3986" s="3"/>
      <c r="M3986" s="3"/>
      <c r="N3986" s="3"/>
    </row>
    <row r="3987" spans="7:14" x14ac:dyDescent="0.35">
      <c r="G3987" s="21"/>
      <c r="H3987" s="21"/>
      <c r="J3987" s="3"/>
      <c r="K3987" s="3"/>
      <c r="L3987" s="3"/>
      <c r="M3987" s="3"/>
      <c r="N3987" s="3"/>
    </row>
    <row r="3988" spans="7:14" x14ac:dyDescent="0.35">
      <c r="G3988" s="21"/>
      <c r="H3988" s="21"/>
      <c r="J3988" s="3"/>
      <c r="K3988" s="3"/>
      <c r="L3988" s="3"/>
      <c r="M3988" s="3"/>
      <c r="N3988" s="3"/>
    </row>
    <row r="3989" spans="7:14" x14ac:dyDescent="0.35">
      <c r="G3989" s="21"/>
      <c r="H3989" s="21"/>
      <c r="J3989" s="3"/>
      <c r="K3989" s="3"/>
      <c r="L3989" s="3"/>
      <c r="M3989" s="3"/>
      <c r="N3989" s="3"/>
    </row>
    <row r="3990" spans="7:14" x14ac:dyDescent="0.35">
      <c r="G3990" s="21"/>
      <c r="H3990" s="21"/>
      <c r="J3990" s="3"/>
      <c r="K3990" s="3"/>
      <c r="L3990" s="3"/>
      <c r="M3990" s="3"/>
      <c r="N3990" s="3"/>
    </row>
    <row r="3991" spans="7:14" x14ac:dyDescent="0.35">
      <c r="G3991" s="21"/>
      <c r="H3991" s="21"/>
      <c r="J3991" s="3"/>
      <c r="K3991" s="3"/>
      <c r="L3991" s="3"/>
      <c r="M3991" s="3"/>
      <c r="N3991" s="3"/>
    </row>
    <row r="3992" spans="7:14" x14ac:dyDescent="0.35">
      <c r="G3992" s="21"/>
      <c r="H3992" s="21"/>
      <c r="J3992" s="3"/>
      <c r="K3992" s="3"/>
      <c r="L3992" s="3"/>
      <c r="M3992" s="3"/>
      <c r="N3992" s="3"/>
    </row>
    <row r="3993" spans="7:14" x14ac:dyDescent="0.35">
      <c r="G3993" s="21"/>
      <c r="H3993" s="21"/>
      <c r="J3993" s="3"/>
      <c r="K3993" s="3"/>
      <c r="L3993" s="3"/>
      <c r="M3993" s="3"/>
      <c r="N3993" s="3"/>
    </row>
    <row r="3994" spans="7:14" x14ac:dyDescent="0.35">
      <c r="G3994" s="21"/>
      <c r="H3994" s="21"/>
      <c r="J3994" s="3"/>
      <c r="K3994" s="3"/>
      <c r="L3994" s="3"/>
      <c r="M3994" s="3"/>
      <c r="N3994" s="3"/>
    </row>
    <row r="3995" spans="7:14" x14ac:dyDescent="0.35">
      <c r="G3995" s="21"/>
      <c r="H3995" s="21"/>
      <c r="J3995" s="3"/>
      <c r="K3995" s="3"/>
      <c r="L3995" s="3"/>
      <c r="M3995" s="3"/>
      <c r="N3995" s="3"/>
    </row>
    <row r="3996" spans="7:14" x14ac:dyDescent="0.35">
      <c r="G3996" s="21"/>
      <c r="H3996" s="21"/>
      <c r="J3996" s="3"/>
      <c r="K3996" s="3"/>
      <c r="L3996" s="3"/>
      <c r="M3996" s="3"/>
      <c r="N3996" s="3"/>
    </row>
    <row r="3997" spans="7:14" x14ac:dyDescent="0.35">
      <c r="G3997" s="21"/>
      <c r="H3997" s="21"/>
      <c r="J3997" s="3"/>
      <c r="K3997" s="3"/>
      <c r="L3997" s="3"/>
      <c r="M3997" s="3"/>
      <c r="N3997" s="3"/>
    </row>
    <row r="3998" spans="7:14" x14ac:dyDescent="0.35">
      <c r="G3998" s="21"/>
      <c r="H3998" s="21"/>
      <c r="J3998" s="3"/>
      <c r="K3998" s="3"/>
      <c r="L3998" s="3"/>
      <c r="M3998" s="3"/>
      <c r="N3998" s="3"/>
    </row>
    <row r="3999" spans="7:14" x14ac:dyDescent="0.35">
      <c r="G3999" s="21"/>
      <c r="H3999" s="21"/>
      <c r="J3999" s="3"/>
      <c r="K3999" s="3"/>
      <c r="L3999" s="3"/>
      <c r="M3999" s="3"/>
      <c r="N3999" s="3"/>
    </row>
    <row r="4000" spans="7:14" x14ac:dyDescent="0.35">
      <c r="G4000" s="21"/>
      <c r="H4000" s="21"/>
      <c r="J4000" s="3"/>
      <c r="K4000" s="3"/>
      <c r="L4000" s="3"/>
      <c r="M4000" s="3"/>
      <c r="N4000" s="3"/>
    </row>
    <row r="4001" spans="7:14" x14ac:dyDescent="0.35">
      <c r="G4001" s="21"/>
      <c r="H4001" s="21"/>
      <c r="J4001" s="3"/>
      <c r="K4001" s="3"/>
      <c r="L4001" s="3"/>
      <c r="M4001" s="3"/>
      <c r="N4001" s="3"/>
    </row>
    <row r="4002" spans="7:14" x14ac:dyDescent="0.35">
      <c r="G4002" s="21"/>
      <c r="H4002" s="21"/>
      <c r="J4002" s="3"/>
      <c r="K4002" s="3"/>
      <c r="L4002" s="3"/>
      <c r="M4002" s="3"/>
      <c r="N4002" s="3"/>
    </row>
    <row r="4003" spans="7:14" x14ac:dyDescent="0.35">
      <c r="G4003" s="21"/>
      <c r="H4003" s="21"/>
      <c r="J4003" s="3"/>
      <c r="K4003" s="3"/>
      <c r="L4003" s="3"/>
      <c r="M4003" s="3"/>
      <c r="N4003" s="3"/>
    </row>
    <row r="4004" spans="7:14" x14ac:dyDescent="0.35">
      <c r="G4004" s="21"/>
      <c r="H4004" s="21"/>
      <c r="J4004" s="3"/>
      <c r="K4004" s="3"/>
      <c r="L4004" s="3"/>
      <c r="M4004" s="3"/>
      <c r="N4004" s="3"/>
    </row>
    <row r="4005" spans="7:14" x14ac:dyDescent="0.35">
      <c r="G4005" s="21"/>
      <c r="H4005" s="21"/>
      <c r="J4005" s="3"/>
      <c r="K4005" s="3"/>
      <c r="L4005" s="3"/>
      <c r="M4005" s="3"/>
      <c r="N4005" s="3"/>
    </row>
    <row r="4006" spans="7:14" x14ac:dyDescent="0.35">
      <c r="G4006" s="21"/>
      <c r="H4006" s="21"/>
      <c r="J4006" s="3"/>
      <c r="K4006" s="3"/>
      <c r="L4006" s="3"/>
      <c r="M4006" s="3"/>
      <c r="N4006" s="3"/>
    </row>
    <row r="4007" spans="7:14" x14ac:dyDescent="0.35">
      <c r="G4007" s="21"/>
      <c r="H4007" s="21"/>
      <c r="J4007" s="3"/>
      <c r="K4007" s="3"/>
      <c r="L4007" s="3"/>
      <c r="M4007" s="3"/>
      <c r="N4007" s="3"/>
    </row>
    <row r="4008" spans="7:14" x14ac:dyDescent="0.35">
      <c r="G4008" s="21"/>
      <c r="H4008" s="21"/>
      <c r="J4008" s="3"/>
      <c r="K4008" s="3"/>
      <c r="L4008" s="3"/>
      <c r="M4008" s="3"/>
      <c r="N4008" s="3"/>
    </row>
    <row r="4009" spans="7:14" x14ac:dyDescent="0.35">
      <c r="G4009" s="21"/>
      <c r="H4009" s="21"/>
      <c r="J4009" s="3"/>
      <c r="K4009" s="3"/>
      <c r="L4009" s="3"/>
      <c r="M4009" s="3"/>
      <c r="N4009" s="3"/>
    </row>
    <row r="4010" spans="7:14" x14ac:dyDescent="0.35">
      <c r="G4010" s="21"/>
      <c r="H4010" s="21"/>
      <c r="J4010" s="3"/>
      <c r="K4010" s="3"/>
      <c r="L4010" s="3"/>
      <c r="M4010" s="3"/>
      <c r="N4010" s="3"/>
    </row>
    <row r="4011" spans="7:14" x14ac:dyDescent="0.35">
      <c r="G4011" s="21"/>
      <c r="H4011" s="21"/>
      <c r="J4011" s="3"/>
      <c r="K4011" s="3"/>
      <c r="L4011" s="3"/>
      <c r="M4011" s="3"/>
      <c r="N4011" s="3"/>
    </row>
    <row r="4012" spans="7:14" x14ac:dyDescent="0.35">
      <c r="G4012" s="21"/>
      <c r="H4012" s="21"/>
      <c r="J4012" s="3"/>
      <c r="K4012" s="3"/>
      <c r="L4012" s="3"/>
      <c r="M4012" s="3"/>
      <c r="N4012" s="3"/>
    </row>
    <row r="4013" spans="7:14" x14ac:dyDescent="0.35">
      <c r="G4013" s="21"/>
      <c r="H4013" s="21"/>
      <c r="J4013" s="3"/>
      <c r="K4013" s="3"/>
      <c r="L4013" s="3"/>
      <c r="M4013" s="3"/>
      <c r="N4013" s="3"/>
    </row>
    <row r="4014" spans="7:14" x14ac:dyDescent="0.35">
      <c r="G4014" s="21"/>
      <c r="H4014" s="21"/>
      <c r="J4014" s="3"/>
      <c r="K4014" s="3"/>
      <c r="L4014" s="3"/>
      <c r="M4014" s="3"/>
      <c r="N4014" s="3"/>
    </row>
    <row r="4015" spans="7:14" x14ac:dyDescent="0.35">
      <c r="G4015" s="21"/>
      <c r="H4015" s="21"/>
      <c r="J4015" s="3"/>
      <c r="K4015" s="3"/>
      <c r="L4015" s="3"/>
      <c r="M4015" s="3"/>
      <c r="N4015" s="3"/>
    </row>
    <row r="4016" spans="7:14" x14ac:dyDescent="0.35">
      <c r="G4016" s="21"/>
      <c r="H4016" s="21"/>
      <c r="J4016" s="3"/>
      <c r="K4016" s="3"/>
      <c r="L4016" s="3"/>
      <c r="M4016" s="3"/>
      <c r="N4016" s="3"/>
    </row>
    <row r="4017" spans="7:14" x14ac:dyDescent="0.35">
      <c r="G4017" s="21"/>
      <c r="H4017" s="21"/>
      <c r="J4017" s="3"/>
      <c r="K4017" s="3"/>
      <c r="L4017" s="3"/>
      <c r="M4017" s="3"/>
      <c r="N4017" s="3"/>
    </row>
    <row r="4018" spans="7:14" x14ac:dyDescent="0.35">
      <c r="G4018" s="21"/>
      <c r="H4018" s="21"/>
      <c r="J4018" s="3"/>
      <c r="K4018" s="3"/>
      <c r="L4018" s="3"/>
      <c r="M4018" s="3"/>
      <c r="N4018" s="3"/>
    </row>
    <row r="4019" spans="7:14" x14ac:dyDescent="0.35">
      <c r="G4019" s="21"/>
      <c r="H4019" s="21"/>
      <c r="J4019" s="3"/>
      <c r="K4019" s="3"/>
      <c r="L4019" s="3"/>
      <c r="M4019" s="3"/>
      <c r="N4019" s="3"/>
    </row>
    <row r="4020" spans="7:14" x14ac:dyDescent="0.35">
      <c r="G4020" s="21"/>
      <c r="H4020" s="21"/>
      <c r="J4020" s="3"/>
      <c r="K4020" s="3"/>
      <c r="L4020" s="3"/>
      <c r="M4020" s="3"/>
      <c r="N4020" s="3"/>
    </row>
    <row r="4021" spans="7:14" x14ac:dyDescent="0.35">
      <c r="G4021" s="21"/>
      <c r="H4021" s="21"/>
      <c r="J4021" s="3"/>
      <c r="K4021" s="3"/>
      <c r="L4021" s="3"/>
      <c r="M4021" s="3"/>
      <c r="N4021" s="3"/>
    </row>
    <row r="4022" spans="7:14" x14ac:dyDescent="0.35">
      <c r="G4022" s="21"/>
      <c r="H4022" s="21"/>
      <c r="J4022" s="3"/>
      <c r="K4022" s="3"/>
      <c r="L4022" s="3"/>
      <c r="M4022" s="3"/>
      <c r="N4022" s="3"/>
    </row>
    <row r="4023" spans="7:14" x14ac:dyDescent="0.35">
      <c r="G4023" s="21"/>
      <c r="H4023" s="21"/>
      <c r="J4023" s="3"/>
      <c r="K4023" s="3"/>
      <c r="L4023" s="3"/>
      <c r="M4023" s="3"/>
      <c r="N4023" s="3"/>
    </row>
    <row r="4024" spans="7:14" x14ac:dyDescent="0.35">
      <c r="G4024" s="21"/>
      <c r="H4024" s="21"/>
      <c r="J4024" s="3"/>
      <c r="K4024" s="3"/>
      <c r="L4024" s="3"/>
      <c r="M4024" s="3"/>
      <c r="N4024" s="3"/>
    </row>
    <row r="4025" spans="7:14" x14ac:dyDescent="0.35">
      <c r="G4025" s="21"/>
      <c r="H4025" s="21"/>
      <c r="J4025" s="3"/>
      <c r="K4025" s="3"/>
      <c r="L4025" s="3"/>
      <c r="M4025" s="3"/>
      <c r="N4025" s="3"/>
    </row>
    <row r="4026" spans="7:14" x14ac:dyDescent="0.35">
      <c r="G4026" s="21"/>
      <c r="H4026" s="21"/>
      <c r="J4026" s="3"/>
      <c r="K4026" s="3"/>
      <c r="L4026" s="3"/>
      <c r="M4026" s="3"/>
      <c r="N4026" s="3"/>
    </row>
    <row r="4027" spans="7:14" x14ac:dyDescent="0.35">
      <c r="G4027" s="21"/>
      <c r="H4027" s="21"/>
      <c r="J4027" s="3"/>
      <c r="K4027" s="3"/>
      <c r="L4027" s="3"/>
      <c r="M4027" s="3"/>
      <c r="N4027" s="3"/>
    </row>
    <row r="4028" spans="7:14" x14ac:dyDescent="0.35">
      <c r="G4028" s="21"/>
      <c r="H4028" s="21"/>
      <c r="J4028" s="3"/>
      <c r="K4028" s="3"/>
      <c r="L4028" s="3"/>
      <c r="M4028" s="3"/>
      <c r="N4028" s="3"/>
    </row>
    <row r="4029" spans="7:14" x14ac:dyDescent="0.35">
      <c r="G4029" s="21"/>
      <c r="H4029" s="21"/>
      <c r="J4029" s="3"/>
      <c r="K4029" s="3"/>
      <c r="L4029" s="3"/>
      <c r="M4029" s="3"/>
      <c r="N4029" s="3"/>
    </row>
    <row r="4030" spans="7:14" x14ac:dyDescent="0.35">
      <c r="G4030" s="21"/>
      <c r="H4030" s="21"/>
      <c r="J4030" s="3"/>
      <c r="K4030" s="3"/>
      <c r="L4030" s="3"/>
      <c r="M4030" s="3"/>
      <c r="N4030" s="3"/>
    </row>
    <row r="4031" spans="7:14" x14ac:dyDescent="0.35">
      <c r="G4031" s="21"/>
      <c r="H4031" s="21"/>
      <c r="J4031" s="3"/>
      <c r="K4031" s="3"/>
      <c r="L4031" s="3"/>
      <c r="M4031" s="3"/>
      <c r="N4031" s="3"/>
    </row>
    <row r="4032" spans="7:14" x14ac:dyDescent="0.35">
      <c r="G4032" s="21"/>
      <c r="H4032" s="21"/>
      <c r="J4032" s="3"/>
      <c r="K4032" s="3"/>
      <c r="L4032" s="3"/>
      <c r="M4032" s="3"/>
      <c r="N4032" s="3"/>
    </row>
    <row r="4033" spans="7:14" x14ac:dyDescent="0.35">
      <c r="G4033" s="21"/>
      <c r="H4033" s="21"/>
      <c r="J4033" s="3"/>
      <c r="K4033" s="3"/>
      <c r="L4033" s="3"/>
      <c r="M4033" s="3"/>
      <c r="N4033" s="3"/>
    </row>
    <row r="4034" spans="7:14" x14ac:dyDescent="0.35">
      <c r="G4034" s="21"/>
      <c r="H4034" s="21"/>
      <c r="J4034" s="3"/>
      <c r="K4034" s="3"/>
      <c r="L4034" s="3"/>
      <c r="M4034" s="3"/>
      <c r="N4034" s="3"/>
    </row>
    <row r="4035" spans="7:14" x14ac:dyDescent="0.35">
      <c r="G4035" s="21"/>
      <c r="H4035" s="21"/>
      <c r="J4035" s="3"/>
      <c r="K4035" s="3"/>
      <c r="L4035" s="3"/>
      <c r="M4035" s="3"/>
      <c r="N4035" s="3"/>
    </row>
    <row r="4036" spans="7:14" x14ac:dyDescent="0.35">
      <c r="G4036" s="21"/>
      <c r="H4036" s="21"/>
      <c r="J4036" s="3"/>
      <c r="K4036" s="3"/>
      <c r="L4036" s="3"/>
      <c r="M4036" s="3"/>
      <c r="N4036" s="3"/>
    </row>
    <row r="4037" spans="7:14" x14ac:dyDescent="0.35">
      <c r="G4037" s="21"/>
      <c r="H4037" s="21"/>
      <c r="J4037" s="3"/>
      <c r="K4037" s="3"/>
      <c r="L4037" s="3"/>
      <c r="M4037" s="3"/>
      <c r="N4037" s="3"/>
    </row>
    <row r="4038" spans="7:14" x14ac:dyDescent="0.35">
      <c r="G4038" s="21"/>
      <c r="H4038" s="21"/>
      <c r="J4038" s="3"/>
      <c r="K4038" s="3"/>
      <c r="L4038" s="3"/>
      <c r="M4038" s="3"/>
      <c r="N4038" s="3"/>
    </row>
    <row r="4039" spans="7:14" x14ac:dyDescent="0.35">
      <c r="G4039" s="21"/>
      <c r="H4039" s="21"/>
      <c r="J4039" s="3"/>
      <c r="K4039" s="3"/>
      <c r="L4039" s="3"/>
      <c r="M4039" s="3"/>
      <c r="N4039" s="3"/>
    </row>
    <row r="4040" spans="7:14" x14ac:dyDescent="0.35">
      <c r="G4040" s="21"/>
      <c r="H4040" s="21"/>
      <c r="J4040" s="3"/>
      <c r="K4040" s="3"/>
      <c r="L4040" s="3"/>
      <c r="M4040" s="3"/>
      <c r="N4040" s="3"/>
    </row>
    <row r="4041" spans="7:14" x14ac:dyDescent="0.35">
      <c r="G4041" s="21"/>
      <c r="H4041" s="21"/>
      <c r="J4041" s="3"/>
      <c r="K4041" s="3"/>
      <c r="L4041" s="3"/>
      <c r="M4041" s="3"/>
      <c r="N4041" s="3"/>
    </row>
    <row r="4042" spans="7:14" x14ac:dyDescent="0.35">
      <c r="G4042" s="21"/>
      <c r="H4042" s="21"/>
      <c r="J4042" s="3"/>
      <c r="K4042" s="3"/>
      <c r="L4042" s="3"/>
      <c r="M4042" s="3"/>
      <c r="N4042" s="3"/>
    </row>
    <row r="4043" spans="7:14" x14ac:dyDescent="0.35">
      <c r="G4043" s="21"/>
      <c r="H4043" s="21"/>
      <c r="J4043" s="3"/>
      <c r="K4043" s="3"/>
      <c r="L4043" s="3"/>
      <c r="M4043" s="3"/>
      <c r="N4043" s="3"/>
    </row>
    <row r="4044" spans="7:14" x14ac:dyDescent="0.35">
      <c r="G4044" s="21"/>
      <c r="H4044" s="21"/>
      <c r="J4044" s="3"/>
      <c r="K4044" s="3"/>
      <c r="L4044" s="3"/>
      <c r="M4044" s="3"/>
      <c r="N4044" s="3"/>
    </row>
    <row r="4045" spans="7:14" x14ac:dyDescent="0.35">
      <c r="G4045" s="21"/>
      <c r="H4045" s="21"/>
      <c r="J4045" s="3"/>
      <c r="K4045" s="3"/>
      <c r="L4045" s="3"/>
      <c r="M4045" s="3"/>
      <c r="N4045" s="3"/>
    </row>
    <row r="4046" spans="7:14" x14ac:dyDescent="0.35">
      <c r="G4046" s="21"/>
      <c r="H4046" s="21"/>
      <c r="J4046" s="3"/>
      <c r="K4046" s="3"/>
      <c r="L4046" s="3"/>
      <c r="M4046" s="3"/>
      <c r="N4046" s="3"/>
    </row>
    <row r="4047" spans="7:14" x14ac:dyDescent="0.35">
      <c r="G4047" s="21"/>
      <c r="H4047" s="21"/>
      <c r="J4047" s="3"/>
      <c r="K4047" s="3"/>
      <c r="L4047" s="3"/>
      <c r="M4047" s="3"/>
      <c r="N4047" s="3"/>
    </row>
    <row r="4048" spans="7:14" x14ac:dyDescent="0.35">
      <c r="G4048" s="21"/>
      <c r="H4048" s="21"/>
      <c r="J4048" s="3"/>
      <c r="K4048" s="3"/>
      <c r="L4048" s="3"/>
      <c r="M4048" s="3"/>
      <c r="N4048" s="3"/>
    </row>
    <row r="4049" spans="7:14" x14ac:dyDescent="0.35">
      <c r="G4049" s="21"/>
      <c r="H4049" s="21"/>
      <c r="J4049" s="3"/>
      <c r="K4049" s="3"/>
      <c r="L4049" s="3"/>
      <c r="M4049" s="3"/>
      <c r="N4049" s="3"/>
    </row>
    <row r="4050" spans="7:14" x14ac:dyDescent="0.35">
      <c r="G4050" s="21"/>
      <c r="H4050" s="21"/>
      <c r="J4050" s="3"/>
      <c r="K4050" s="3"/>
      <c r="L4050" s="3"/>
      <c r="M4050" s="3"/>
      <c r="N4050" s="3"/>
    </row>
    <row r="4051" spans="7:14" x14ac:dyDescent="0.35">
      <c r="G4051" s="21"/>
      <c r="H4051" s="21"/>
      <c r="J4051" s="3"/>
      <c r="K4051" s="3"/>
      <c r="L4051" s="3"/>
      <c r="M4051" s="3"/>
      <c r="N4051" s="3"/>
    </row>
    <row r="4052" spans="7:14" x14ac:dyDescent="0.35">
      <c r="G4052" s="21"/>
      <c r="H4052" s="21"/>
      <c r="J4052" s="3"/>
      <c r="K4052" s="3"/>
      <c r="L4052" s="3"/>
      <c r="M4052" s="3"/>
      <c r="N4052" s="3"/>
    </row>
    <row r="4053" spans="7:14" x14ac:dyDescent="0.35">
      <c r="G4053" s="21"/>
      <c r="H4053" s="21"/>
      <c r="J4053" s="3"/>
      <c r="K4053" s="3"/>
      <c r="L4053" s="3"/>
      <c r="M4053" s="3"/>
      <c r="N4053" s="3"/>
    </row>
    <row r="4054" spans="7:14" x14ac:dyDescent="0.35">
      <c r="G4054" s="21"/>
      <c r="H4054" s="21"/>
      <c r="J4054" s="3"/>
      <c r="K4054" s="3"/>
      <c r="L4054" s="3"/>
      <c r="M4054" s="3"/>
      <c r="N4054" s="3"/>
    </row>
    <row r="4055" spans="7:14" x14ac:dyDescent="0.35">
      <c r="G4055" s="21"/>
      <c r="H4055" s="21"/>
      <c r="J4055" s="3"/>
      <c r="K4055" s="3"/>
      <c r="L4055" s="3"/>
      <c r="M4055" s="3"/>
      <c r="N4055" s="3"/>
    </row>
    <row r="4056" spans="7:14" x14ac:dyDescent="0.35">
      <c r="G4056" s="21"/>
      <c r="H4056" s="21"/>
      <c r="J4056" s="3"/>
      <c r="K4056" s="3"/>
      <c r="L4056" s="3"/>
      <c r="M4056" s="3"/>
      <c r="N4056" s="3"/>
    </row>
    <row r="4057" spans="7:14" x14ac:dyDescent="0.35">
      <c r="G4057" s="21"/>
      <c r="H4057" s="21"/>
      <c r="J4057" s="3"/>
      <c r="K4057" s="3"/>
      <c r="L4057" s="3"/>
      <c r="M4057" s="3"/>
      <c r="N4057" s="3"/>
    </row>
    <row r="4058" spans="7:14" x14ac:dyDescent="0.35">
      <c r="G4058" s="21"/>
      <c r="H4058" s="21"/>
      <c r="J4058" s="3"/>
      <c r="K4058" s="3"/>
      <c r="L4058" s="3"/>
      <c r="M4058" s="3"/>
      <c r="N4058" s="3"/>
    </row>
    <row r="4059" spans="7:14" x14ac:dyDescent="0.35">
      <c r="G4059" s="21"/>
      <c r="H4059" s="21"/>
      <c r="J4059" s="3"/>
      <c r="K4059" s="3"/>
      <c r="L4059" s="3"/>
      <c r="M4059" s="3"/>
      <c r="N4059" s="3"/>
    </row>
    <row r="4060" spans="7:14" x14ac:dyDescent="0.35">
      <c r="G4060" s="21"/>
      <c r="H4060" s="21"/>
      <c r="J4060" s="3"/>
      <c r="K4060" s="3"/>
      <c r="L4060" s="3"/>
      <c r="M4060" s="3"/>
      <c r="N4060" s="3"/>
    </row>
    <row r="4061" spans="7:14" x14ac:dyDescent="0.35">
      <c r="G4061" s="21"/>
      <c r="H4061" s="21"/>
      <c r="J4061" s="3"/>
      <c r="K4061" s="3"/>
      <c r="L4061" s="3"/>
      <c r="M4061" s="3"/>
      <c r="N4061" s="3"/>
    </row>
    <row r="4062" spans="7:14" x14ac:dyDescent="0.35">
      <c r="G4062" s="21"/>
      <c r="H4062" s="21"/>
      <c r="J4062" s="3"/>
      <c r="K4062" s="3"/>
      <c r="L4062" s="3"/>
      <c r="M4062" s="3"/>
      <c r="N4062" s="3"/>
    </row>
    <row r="4063" spans="7:14" x14ac:dyDescent="0.35">
      <c r="G4063" s="21"/>
      <c r="H4063" s="21"/>
      <c r="J4063" s="3"/>
      <c r="K4063" s="3"/>
      <c r="L4063" s="3"/>
      <c r="M4063" s="3"/>
      <c r="N4063" s="3"/>
    </row>
    <row r="4064" spans="7:14" x14ac:dyDescent="0.35">
      <c r="G4064" s="21"/>
      <c r="H4064" s="21"/>
      <c r="J4064" s="3"/>
      <c r="K4064" s="3"/>
      <c r="L4064" s="3"/>
      <c r="M4064" s="3"/>
      <c r="N4064" s="3"/>
    </row>
    <row r="4065" spans="7:14" x14ac:dyDescent="0.35">
      <c r="G4065" s="21"/>
      <c r="H4065" s="21"/>
      <c r="J4065" s="3"/>
      <c r="K4065" s="3"/>
      <c r="L4065" s="3"/>
      <c r="M4065" s="3"/>
      <c r="N4065" s="3"/>
    </row>
    <row r="4066" spans="7:14" x14ac:dyDescent="0.35">
      <c r="G4066" s="21"/>
      <c r="H4066" s="21"/>
      <c r="J4066" s="3"/>
      <c r="K4066" s="3"/>
      <c r="L4066" s="3"/>
      <c r="M4066" s="3"/>
      <c r="N4066" s="3"/>
    </row>
    <row r="4067" spans="7:14" x14ac:dyDescent="0.35">
      <c r="G4067" s="21"/>
      <c r="H4067" s="21"/>
      <c r="J4067" s="3"/>
      <c r="K4067" s="3"/>
      <c r="L4067" s="3"/>
      <c r="M4067" s="3"/>
      <c r="N4067" s="3"/>
    </row>
    <row r="4068" spans="7:14" x14ac:dyDescent="0.35">
      <c r="G4068" s="21"/>
      <c r="H4068" s="21"/>
      <c r="J4068" s="3"/>
      <c r="K4068" s="3"/>
      <c r="L4068" s="3"/>
      <c r="M4068" s="3"/>
      <c r="N4068" s="3"/>
    </row>
    <row r="4069" spans="7:14" x14ac:dyDescent="0.35">
      <c r="G4069" s="21"/>
      <c r="H4069" s="21"/>
      <c r="J4069" s="3"/>
      <c r="K4069" s="3"/>
      <c r="L4069" s="3"/>
      <c r="M4069" s="3"/>
      <c r="N4069" s="3"/>
    </row>
    <row r="4070" spans="7:14" x14ac:dyDescent="0.35">
      <c r="G4070" s="21"/>
      <c r="H4070" s="21"/>
      <c r="J4070" s="3"/>
      <c r="K4070" s="3"/>
      <c r="L4070" s="3"/>
      <c r="M4070" s="3"/>
      <c r="N4070" s="3"/>
    </row>
    <row r="4071" spans="7:14" x14ac:dyDescent="0.35">
      <c r="G4071" s="21"/>
      <c r="H4071" s="21"/>
      <c r="J4071" s="3"/>
      <c r="K4071" s="3"/>
      <c r="L4071" s="3"/>
      <c r="M4071" s="3"/>
      <c r="N4071" s="3"/>
    </row>
    <row r="4072" spans="7:14" x14ac:dyDescent="0.35">
      <c r="G4072" s="21"/>
      <c r="H4072" s="21"/>
      <c r="J4072" s="3"/>
      <c r="K4072" s="3"/>
      <c r="L4072" s="3"/>
      <c r="M4072" s="3"/>
      <c r="N4072" s="3"/>
    </row>
    <row r="4073" spans="7:14" x14ac:dyDescent="0.35">
      <c r="G4073" s="21"/>
      <c r="H4073" s="21"/>
      <c r="J4073" s="3"/>
      <c r="K4073" s="3"/>
      <c r="L4073" s="3"/>
      <c r="M4073" s="3"/>
      <c r="N4073" s="3"/>
    </row>
    <row r="4074" spans="7:14" x14ac:dyDescent="0.35">
      <c r="G4074" s="21"/>
      <c r="H4074" s="21"/>
      <c r="J4074" s="3"/>
      <c r="K4074" s="3"/>
      <c r="L4074" s="3"/>
      <c r="M4074" s="3"/>
      <c r="N4074" s="3"/>
    </row>
    <row r="4075" spans="7:14" x14ac:dyDescent="0.35">
      <c r="G4075" s="21"/>
      <c r="H4075" s="21"/>
      <c r="J4075" s="3"/>
      <c r="K4075" s="3"/>
      <c r="L4075" s="3"/>
      <c r="M4075" s="3"/>
      <c r="N4075" s="3"/>
    </row>
    <row r="4076" spans="7:14" x14ac:dyDescent="0.35">
      <c r="G4076" s="21"/>
      <c r="H4076" s="21"/>
      <c r="J4076" s="3"/>
      <c r="K4076" s="3"/>
      <c r="L4076" s="3"/>
      <c r="M4076" s="3"/>
      <c r="N4076" s="3"/>
    </row>
    <row r="4077" spans="7:14" x14ac:dyDescent="0.35">
      <c r="G4077" s="21"/>
      <c r="H4077" s="21"/>
      <c r="J4077" s="3"/>
      <c r="K4077" s="3"/>
      <c r="L4077" s="3"/>
      <c r="M4077" s="3"/>
      <c r="N4077" s="3"/>
    </row>
    <row r="4078" spans="7:14" x14ac:dyDescent="0.35">
      <c r="G4078" s="21"/>
      <c r="H4078" s="21"/>
      <c r="J4078" s="3"/>
      <c r="K4078" s="3"/>
      <c r="L4078" s="3"/>
      <c r="M4078" s="3"/>
      <c r="N4078" s="3"/>
    </row>
    <row r="4079" spans="7:14" x14ac:dyDescent="0.35">
      <c r="G4079" s="21"/>
      <c r="H4079" s="21"/>
      <c r="J4079" s="3"/>
      <c r="K4079" s="3"/>
      <c r="L4079" s="3"/>
      <c r="M4079" s="3"/>
      <c r="N4079" s="3"/>
    </row>
    <row r="4080" spans="7:14" x14ac:dyDescent="0.35">
      <c r="G4080" s="21"/>
      <c r="H4080" s="21"/>
      <c r="J4080" s="3"/>
      <c r="K4080" s="3"/>
      <c r="L4080" s="3"/>
      <c r="M4080" s="3"/>
      <c r="N4080" s="3"/>
    </row>
    <row r="4081" spans="7:14" x14ac:dyDescent="0.35">
      <c r="G4081" s="21"/>
      <c r="H4081" s="21"/>
      <c r="J4081" s="3"/>
      <c r="K4081" s="3"/>
      <c r="L4081" s="3"/>
      <c r="M4081" s="3"/>
      <c r="N4081" s="3"/>
    </row>
    <row r="4082" spans="7:14" x14ac:dyDescent="0.35">
      <c r="G4082" s="21"/>
      <c r="H4082" s="21"/>
      <c r="J4082" s="3"/>
      <c r="K4082" s="3"/>
      <c r="L4082" s="3"/>
      <c r="M4082" s="3"/>
      <c r="N4082" s="3"/>
    </row>
    <row r="4083" spans="7:14" x14ac:dyDescent="0.35">
      <c r="G4083" s="21"/>
      <c r="H4083" s="21"/>
      <c r="J4083" s="3"/>
      <c r="K4083" s="3"/>
      <c r="L4083" s="3"/>
      <c r="M4083" s="3"/>
      <c r="N4083" s="3"/>
    </row>
    <row r="4084" spans="7:14" x14ac:dyDescent="0.35">
      <c r="G4084" s="21"/>
      <c r="H4084" s="21"/>
      <c r="J4084" s="3"/>
      <c r="K4084" s="3"/>
      <c r="L4084" s="3"/>
      <c r="M4084" s="3"/>
      <c r="N4084" s="3"/>
    </row>
    <row r="4085" spans="7:14" x14ac:dyDescent="0.35">
      <c r="G4085" s="21"/>
      <c r="H4085" s="21"/>
      <c r="J4085" s="3"/>
      <c r="K4085" s="3"/>
      <c r="L4085" s="3"/>
      <c r="M4085" s="3"/>
      <c r="N4085" s="3"/>
    </row>
    <row r="4086" spans="7:14" x14ac:dyDescent="0.35">
      <c r="G4086" s="21"/>
      <c r="H4086" s="21"/>
      <c r="J4086" s="3"/>
      <c r="K4086" s="3"/>
      <c r="L4086" s="3"/>
      <c r="M4086" s="3"/>
      <c r="N4086" s="3"/>
    </row>
    <row r="4087" spans="7:14" x14ac:dyDescent="0.35">
      <c r="G4087" s="21"/>
      <c r="H4087" s="21"/>
      <c r="J4087" s="3"/>
      <c r="K4087" s="3"/>
      <c r="L4087" s="3"/>
      <c r="M4087" s="3"/>
      <c r="N4087" s="3"/>
    </row>
    <row r="4088" spans="7:14" x14ac:dyDescent="0.35">
      <c r="G4088" s="21"/>
      <c r="H4088" s="21"/>
      <c r="J4088" s="3"/>
      <c r="K4088" s="3"/>
      <c r="L4088" s="3"/>
      <c r="M4088" s="3"/>
      <c r="N4088" s="3"/>
    </row>
    <row r="4089" spans="7:14" x14ac:dyDescent="0.35">
      <c r="G4089" s="21"/>
      <c r="H4089" s="21"/>
      <c r="J4089" s="3"/>
      <c r="K4089" s="3"/>
      <c r="L4089" s="3"/>
      <c r="M4089" s="3"/>
      <c r="N4089" s="3"/>
    </row>
    <row r="4090" spans="7:14" x14ac:dyDescent="0.35">
      <c r="G4090" s="21"/>
      <c r="H4090" s="21"/>
      <c r="J4090" s="3"/>
      <c r="K4090" s="3"/>
      <c r="L4090" s="3"/>
      <c r="M4090" s="3"/>
      <c r="N4090" s="3"/>
    </row>
    <row r="4091" spans="7:14" x14ac:dyDescent="0.35">
      <c r="G4091" s="21"/>
      <c r="H4091" s="21"/>
      <c r="J4091" s="3"/>
      <c r="K4091" s="3"/>
      <c r="L4091" s="3"/>
      <c r="M4091" s="3"/>
      <c r="N4091" s="3"/>
    </row>
    <row r="4092" spans="7:14" x14ac:dyDescent="0.35">
      <c r="G4092" s="21"/>
      <c r="H4092" s="21"/>
      <c r="J4092" s="3"/>
      <c r="K4092" s="3"/>
      <c r="L4092" s="3"/>
      <c r="M4092" s="3"/>
      <c r="N4092" s="3"/>
    </row>
    <row r="4093" spans="7:14" x14ac:dyDescent="0.35">
      <c r="G4093" s="21"/>
      <c r="H4093" s="21"/>
      <c r="J4093" s="3"/>
      <c r="K4093" s="3"/>
      <c r="L4093" s="3"/>
      <c r="M4093" s="3"/>
      <c r="N4093" s="3"/>
    </row>
    <row r="4094" spans="7:14" x14ac:dyDescent="0.35">
      <c r="G4094" s="21"/>
      <c r="H4094" s="21"/>
      <c r="J4094" s="3"/>
      <c r="K4094" s="3"/>
      <c r="L4094" s="3"/>
      <c r="M4094" s="3"/>
      <c r="N4094" s="3"/>
    </row>
    <row r="4095" spans="7:14" x14ac:dyDescent="0.35">
      <c r="G4095" s="21"/>
      <c r="H4095" s="21"/>
      <c r="J4095" s="3"/>
      <c r="K4095" s="3"/>
      <c r="L4095" s="3"/>
      <c r="M4095" s="3"/>
      <c r="N4095" s="3"/>
    </row>
    <row r="4096" spans="7:14" x14ac:dyDescent="0.35">
      <c r="G4096" s="21"/>
      <c r="H4096" s="21"/>
      <c r="J4096" s="3"/>
      <c r="K4096" s="3"/>
      <c r="L4096" s="3"/>
      <c r="M4096" s="3"/>
      <c r="N4096" s="3"/>
    </row>
    <row r="4097" spans="7:14" x14ac:dyDescent="0.35">
      <c r="G4097" s="21"/>
      <c r="H4097" s="21"/>
      <c r="J4097" s="3"/>
      <c r="K4097" s="3"/>
      <c r="L4097" s="3"/>
      <c r="M4097" s="3"/>
      <c r="N4097" s="3"/>
    </row>
    <row r="4098" spans="7:14" x14ac:dyDescent="0.35">
      <c r="G4098" s="21"/>
      <c r="H4098" s="21"/>
      <c r="J4098" s="3"/>
      <c r="K4098" s="3"/>
      <c r="L4098" s="3"/>
      <c r="M4098" s="3"/>
      <c r="N4098" s="3"/>
    </row>
    <row r="4099" spans="7:14" x14ac:dyDescent="0.35">
      <c r="G4099" s="21"/>
      <c r="H4099" s="21"/>
      <c r="J4099" s="3"/>
      <c r="K4099" s="3"/>
      <c r="L4099" s="3"/>
      <c r="M4099" s="3"/>
      <c r="N4099" s="3"/>
    </row>
    <row r="4100" spans="7:14" x14ac:dyDescent="0.35">
      <c r="G4100" s="21"/>
      <c r="H4100" s="21"/>
      <c r="J4100" s="3"/>
      <c r="K4100" s="3"/>
      <c r="L4100" s="3"/>
      <c r="M4100" s="3"/>
      <c r="N4100" s="3"/>
    </row>
    <row r="4101" spans="7:14" x14ac:dyDescent="0.35">
      <c r="G4101" s="21"/>
      <c r="H4101" s="21"/>
      <c r="J4101" s="3"/>
      <c r="K4101" s="3"/>
      <c r="L4101" s="3"/>
      <c r="M4101" s="3"/>
      <c r="N4101" s="3"/>
    </row>
    <row r="4102" spans="7:14" x14ac:dyDescent="0.35">
      <c r="G4102" s="21"/>
      <c r="H4102" s="21"/>
      <c r="J4102" s="3"/>
      <c r="K4102" s="3"/>
      <c r="L4102" s="3"/>
      <c r="M4102" s="3"/>
      <c r="N4102" s="3"/>
    </row>
    <row r="4103" spans="7:14" x14ac:dyDescent="0.35">
      <c r="G4103" s="21"/>
      <c r="H4103" s="21"/>
      <c r="J4103" s="3"/>
      <c r="K4103" s="3"/>
      <c r="L4103" s="3"/>
      <c r="M4103" s="3"/>
      <c r="N4103" s="3"/>
    </row>
    <row r="4104" spans="7:14" x14ac:dyDescent="0.35">
      <c r="G4104" s="21"/>
      <c r="H4104" s="21"/>
      <c r="J4104" s="3"/>
      <c r="K4104" s="3"/>
      <c r="L4104" s="3"/>
      <c r="M4104" s="3"/>
      <c r="N4104" s="3"/>
    </row>
    <row r="4105" spans="7:14" x14ac:dyDescent="0.35">
      <c r="G4105" s="21"/>
      <c r="H4105" s="21"/>
      <c r="J4105" s="3"/>
      <c r="K4105" s="3"/>
      <c r="L4105" s="3"/>
      <c r="M4105" s="3"/>
      <c r="N4105" s="3"/>
    </row>
    <row r="4106" spans="7:14" x14ac:dyDescent="0.35">
      <c r="G4106" s="21"/>
      <c r="H4106" s="21"/>
      <c r="J4106" s="3"/>
      <c r="K4106" s="3"/>
      <c r="L4106" s="3"/>
      <c r="M4106" s="3"/>
      <c r="N4106" s="3"/>
    </row>
    <row r="4107" spans="7:14" x14ac:dyDescent="0.35">
      <c r="G4107" s="21"/>
      <c r="H4107" s="21"/>
      <c r="J4107" s="3"/>
      <c r="K4107" s="3"/>
      <c r="L4107" s="3"/>
      <c r="M4107" s="3"/>
      <c r="N4107" s="3"/>
    </row>
    <row r="4108" spans="7:14" x14ac:dyDescent="0.35">
      <c r="G4108" s="21"/>
      <c r="H4108" s="21"/>
      <c r="J4108" s="3"/>
      <c r="K4108" s="3"/>
      <c r="L4108" s="3"/>
      <c r="M4108" s="3"/>
      <c r="N4108" s="3"/>
    </row>
    <row r="4109" spans="7:14" x14ac:dyDescent="0.35">
      <c r="G4109" s="21"/>
      <c r="H4109" s="21"/>
      <c r="J4109" s="3"/>
      <c r="K4109" s="3"/>
      <c r="L4109" s="3"/>
      <c r="M4109" s="3"/>
      <c r="N4109" s="3"/>
    </row>
    <row r="4110" spans="7:14" x14ac:dyDescent="0.35">
      <c r="G4110" s="21"/>
      <c r="H4110" s="21"/>
      <c r="J4110" s="3"/>
      <c r="K4110" s="3"/>
      <c r="L4110" s="3"/>
      <c r="M4110" s="3"/>
      <c r="N4110" s="3"/>
    </row>
    <row r="4111" spans="7:14" x14ac:dyDescent="0.35">
      <c r="G4111" s="21"/>
      <c r="H4111" s="21"/>
      <c r="J4111" s="3"/>
      <c r="K4111" s="3"/>
      <c r="L4111" s="3"/>
      <c r="M4111" s="3"/>
      <c r="N4111" s="3"/>
    </row>
    <row r="4112" spans="7:14" x14ac:dyDescent="0.35">
      <c r="G4112" s="21"/>
      <c r="H4112" s="21"/>
      <c r="J4112" s="3"/>
      <c r="K4112" s="3"/>
      <c r="L4112" s="3"/>
      <c r="M4112" s="3"/>
      <c r="N4112" s="3"/>
    </row>
    <row r="4113" spans="7:14" x14ac:dyDescent="0.35">
      <c r="G4113" s="21"/>
      <c r="H4113" s="21"/>
      <c r="J4113" s="3"/>
      <c r="K4113" s="3"/>
      <c r="L4113" s="3"/>
      <c r="M4113" s="3"/>
      <c r="N4113" s="3"/>
    </row>
    <row r="4114" spans="7:14" x14ac:dyDescent="0.35">
      <c r="G4114" s="21"/>
      <c r="H4114" s="21"/>
      <c r="J4114" s="3"/>
      <c r="K4114" s="3"/>
      <c r="L4114" s="3"/>
      <c r="M4114" s="3"/>
      <c r="N4114" s="3"/>
    </row>
    <row r="4115" spans="7:14" x14ac:dyDescent="0.35">
      <c r="G4115" s="21"/>
      <c r="H4115" s="21"/>
      <c r="J4115" s="3"/>
      <c r="K4115" s="3"/>
      <c r="L4115" s="3"/>
      <c r="M4115" s="3"/>
      <c r="N4115" s="3"/>
    </row>
    <row r="4116" spans="7:14" x14ac:dyDescent="0.35">
      <c r="G4116" s="21"/>
      <c r="H4116" s="21"/>
      <c r="J4116" s="3"/>
      <c r="K4116" s="3"/>
      <c r="L4116" s="3"/>
      <c r="M4116" s="3"/>
      <c r="N4116" s="3"/>
    </row>
    <row r="4117" spans="7:14" x14ac:dyDescent="0.35">
      <c r="G4117" s="21"/>
      <c r="H4117" s="21"/>
      <c r="J4117" s="3"/>
      <c r="K4117" s="3"/>
      <c r="L4117" s="3"/>
      <c r="M4117" s="3"/>
      <c r="N4117" s="3"/>
    </row>
    <row r="4118" spans="7:14" x14ac:dyDescent="0.35">
      <c r="G4118" s="21"/>
      <c r="H4118" s="21"/>
      <c r="J4118" s="3"/>
      <c r="K4118" s="3"/>
      <c r="L4118" s="3"/>
      <c r="M4118" s="3"/>
      <c r="N4118" s="3"/>
    </row>
    <row r="4119" spans="7:14" x14ac:dyDescent="0.35">
      <c r="G4119" s="21"/>
      <c r="H4119" s="21"/>
      <c r="J4119" s="3"/>
      <c r="K4119" s="3"/>
      <c r="L4119" s="3"/>
      <c r="M4119" s="3"/>
      <c r="N4119" s="3"/>
    </row>
    <row r="4120" spans="7:14" x14ac:dyDescent="0.35">
      <c r="G4120" s="21"/>
      <c r="H4120" s="21"/>
      <c r="J4120" s="3"/>
      <c r="K4120" s="3"/>
      <c r="L4120" s="3"/>
      <c r="M4120" s="3"/>
      <c r="N4120" s="3"/>
    </row>
    <row r="4121" spans="7:14" x14ac:dyDescent="0.35">
      <c r="G4121" s="21"/>
      <c r="H4121" s="21"/>
      <c r="J4121" s="3"/>
      <c r="K4121" s="3"/>
      <c r="L4121" s="3"/>
      <c r="M4121" s="3"/>
      <c r="N4121" s="3"/>
    </row>
    <row r="4122" spans="7:14" x14ac:dyDescent="0.35">
      <c r="G4122" s="21"/>
      <c r="H4122" s="21"/>
      <c r="J4122" s="3"/>
      <c r="K4122" s="3"/>
      <c r="L4122" s="3"/>
      <c r="M4122" s="3"/>
      <c r="N4122" s="3"/>
    </row>
    <row r="4123" spans="7:14" x14ac:dyDescent="0.35">
      <c r="G4123" s="21"/>
      <c r="H4123" s="21"/>
      <c r="J4123" s="3"/>
      <c r="K4123" s="3"/>
      <c r="L4123" s="3"/>
      <c r="M4123" s="3"/>
      <c r="N4123" s="3"/>
    </row>
    <row r="4124" spans="7:14" x14ac:dyDescent="0.35">
      <c r="G4124" s="21"/>
      <c r="H4124" s="21"/>
      <c r="J4124" s="3"/>
      <c r="K4124" s="3"/>
      <c r="L4124" s="3"/>
      <c r="M4124" s="3"/>
      <c r="N4124" s="3"/>
    </row>
    <row r="4125" spans="7:14" x14ac:dyDescent="0.35">
      <c r="G4125" s="21"/>
      <c r="H4125" s="21"/>
      <c r="J4125" s="3"/>
      <c r="K4125" s="3"/>
      <c r="L4125" s="3"/>
      <c r="M4125" s="3"/>
      <c r="N4125" s="3"/>
    </row>
    <row r="4126" spans="7:14" x14ac:dyDescent="0.35">
      <c r="G4126" s="21"/>
      <c r="H4126" s="21"/>
      <c r="J4126" s="3"/>
      <c r="K4126" s="3"/>
      <c r="L4126" s="3"/>
      <c r="M4126" s="3"/>
      <c r="N4126" s="3"/>
    </row>
    <row r="4127" spans="7:14" x14ac:dyDescent="0.35">
      <c r="G4127" s="21"/>
      <c r="H4127" s="21"/>
      <c r="J4127" s="3"/>
      <c r="K4127" s="3"/>
      <c r="L4127" s="3"/>
      <c r="M4127" s="3"/>
      <c r="N4127" s="3"/>
    </row>
    <row r="4128" spans="7:14" x14ac:dyDescent="0.35">
      <c r="G4128" s="21"/>
      <c r="H4128" s="21"/>
      <c r="J4128" s="3"/>
      <c r="K4128" s="3"/>
      <c r="L4128" s="3"/>
      <c r="M4128" s="3"/>
      <c r="N4128" s="3"/>
    </row>
    <row r="4129" spans="7:14" x14ac:dyDescent="0.35">
      <c r="G4129" s="21"/>
      <c r="H4129" s="21"/>
      <c r="J4129" s="3"/>
      <c r="K4129" s="3"/>
      <c r="L4129" s="3"/>
      <c r="M4129" s="3"/>
      <c r="N4129" s="3"/>
    </row>
    <row r="4130" spans="7:14" x14ac:dyDescent="0.35">
      <c r="G4130" s="21"/>
      <c r="H4130" s="21"/>
      <c r="J4130" s="3"/>
      <c r="K4130" s="3"/>
      <c r="L4130" s="3"/>
      <c r="M4130" s="3"/>
      <c r="N4130" s="3"/>
    </row>
    <row r="4131" spans="7:14" x14ac:dyDescent="0.35">
      <c r="G4131" s="21"/>
      <c r="H4131" s="21"/>
      <c r="J4131" s="3"/>
      <c r="K4131" s="3"/>
      <c r="L4131" s="3"/>
      <c r="M4131" s="3"/>
      <c r="N4131" s="3"/>
    </row>
    <row r="4132" spans="7:14" x14ac:dyDescent="0.35">
      <c r="G4132" s="21"/>
      <c r="H4132" s="21"/>
      <c r="J4132" s="3"/>
      <c r="K4132" s="3"/>
      <c r="L4132" s="3"/>
      <c r="M4132" s="3"/>
      <c r="N4132" s="3"/>
    </row>
    <row r="4133" spans="7:14" x14ac:dyDescent="0.35">
      <c r="G4133" s="21"/>
      <c r="H4133" s="21"/>
      <c r="J4133" s="3"/>
      <c r="K4133" s="3"/>
      <c r="L4133" s="3"/>
      <c r="M4133" s="3"/>
      <c r="N4133" s="3"/>
    </row>
    <row r="4134" spans="7:14" x14ac:dyDescent="0.35">
      <c r="G4134" s="21"/>
      <c r="H4134" s="21"/>
      <c r="J4134" s="3"/>
      <c r="K4134" s="3"/>
      <c r="L4134" s="3"/>
      <c r="M4134" s="3"/>
      <c r="N4134" s="3"/>
    </row>
    <row r="4135" spans="7:14" x14ac:dyDescent="0.35">
      <c r="G4135" s="21"/>
      <c r="H4135" s="21"/>
      <c r="J4135" s="3"/>
      <c r="K4135" s="3"/>
      <c r="L4135" s="3"/>
      <c r="M4135" s="3"/>
      <c r="N4135" s="3"/>
    </row>
    <row r="4136" spans="7:14" x14ac:dyDescent="0.35">
      <c r="G4136" s="21"/>
      <c r="H4136" s="21"/>
      <c r="J4136" s="3"/>
      <c r="K4136" s="3"/>
      <c r="L4136" s="3"/>
      <c r="M4136" s="3"/>
      <c r="N4136" s="3"/>
    </row>
    <row r="4137" spans="7:14" x14ac:dyDescent="0.35">
      <c r="G4137" s="21"/>
      <c r="H4137" s="21"/>
      <c r="J4137" s="3"/>
      <c r="K4137" s="3"/>
      <c r="L4137" s="3"/>
      <c r="M4137" s="3"/>
      <c r="N4137" s="3"/>
    </row>
    <row r="4138" spans="7:14" x14ac:dyDescent="0.35">
      <c r="G4138" s="21"/>
      <c r="H4138" s="21"/>
      <c r="J4138" s="3"/>
      <c r="K4138" s="3"/>
      <c r="L4138" s="3"/>
      <c r="M4138" s="3"/>
      <c r="N4138" s="3"/>
    </row>
    <row r="4139" spans="7:14" x14ac:dyDescent="0.35">
      <c r="G4139" s="21"/>
      <c r="H4139" s="21"/>
      <c r="J4139" s="3"/>
      <c r="K4139" s="3"/>
      <c r="L4139" s="3"/>
      <c r="M4139" s="3"/>
      <c r="N4139" s="3"/>
    </row>
    <row r="4140" spans="7:14" x14ac:dyDescent="0.35">
      <c r="G4140" s="21"/>
      <c r="H4140" s="21"/>
      <c r="J4140" s="3"/>
      <c r="K4140" s="3"/>
      <c r="L4140" s="3"/>
      <c r="M4140" s="3"/>
      <c r="N4140" s="3"/>
    </row>
    <row r="4141" spans="7:14" x14ac:dyDescent="0.35">
      <c r="G4141" s="21"/>
      <c r="H4141" s="21"/>
      <c r="J4141" s="3"/>
      <c r="K4141" s="3"/>
      <c r="L4141" s="3"/>
      <c r="M4141" s="3"/>
      <c r="N4141" s="3"/>
    </row>
    <row r="4142" spans="7:14" x14ac:dyDescent="0.35">
      <c r="G4142" s="21"/>
      <c r="H4142" s="21"/>
      <c r="J4142" s="3"/>
      <c r="K4142" s="3"/>
      <c r="L4142" s="3"/>
      <c r="M4142" s="3"/>
      <c r="N4142" s="3"/>
    </row>
    <row r="4143" spans="7:14" x14ac:dyDescent="0.35">
      <c r="G4143" s="21"/>
      <c r="H4143" s="21"/>
      <c r="J4143" s="3"/>
      <c r="K4143" s="3"/>
      <c r="L4143" s="3"/>
      <c r="M4143" s="3"/>
      <c r="N4143" s="3"/>
    </row>
    <row r="4144" spans="7:14" x14ac:dyDescent="0.35">
      <c r="G4144" s="21"/>
      <c r="H4144" s="21"/>
      <c r="J4144" s="3"/>
      <c r="K4144" s="3"/>
      <c r="L4144" s="3"/>
      <c r="M4144" s="3"/>
      <c r="N4144" s="3"/>
    </row>
    <row r="4145" spans="7:14" x14ac:dyDescent="0.35">
      <c r="G4145" s="21"/>
      <c r="H4145" s="21"/>
      <c r="J4145" s="3"/>
      <c r="K4145" s="3"/>
      <c r="L4145" s="3"/>
      <c r="M4145" s="3"/>
      <c r="N4145" s="3"/>
    </row>
    <row r="4146" spans="7:14" x14ac:dyDescent="0.35">
      <c r="G4146" s="21"/>
      <c r="H4146" s="21"/>
      <c r="J4146" s="3"/>
      <c r="K4146" s="3"/>
      <c r="L4146" s="3"/>
      <c r="M4146" s="3"/>
      <c r="N4146" s="3"/>
    </row>
    <row r="4147" spans="7:14" x14ac:dyDescent="0.35">
      <c r="G4147" s="21"/>
      <c r="H4147" s="21"/>
      <c r="J4147" s="3"/>
      <c r="K4147" s="3"/>
      <c r="L4147" s="3"/>
      <c r="M4147" s="3"/>
      <c r="N4147" s="3"/>
    </row>
    <row r="4148" spans="7:14" x14ac:dyDescent="0.35">
      <c r="G4148" s="21"/>
      <c r="H4148" s="21"/>
      <c r="J4148" s="3"/>
      <c r="K4148" s="3"/>
      <c r="L4148" s="3"/>
      <c r="M4148" s="3"/>
      <c r="N4148" s="3"/>
    </row>
    <row r="4149" spans="7:14" x14ac:dyDescent="0.35">
      <c r="G4149" s="21"/>
      <c r="H4149" s="21"/>
      <c r="J4149" s="3"/>
      <c r="K4149" s="3"/>
      <c r="L4149" s="3"/>
      <c r="M4149" s="3"/>
      <c r="N4149" s="3"/>
    </row>
    <row r="4150" spans="7:14" x14ac:dyDescent="0.35">
      <c r="G4150" s="21"/>
      <c r="H4150" s="21"/>
      <c r="J4150" s="3"/>
      <c r="K4150" s="3"/>
      <c r="L4150" s="3"/>
      <c r="M4150" s="3"/>
      <c r="N4150" s="3"/>
    </row>
    <row r="4151" spans="7:14" x14ac:dyDescent="0.35">
      <c r="G4151" s="21"/>
      <c r="H4151" s="21"/>
      <c r="J4151" s="3"/>
      <c r="K4151" s="3"/>
      <c r="L4151" s="3"/>
      <c r="M4151" s="3"/>
      <c r="N4151" s="3"/>
    </row>
    <row r="4152" spans="7:14" x14ac:dyDescent="0.35">
      <c r="G4152" s="21"/>
      <c r="H4152" s="21"/>
      <c r="J4152" s="3"/>
      <c r="K4152" s="3"/>
      <c r="L4152" s="3"/>
      <c r="M4152" s="3"/>
      <c r="N4152" s="3"/>
    </row>
    <row r="4153" spans="7:14" x14ac:dyDescent="0.35">
      <c r="G4153" s="21"/>
      <c r="H4153" s="21"/>
      <c r="J4153" s="3"/>
      <c r="K4153" s="3"/>
      <c r="L4153" s="3"/>
      <c r="M4153" s="3"/>
      <c r="N4153" s="3"/>
    </row>
    <row r="4154" spans="7:14" x14ac:dyDescent="0.35">
      <c r="G4154" s="21"/>
      <c r="H4154" s="21"/>
      <c r="J4154" s="3"/>
      <c r="K4154" s="3"/>
      <c r="L4154" s="3"/>
      <c r="M4154" s="3"/>
      <c r="N4154" s="3"/>
    </row>
    <row r="4155" spans="7:14" x14ac:dyDescent="0.35">
      <c r="G4155" s="21"/>
      <c r="H4155" s="21"/>
      <c r="J4155" s="3"/>
      <c r="K4155" s="3"/>
      <c r="L4155" s="3"/>
      <c r="M4155" s="3"/>
      <c r="N4155" s="3"/>
    </row>
    <row r="4156" spans="7:14" x14ac:dyDescent="0.35">
      <c r="G4156" s="21"/>
      <c r="H4156" s="21"/>
      <c r="J4156" s="3"/>
      <c r="K4156" s="3"/>
      <c r="L4156" s="3"/>
      <c r="M4156" s="3"/>
      <c r="N4156" s="3"/>
    </row>
    <row r="4157" spans="7:14" x14ac:dyDescent="0.35">
      <c r="G4157" s="21"/>
      <c r="H4157" s="21"/>
      <c r="J4157" s="3"/>
      <c r="K4157" s="3"/>
      <c r="L4157" s="3"/>
      <c r="M4157" s="3"/>
      <c r="N4157" s="3"/>
    </row>
    <row r="4158" spans="7:14" x14ac:dyDescent="0.35">
      <c r="G4158" s="21"/>
      <c r="H4158" s="21"/>
      <c r="J4158" s="3"/>
      <c r="K4158" s="3"/>
      <c r="L4158" s="3"/>
      <c r="M4158" s="3"/>
      <c r="N4158" s="3"/>
    </row>
    <row r="4159" spans="7:14" x14ac:dyDescent="0.35">
      <c r="G4159" s="21"/>
      <c r="H4159" s="21"/>
      <c r="J4159" s="3"/>
      <c r="K4159" s="3"/>
      <c r="L4159" s="3"/>
      <c r="M4159" s="3"/>
      <c r="N4159" s="3"/>
    </row>
    <row r="4160" spans="7:14" x14ac:dyDescent="0.35">
      <c r="G4160" s="21"/>
      <c r="H4160" s="21"/>
      <c r="J4160" s="3"/>
      <c r="K4160" s="3"/>
      <c r="L4160" s="3"/>
      <c r="M4160" s="3"/>
      <c r="N4160" s="3"/>
    </row>
    <row r="4161" spans="7:14" x14ac:dyDescent="0.35">
      <c r="G4161" s="21"/>
      <c r="H4161" s="21"/>
      <c r="J4161" s="3"/>
      <c r="K4161" s="3"/>
      <c r="L4161" s="3"/>
      <c r="M4161" s="3"/>
      <c r="N4161" s="3"/>
    </row>
    <row r="4162" spans="7:14" x14ac:dyDescent="0.35">
      <c r="G4162" s="21"/>
      <c r="H4162" s="21"/>
      <c r="J4162" s="3"/>
      <c r="K4162" s="3"/>
      <c r="L4162" s="3"/>
      <c r="M4162" s="3"/>
      <c r="N4162" s="3"/>
    </row>
    <row r="4163" spans="7:14" x14ac:dyDescent="0.35">
      <c r="G4163" s="21"/>
      <c r="H4163" s="21"/>
      <c r="J4163" s="3"/>
      <c r="K4163" s="3"/>
      <c r="L4163" s="3"/>
      <c r="M4163" s="3"/>
      <c r="N4163" s="3"/>
    </row>
    <row r="4164" spans="7:14" x14ac:dyDescent="0.35">
      <c r="G4164" s="21"/>
      <c r="H4164" s="21"/>
      <c r="J4164" s="3"/>
      <c r="K4164" s="3"/>
      <c r="L4164" s="3"/>
      <c r="M4164" s="3"/>
      <c r="N4164" s="3"/>
    </row>
    <row r="4165" spans="7:14" x14ac:dyDescent="0.35">
      <c r="G4165" s="21"/>
      <c r="H4165" s="21"/>
      <c r="J4165" s="3"/>
      <c r="K4165" s="3"/>
      <c r="L4165" s="3"/>
      <c r="M4165" s="3"/>
      <c r="N4165" s="3"/>
    </row>
    <row r="4166" spans="7:14" x14ac:dyDescent="0.35">
      <c r="G4166" s="21"/>
      <c r="H4166" s="21"/>
      <c r="J4166" s="3"/>
      <c r="K4166" s="3"/>
      <c r="L4166" s="3"/>
      <c r="M4166" s="3"/>
      <c r="N4166" s="3"/>
    </row>
    <row r="4167" spans="7:14" x14ac:dyDescent="0.35">
      <c r="G4167" s="21"/>
      <c r="H4167" s="21"/>
      <c r="J4167" s="3"/>
      <c r="K4167" s="3"/>
      <c r="L4167" s="3"/>
      <c r="M4167" s="3"/>
      <c r="N4167" s="3"/>
    </row>
    <row r="4168" spans="7:14" x14ac:dyDescent="0.35">
      <c r="G4168" s="21"/>
      <c r="H4168" s="21"/>
      <c r="J4168" s="3"/>
      <c r="K4168" s="3"/>
      <c r="L4168" s="3"/>
      <c r="M4168" s="3"/>
      <c r="N4168" s="3"/>
    </row>
    <row r="4169" spans="7:14" x14ac:dyDescent="0.35">
      <c r="G4169" s="21"/>
      <c r="H4169" s="21"/>
      <c r="J4169" s="3"/>
      <c r="K4169" s="3"/>
      <c r="L4169" s="3"/>
      <c r="M4169" s="3"/>
      <c r="N4169" s="3"/>
    </row>
    <row r="4170" spans="7:14" x14ac:dyDescent="0.35">
      <c r="G4170" s="21"/>
      <c r="H4170" s="21"/>
      <c r="J4170" s="3"/>
      <c r="K4170" s="3"/>
      <c r="L4170" s="3"/>
      <c r="M4170" s="3"/>
      <c r="N4170" s="3"/>
    </row>
    <row r="4171" spans="7:14" x14ac:dyDescent="0.35">
      <c r="G4171" s="21"/>
      <c r="H4171" s="21"/>
      <c r="J4171" s="3"/>
      <c r="K4171" s="3"/>
      <c r="L4171" s="3"/>
      <c r="M4171" s="3"/>
      <c r="N4171" s="3"/>
    </row>
    <row r="4172" spans="7:14" x14ac:dyDescent="0.35">
      <c r="G4172" s="21"/>
      <c r="H4172" s="21"/>
      <c r="J4172" s="3"/>
      <c r="K4172" s="3"/>
      <c r="L4172" s="3"/>
      <c r="M4172" s="3"/>
      <c r="N4172" s="3"/>
    </row>
    <row r="4173" spans="7:14" x14ac:dyDescent="0.35">
      <c r="G4173" s="21"/>
      <c r="H4173" s="21"/>
      <c r="J4173" s="3"/>
      <c r="K4173" s="3"/>
      <c r="L4173" s="3"/>
      <c r="M4173" s="3"/>
      <c r="N4173" s="3"/>
    </row>
    <row r="4174" spans="7:14" x14ac:dyDescent="0.35">
      <c r="G4174" s="21"/>
      <c r="H4174" s="21"/>
      <c r="J4174" s="3"/>
      <c r="K4174" s="3"/>
      <c r="L4174" s="3"/>
      <c r="M4174" s="3"/>
      <c r="N4174" s="3"/>
    </row>
    <row r="4175" spans="7:14" x14ac:dyDescent="0.35">
      <c r="G4175" s="21"/>
      <c r="H4175" s="21"/>
      <c r="J4175" s="3"/>
      <c r="K4175" s="3"/>
      <c r="L4175" s="3"/>
      <c r="M4175" s="3"/>
      <c r="N4175" s="3"/>
    </row>
    <row r="4176" spans="7:14" x14ac:dyDescent="0.35">
      <c r="G4176" s="21"/>
      <c r="H4176" s="21"/>
      <c r="J4176" s="3"/>
      <c r="K4176" s="3"/>
      <c r="L4176" s="3"/>
      <c r="M4176" s="3"/>
      <c r="N4176" s="3"/>
    </row>
    <row r="4177" spans="7:14" x14ac:dyDescent="0.35">
      <c r="G4177" s="21"/>
      <c r="H4177" s="21"/>
      <c r="J4177" s="3"/>
      <c r="K4177" s="3"/>
      <c r="L4177" s="3"/>
      <c r="M4177" s="3"/>
      <c r="N4177" s="3"/>
    </row>
    <row r="4178" spans="7:14" x14ac:dyDescent="0.35">
      <c r="G4178" s="21"/>
      <c r="H4178" s="21"/>
      <c r="J4178" s="3"/>
      <c r="K4178" s="3"/>
      <c r="L4178" s="3"/>
      <c r="M4178" s="3"/>
      <c r="N4178" s="3"/>
    </row>
    <row r="4179" spans="7:14" x14ac:dyDescent="0.35">
      <c r="G4179" s="21"/>
      <c r="H4179" s="21"/>
      <c r="J4179" s="3"/>
      <c r="K4179" s="3"/>
      <c r="L4179" s="3"/>
      <c r="M4179" s="3"/>
      <c r="N4179" s="3"/>
    </row>
    <row r="4180" spans="7:14" x14ac:dyDescent="0.35">
      <c r="G4180" s="21"/>
      <c r="H4180" s="21"/>
      <c r="J4180" s="3"/>
      <c r="K4180" s="3"/>
      <c r="L4180" s="3"/>
      <c r="M4180" s="3"/>
      <c r="N4180" s="3"/>
    </row>
    <row r="4181" spans="7:14" x14ac:dyDescent="0.35">
      <c r="G4181" s="21"/>
      <c r="H4181" s="21"/>
      <c r="J4181" s="3"/>
      <c r="K4181" s="3"/>
      <c r="L4181" s="3"/>
      <c r="M4181" s="3"/>
      <c r="N4181" s="3"/>
    </row>
    <row r="4182" spans="7:14" x14ac:dyDescent="0.35">
      <c r="G4182" s="21"/>
      <c r="H4182" s="21"/>
      <c r="J4182" s="3"/>
      <c r="K4182" s="3"/>
      <c r="L4182" s="3"/>
      <c r="M4182" s="3"/>
      <c r="N4182" s="3"/>
    </row>
    <row r="4183" spans="7:14" x14ac:dyDescent="0.35">
      <c r="G4183" s="21"/>
      <c r="H4183" s="21"/>
      <c r="J4183" s="3"/>
      <c r="K4183" s="3"/>
      <c r="L4183" s="3"/>
      <c r="M4183" s="3"/>
      <c r="N4183" s="3"/>
    </row>
    <row r="4184" spans="7:14" x14ac:dyDescent="0.35">
      <c r="G4184" s="21"/>
      <c r="H4184" s="21"/>
      <c r="J4184" s="3"/>
      <c r="K4184" s="3"/>
      <c r="L4184" s="3"/>
      <c r="M4184" s="3"/>
      <c r="N4184" s="3"/>
    </row>
    <row r="4185" spans="7:14" x14ac:dyDescent="0.35">
      <c r="G4185" s="21"/>
      <c r="H4185" s="21"/>
      <c r="J4185" s="3"/>
      <c r="K4185" s="3"/>
      <c r="L4185" s="3"/>
      <c r="M4185" s="3"/>
      <c r="N4185" s="3"/>
    </row>
    <row r="4186" spans="7:14" x14ac:dyDescent="0.35">
      <c r="G4186" s="21"/>
      <c r="H4186" s="21"/>
      <c r="J4186" s="3"/>
      <c r="K4186" s="3"/>
      <c r="L4186" s="3"/>
      <c r="M4186" s="3"/>
      <c r="N4186" s="3"/>
    </row>
    <row r="4187" spans="7:14" x14ac:dyDescent="0.35">
      <c r="G4187" s="21"/>
      <c r="H4187" s="21"/>
      <c r="J4187" s="3"/>
      <c r="K4187" s="3"/>
      <c r="L4187" s="3"/>
      <c r="M4187" s="3"/>
      <c r="N4187" s="3"/>
    </row>
    <row r="4188" spans="7:14" x14ac:dyDescent="0.35">
      <c r="G4188" s="21"/>
      <c r="H4188" s="21"/>
      <c r="J4188" s="3"/>
      <c r="K4188" s="3"/>
      <c r="L4188" s="3"/>
      <c r="M4188" s="3"/>
      <c r="N4188" s="3"/>
    </row>
    <row r="4189" spans="7:14" x14ac:dyDescent="0.35">
      <c r="G4189" s="21"/>
      <c r="H4189" s="21"/>
      <c r="J4189" s="3"/>
      <c r="K4189" s="3"/>
      <c r="L4189" s="3"/>
      <c r="M4189" s="3"/>
      <c r="N4189" s="3"/>
    </row>
    <row r="4190" spans="7:14" x14ac:dyDescent="0.35">
      <c r="G4190" s="21"/>
      <c r="H4190" s="21"/>
      <c r="J4190" s="3"/>
      <c r="K4190" s="3"/>
      <c r="L4190" s="3"/>
      <c r="M4190" s="3"/>
      <c r="N4190" s="3"/>
    </row>
    <row r="4191" spans="7:14" x14ac:dyDescent="0.35">
      <c r="G4191" s="21"/>
      <c r="H4191" s="21"/>
      <c r="J4191" s="3"/>
      <c r="K4191" s="3"/>
      <c r="L4191" s="3"/>
      <c r="M4191" s="3"/>
      <c r="N4191" s="3"/>
    </row>
    <row r="4192" spans="7:14" x14ac:dyDescent="0.35">
      <c r="G4192" s="21"/>
      <c r="H4192" s="21"/>
      <c r="J4192" s="3"/>
      <c r="K4192" s="3"/>
      <c r="L4192" s="3"/>
      <c r="M4192" s="3"/>
      <c r="N4192" s="3"/>
    </row>
    <row r="4193" spans="7:14" x14ac:dyDescent="0.35">
      <c r="G4193" s="21"/>
      <c r="H4193" s="21"/>
      <c r="J4193" s="3"/>
      <c r="K4193" s="3"/>
      <c r="L4193" s="3"/>
      <c r="M4193" s="3"/>
      <c r="N4193" s="3"/>
    </row>
    <row r="4194" spans="7:14" x14ac:dyDescent="0.35">
      <c r="G4194" s="21"/>
      <c r="H4194" s="21"/>
      <c r="J4194" s="3"/>
      <c r="K4194" s="3"/>
      <c r="L4194" s="3"/>
      <c r="M4194" s="3"/>
      <c r="N4194" s="3"/>
    </row>
    <row r="4195" spans="7:14" x14ac:dyDescent="0.35">
      <c r="G4195" s="21"/>
      <c r="H4195" s="21"/>
      <c r="J4195" s="3"/>
      <c r="K4195" s="3"/>
      <c r="L4195" s="3"/>
      <c r="M4195" s="3"/>
      <c r="N4195" s="3"/>
    </row>
    <row r="4196" spans="7:14" x14ac:dyDescent="0.35">
      <c r="G4196" s="21"/>
      <c r="H4196" s="21"/>
      <c r="J4196" s="3"/>
      <c r="K4196" s="3"/>
      <c r="L4196" s="3"/>
      <c r="M4196" s="3"/>
      <c r="N4196" s="3"/>
    </row>
    <row r="4197" spans="7:14" x14ac:dyDescent="0.35">
      <c r="G4197" s="21"/>
      <c r="H4197" s="21"/>
      <c r="J4197" s="3"/>
      <c r="K4197" s="3"/>
      <c r="L4197" s="3"/>
      <c r="M4197" s="3"/>
      <c r="N4197" s="3"/>
    </row>
    <row r="4198" spans="7:14" x14ac:dyDescent="0.35">
      <c r="G4198" s="21"/>
      <c r="H4198" s="21"/>
      <c r="J4198" s="3"/>
      <c r="K4198" s="3"/>
      <c r="L4198" s="3"/>
      <c r="M4198" s="3"/>
      <c r="N4198" s="3"/>
    </row>
    <row r="4199" spans="7:14" x14ac:dyDescent="0.35">
      <c r="G4199" s="21"/>
      <c r="H4199" s="21"/>
      <c r="J4199" s="3"/>
      <c r="K4199" s="3"/>
      <c r="L4199" s="3"/>
      <c r="M4199" s="3"/>
      <c r="N4199" s="3"/>
    </row>
    <row r="4200" spans="7:14" x14ac:dyDescent="0.35">
      <c r="G4200" s="21"/>
      <c r="H4200" s="21"/>
      <c r="J4200" s="3"/>
      <c r="K4200" s="3"/>
      <c r="L4200" s="3"/>
      <c r="M4200" s="3"/>
      <c r="N4200" s="3"/>
    </row>
    <row r="4201" spans="7:14" x14ac:dyDescent="0.35">
      <c r="G4201" s="21"/>
      <c r="H4201" s="21"/>
      <c r="J4201" s="3"/>
      <c r="K4201" s="3"/>
      <c r="L4201" s="3"/>
      <c r="M4201" s="3"/>
      <c r="N4201" s="3"/>
    </row>
    <row r="4202" spans="7:14" x14ac:dyDescent="0.35">
      <c r="G4202" s="21"/>
      <c r="H4202" s="21"/>
      <c r="J4202" s="3"/>
      <c r="K4202" s="3"/>
      <c r="L4202" s="3"/>
      <c r="M4202" s="3"/>
      <c r="N4202" s="3"/>
    </row>
    <row r="4203" spans="7:14" x14ac:dyDescent="0.35">
      <c r="G4203" s="21"/>
      <c r="H4203" s="21"/>
      <c r="J4203" s="3"/>
      <c r="K4203" s="3"/>
      <c r="L4203" s="3"/>
      <c r="M4203" s="3"/>
      <c r="N4203" s="3"/>
    </row>
    <row r="4204" spans="7:14" x14ac:dyDescent="0.35">
      <c r="G4204" s="21"/>
      <c r="H4204" s="21"/>
      <c r="J4204" s="3"/>
      <c r="K4204" s="3"/>
      <c r="L4204" s="3"/>
      <c r="M4204" s="3"/>
      <c r="N4204" s="3"/>
    </row>
    <row r="4205" spans="7:14" x14ac:dyDescent="0.35">
      <c r="G4205" s="21"/>
      <c r="H4205" s="21"/>
      <c r="J4205" s="3"/>
      <c r="K4205" s="3"/>
      <c r="L4205" s="3"/>
      <c r="M4205" s="3"/>
      <c r="N4205" s="3"/>
    </row>
    <row r="4206" spans="7:14" x14ac:dyDescent="0.35">
      <c r="G4206" s="21"/>
      <c r="H4206" s="21"/>
      <c r="J4206" s="3"/>
      <c r="K4206" s="3"/>
      <c r="L4206" s="3"/>
      <c r="M4206" s="3"/>
      <c r="N4206" s="3"/>
    </row>
    <row r="4207" spans="7:14" x14ac:dyDescent="0.35">
      <c r="G4207" s="21"/>
      <c r="H4207" s="21"/>
      <c r="J4207" s="3"/>
      <c r="K4207" s="3"/>
      <c r="L4207" s="3"/>
      <c r="M4207" s="3"/>
      <c r="N4207" s="3"/>
    </row>
    <row r="4208" spans="7:14" x14ac:dyDescent="0.35">
      <c r="G4208" s="21"/>
      <c r="H4208" s="21"/>
      <c r="J4208" s="3"/>
      <c r="K4208" s="3"/>
      <c r="L4208" s="3"/>
      <c r="M4208" s="3"/>
      <c r="N4208" s="3"/>
    </row>
    <row r="4209" spans="7:14" x14ac:dyDescent="0.35">
      <c r="G4209" s="21"/>
      <c r="H4209" s="21"/>
      <c r="J4209" s="3"/>
      <c r="K4209" s="3"/>
      <c r="L4209" s="3"/>
      <c r="M4209" s="3"/>
      <c r="N4209" s="3"/>
    </row>
    <row r="4210" spans="7:14" x14ac:dyDescent="0.35">
      <c r="G4210" s="21"/>
      <c r="H4210" s="21"/>
      <c r="J4210" s="3"/>
      <c r="K4210" s="3"/>
      <c r="L4210" s="3"/>
      <c r="M4210" s="3"/>
      <c r="N4210" s="3"/>
    </row>
    <row r="4211" spans="7:14" x14ac:dyDescent="0.35">
      <c r="G4211" s="21"/>
      <c r="H4211" s="21"/>
      <c r="J4211" s="3"/>
      <c r="K4211" s="3"/>
      <c r="L4211" s="3"/>
      <c r="M4211" s="3"/>
      <c r="N4211" s="3"/>
    </row>
    <row r="4212" spans="7:14" x14ac:dyDescent="0.35">
      <c r="G4212" s="21"/>
      <c r="H4212" s="21"/>
      <c r="J4212" s="3"/>
      <c r="K4212" s="3"/>
      <c r="L4212" s="3"/>
      <c r="M4212" s="3"/>
      <c r="N4212" s="3"/>
    </row>
    <row r="4213" spans="7:14" x14ac:dyDescent="0.35">
      <c r="G4213" s="21"/>
      <c r="H4213" s="21"/>
      <c r="J4213" s="3"/>
      <c r="K4213" s="3"/>
      <c r="L4213" s="3"/>
      <c r="M4213" s="3"/>
      <c r="N4213" s="3"/>
    </row>
    <row r="4214" spans="7:14" x14ac:dyDescent="0.35">
      <c r="G4214" s="21"/>
      <c r="H4214" s="21"/>
      <c r="J4214" s="3"/>
      <c r="K4214" s="3"/>
      <c r="L4214" s="3"/>
      <c r="M4214" s="3"/>
      <c r="N4214" s="3"/>
    </row>
    <row r="4215" spans="7:14" x14ac:dyDescent="0.35">
      <c r="G4215" s="21"/>
      <c r="H4215" s="21"/>
      <c r="J4215" s="3"/>
      <c r="K4215" s="3"/>
      <c r="L4215" s="3"/>
      <c r="M4215" s="3"/>
      <c r="N4215" s="3"/>
    </row>
    <row r="4216" spans="7:14" x14ac:dyDescent="0.35">
      <c r="G4216" s="21"/>
      <c r="H4216" s="21"/>
      <c r="J4216" s="3"/>
      <c r="K4216" s="3"/>
      <c r="L4216" s="3"/>
      <c r="M4216" s="3"/>
      <c r="N4216" s="3"/>
    </row>
    <row r="4217" spans="7:14" x14ac:dyDescent="0.35">
      <c r="G4217" s="21"/>
      <c r="H4217" s="21"/>
      <c r="J4217" s="3"/>
      <c r="K4217" s="3"/>
      <c r="L4217" s="3"/>
      <c r="M4217" s="3"/>
      <c r="N4217" s="3"/>
    </row>
    <row r="4218" spans="7:14" x14ac:dyDescent="0.35">
      <c r="G4218" s="21"/>
      <c r="H4218" s="21"/>
      <c r="J4218" s="3"/>
      <c r="K4218" s="3"/>
      <c r="L4218" s="3"/>
      <c r="M4218" s="3"/>
      <c r="N4218" s="3"/>
    </row>
    <row r="4219" spans="7:14" x14ac:dyDescent="0.35">
      <c r="G4219" s="21"/>
      <c r="H4219" s="21"/>
      <c r="J4219" s="3"/>
      <c r="K4219" s="3"/>
      <c r="L4219" s="3"/>
      <c r="M4219" s="3"/>
      <c r="N4219" s="3"/>
    </row>
    <row r="4220" spans="7:14" x14ac:dyDescent="0.35">
      <c r="G4220" s="21"/>
      <c r="H4220" s="21"/>
      <c r="J4220" s="3"/>
      <c r="K4220" s="3"/>
      <c r="L4220" s="3"/>
      <c r="M4220" s="3"/>
      <c r="N4220" s="3"/>
    </row>
    <row r="4221" spans="7:14" x14ac:dyDescent="0.35">
      <c r="G4221" s="21"/>
      <c r="H4221" s="21"/>
      <c r="J4221" s="3"/>
      <c r="K4221" s="3"/>
      <c r="L4221" s="3"/>
      <c r="M4221" s="3"/>
      <c r="N4221" s="3"/>
    </row>
    <row r="4222" spans="7:14" x14ac:dyDescent="0.35">
      <c r="G4222" s="21"/>
      <c r="H4222" s="21"/>
      <c r="J4222" s="3"/>
      <c r="K4222" s="3"/>
      <c r="L4222" s="3"/>
      <c r="M4222" s="3"/>
      <c r="N4222" s="3"/>
    </row>
    <row r="4223" spans="7:14" x14ac:dyDescent="0.35">
      <c r="G4223" s="21"/>
      <c r="H4223" s="21"/>
      <c r="J4223" s="3"/>
      <c r="K4223" s="3"/>
      <c r="L4223" s="3"/>
      <c r="M4223" s="3"/>
      <c r="N4223" s="3"/>
    </row>
    <row r="4224" spans="7:14" x14ac:dyDescent="0.35">
      <c r="G4224" s="21"/>
      <c r="H4224" s="21"/>
      <c r="J4224" s="3"/>
      <c r="K4224" s="3"/>
      <c r="L4224" s="3"/>
      <c r="M4224" s="3"/>
      <c r="N4224" s="3"/>
    </row>
    <row r="4225" spans="7:14" x14ac:dyDescent="0.35">
      <c r="G4225" s="21"/>
      <c r="H4225" s="21"/>
      <c r="J4225" s="3"/>
      <c r="K4225" s="3"/>
      <c r="L4225" s="3"/>
      <c r="M4225" s="3"/>
      <c r="N4225" s="3"/>
    </row>
    <row r="4226" spans="7:14" x14ac:dyDescent="0.35">
      <c r="G4226" s="21"/>
      <c r="H4226" s="21"/>
      <c r="J4226" s="3"/>
      <c r="K4226" s="3"/>
      <c r="L4226" s="3"/>
      <c r="M4226" s="3"/>
      <c r="N4226" s="3"/>
    </row>
    <row r="4227" spans="7:14" x14ac:dyDescent="0.35">
      <c r="G4227" s="21"/>
      <c r="H4227" s="21"/>
      <c r="J4227" s="3"/>
      <c r="K4227" s="3"/>
      <c r="L4227" s="3"/>
      <c r="M4227" s="3"/>
      <c r="N4227" s="3"/>
    </row>
    <row r="4228" spans="7:14" x14ac:dyDescent="0.35">
      <c r="G4228" s="21"/>
      <c r="H4228" s="21"/>
      <c r="J4228" s="3"/>
      <c r="K4228" s="3"/>
      <c r="L4228" s="3"/>
      <c r="M4228" s="3"/>
      <c r="N4228" s="3"/>
    </row>
    <row r="4229" spans="7:14" x14ac:dyDescent="0.35">
      <c r="G4229" s="21"/>
      <c r="H4229" s="21"/>
      <c r="J4229" s="3"/>
      <c r="K4229" s="3"/>
      <c r="L4229" s="3"/>
      <c r="M4229" s="3"/>
      <c r="N4229" s="3"/>
    </row>
    <row r="4230" spans="7:14" x14ac:dyDescent="0.35">
      <c r="G4230" s="21"/>
      <c r="H4230" s="21"/>
      <c r="J4230" s="3"/>
      <c r="K4230" s="3"/>
      <c r="L4230" s="3"/>
      <c r="M4230" s="3"/>
      <c r="N4230" s="3"/>
    </row>
    <row r="4231" spans="7:14" x14ac:dyDescent="0.35">
      <c r="G4231" s="21"/>
      <c r="H4231" s="21"/>
      <c r="J4231" s="3"/>
      <c r="K4231" s="3"/>
      <c r="L4231" s="3"/>
      <c r="M4231" s="3"/>
      <c r="N4231" s="3"/>
    </row>
    <row r="4232" spans="7:14" x14ac:dyDescent="0.35">
      <c r="G4232" s="21"/>
      <c r="H4232" s="21"/>
      <c r="J4232" s="3"/>
      <c r="K4232" s="3"/>
      <c r="L4232" s="3"/>
      <c r="M4232" s="3"/>
      <c r="N4232" s="3"/>
    </row>
    <row r="4233" spans="7:14" x14ac:dyDescent="0.35">
      <c r="G4233" s="21"/>
      <c r="H4233" s="21"/>
      <c r="J4233" s="3"/>
      <c r="K4233" s="3"/>
      <c r="L4233" s="3"/>
      <c r="M4233" s="3"/>
      <c r="N4233" s="3"/>
    </row>
    <row r="4234" spans="7:14" x14ac:dyDescent="0.35">
      <c r="G4234" s="21"/>
      <c r="H4234" s="21"/>
      <c r="J4234" s="3"/>
      <c r="K4234" s="3"/>
      <c r="L4234" s="3"/>
      <c r="M4234" s="3"/>
      <c r="N4234" s="3"/>
    </row>
    <row r="4235" spans="7:14" x14ac:dyDescent="0.35">
      <c r="G4235" s="21"/>
      <c r="H4235" s="21"/>
      <c r="J4235" s="3"/>
      <c r="K4235" s="3"/>
      <c r="L4235" s="3"/>
      <c r="M4235" s="3"/>
      <c r="N4235" s="3"/>
    </row>
    <row r="4236" spans="7:14" x14ac:dyDescent="0.35">
      <c r="G4236" s="21"/>
      <c r="H4236" s="21"/>
      <c r="J4236" s="3"/>
      <c r="K4236" s="3"/>
      <c r="L4236" s="3"/>
      <c r="M4236" s="3"/>
      <c r="N4236" s="3"/>
    </row>
    <row r="4237" spans="7:14" x14ac:dyDescent="0.35">
      <c r="G4237" s="21"/>
      <c r="H4237" s="21"/>
      <c r="J4237" s="3"/>
      <c r="K4237" s="3"/>
      <c r="L4237" s="3"/>
      <c r="M4237" s="3"/>
      <c r="N4237" s="3"/>
    </row>
    <row r="4238" spans="7:14" x14ac:dyDescent="0.35">
      <c r="G4238" s="21"/>
      <c r="H4238" s="21"/>
      <c r="J4238" s="3"/>
      <c r="K4238" s="3"/>
      <c r="L4238" s="3"/>
      <c r="M4238" s="3"/>
      <c r="N4238" s="3"/>
    </row>
    <row r="4239" spans="7:14" x14ac:dyDescent="0.35">
      <c r="G4239" s="21"/>
      <c r="H4239" s="21"/>
      <c r="J4239" s="3"/>
      <c r="K4239" s="3"/>
      <c r="L4239" s="3"/>
      <c r="M4239" s="3"/>
      <c r="N4239" s="3"/>
    </row>
    <row r="4240" spans="7:14" x14ac:dyDescent="0.35">
      <c r="G4240" s="21"/>
      <c r="H4240" s="21"/>
      <c r="J4240" s="3"/>
      <c r="K4240" s="3"/>
      <c r="L4240" s="3"/>
      <c r="M4240" s="3"/>
      <c r="N4240" s="3"/>
    </row>
    <row r="4241" spans="7:14" x14ac:dyDescent="0.35">
      <c r="G4241" s="21"/>
      <c r="H4241" s="21"/>
      <c r="J4241" s="3"/>
      <c r="K4241" s="3"/>
      <c r="L4241" s="3"/>
      <c r="M4241" s="3"/>
      <c r="N4241" s="3"/>
    </row>
    <row r="4242" spans="7:14" x14ac:dyDescent="0.35">
      <c r="G4242" s="21"/>
      <c r="H4242" s="21"/>
      <c r="J4242" s="3"/>
      <c r="K4242" s="3"/>
      <c r="L4242" s="3"/>
      <c r="M4242" s="3"/>
      <c r="N4242" s="3"/>
    </row>
    <row r="4243" spans="7:14" x14ac:dyDescent="0.35">
      <c r="G4243" s="21"/>
      <c r="H4243" s="21"/>
      <c r="J4243" s="3"/>
      <c r="K4243" s="3"/>
      <c r="L4243" s="3"/>
      <c r="M4243" s="3"/>
      <c r="N4243" s="3"/>
    </row>
    <row r="4244" spans="7:14" x14ac:dyDescent="0.35">
      <c r="G4244" s="21"/>
      <c r="H4244" s="21"/>
      <c r="J4244" s="3"/>
      <c r="K4244" s="3"/>
      <c r="L4244" s="3"/>
      <c r="M4244" s="3"/>
      <c r="N4244" s="3"/>
    </row>
    <row r="4245" spans="7:14" x14ac:dyDescent="0.35">
      <c r="G4245" s="21"/>
      <c r="H4245" s="21"/>
      <c r="J4245" s="3"/>
      <c r="K4245" s="3"/>
      <c r="L4245" s="3"/>
      <c r="M4245" s="3"/>
      <c r="N4245" s="3"/>
    </row>
    <row r="4246" spans="7:14" x14ac:dyDescent="0.35">
      <c r="G4246" s="21"/>
      <c r="H4246" s="21"/>
      <c r="J4246" s="3"/>
      <c r="K4246" s="3"/>
      <c r="L4246" s="3"/>
      <c r="M4246" s="3"/>
      <c r="N4246" s="3"/>
    </row>
    <row r="4247" spans="7:14" x14ac:dyDescent="0.35">
      <c r="G4247" s="21"/>
      <c r="H4247" s="21"/>
      <c r="J4247" s="3"/>
      <c r="K4247" s="3"/>
      <c r="L4247" s="3"/>
      <c r="M4247" s="3"/>
      <c r="N4247" s="3"/>
    </row>
    <row r="4248" spans="7:14" x14ac:dyDescent="0.35">
      <c r="G4248" s="21"/>
      <c r="H4248" s="21"/>
      <c r="J4248" s="3"/>
      <c r="K4248" s="3"/>
      <c r="L4248" s="3"/>
      <c r="M4248" s="3"/>
      <c r="N4248" s="3"/>
    </row>
    <row r="4249" spans="7:14" x14ac:dyDescent="0.35">
      <c r="G4249" s="21"/>
      <c r="H4249" s="21"/>
      <c r="J4249" s="3"/>
      <c r="K4249" s="3"/>
      <c r="L4249" s="3"/>
      <c r="M4249" s="3"/>
      <c r="N4249" s="3"/>
    </row>
    <row r="4250" spans="7:14" x14ac:dyDescent="0.35">
      <c r="G4250" s="21"/>
      <c r="H4250" s="21"/>
      <c r="J4250" s="3"/>
      <c r="K4250" s="3"/>
      <c r="L4250" s="3"/>
      <c r="M4250" s="3"/>
      <c r="N4250" s="3"/>
    </row>
    <row r="4251" spans="7:14" x14ac:dyDescent="0.35">
      <c r="G4251" s="21"/>
      <c r="H4251" s="21"/>
      <c r="J4251" s="3"/>
      <c r="K4251" s="3"/>
      <c r="L4251" s="3"/>
      <c r="M4251" s="3"/>
      <c r="N4251" s="3"/>
    </row>
    <row r="4252" spans="7:14" x14ac:dyDescent="0.35">
      <c r="G4252" s="21"/>
      <c r="H4252" s="21"/>
      <c r="J4252" s="3"/>
      <c r="K4252" s="3"/>
      <c r="L4252" s="3"/>
      <c r="M4252" s="3"/>
      <c r="N4252" s="3"/>
    </row>
    <row r="4253" spans="7:14" x14ac:dyDescent="0.35">
      <c r="G4253" s="21"/>
      <c r="H4253" s="21"/>
      <c r="J4253" s="3"/>
      <c r="K4253" s="3"/>
      <c r="L4253" s="3"/>
      <c r="M4253" s="3"/>
      <c r="N4253" s="3"/>
    </row>
    <row r="4254" spans="7:14" x14ac:dyDescent="0.35">
      <c r="G4254" s="21"/>
      <c r="H4254" s="21"/>
      <c r="J4254" s="3"/>
      <c r="K4254" s="3"/>
      <c r="L4254" s="3"/>
      <c r="M4254" s="3"/>
      <c r="N4254" s="3"/>
    </row>
    <row r="4255" spans="7:14" x14ac:dyDescent="0.35">
      <c r="G4255" s="21"/>
      <c r="H4255" s="21"/>
      <c r="J4255" s="3"/>
      <c r="K4255" s="3"/>
      <c r="L4255" s="3"/>
      <c r="M4255" s="3"/>
      <c r="N4255" s="3"/>
    </row>
    <row r="4256" spans="7:14" x14ac:dyDescent="0.35">
      <c r="G4256" s="21"/>
      <c r="H4256" s="21"/>
      <c r="J4256" s="3"/>
      <c r="K4256" s="3"/>
      <c r="L4256" s="3"/>
      <c r="M4256" s="3"/>
      <c r="N4256" s="3"/>
    </row>
    <row r="4257" spans="7:14" x14ac:dyDescent="0.35">
      <c r="G4257" s="21"/>
      <c r="H4257" s="21"/>
      <c r="J4257" s="3"/>
      <c r="K4257" s="3"/>
      <c r="L4257" s="3"/>
      <c r="M4257" s="3"/>
      <c r="N4257" s="3"/>
    </row>
    <row r="4258" spans="7:14" x14ac:dyDescent="0.35">
      <c r="G4258" s="21"/>
      <c r="H4258" s="21"/>
      <c r="J4258" s="3"/>
      <c r="K4258" s="3"/>
      <c r="L4258" s="3"/>
      <c r="M4258" s="3"/>
      <c r="N4258" s="3"/>
    </row>
    <row r="4259" spans="7:14" x14ac:dyDescent="0.35">
      <c r="G4259" s="21"/>
      <c r="H4259" s="21"/>
      <c r="J4259" s="3"/>
      <c r="K4259" s="3"/>
      <c r="L4259" s="3"/>
      <c r="M4259" s="3"/>
      <c r="N4259" s="3"/>
    </row>
    <row r="4260" spans="7:14" x14ac:dyDescent="0.35">
      <c r="G4260" s="21"/>
      <c r="H4260" s="21"/>
      <c r="J4260" s="3"/>
      <c r="K4260" s="3"/>
      <c r="L4260" s="3"/>
      <c r="M4260" s="3"/>
      <c r="N4260" s="3"/>
    </row>
    <row r="4261" spans="7:14" x14ac:dyDescent="0.35">
      <c r="G4261" s="21"/>
      <c r="H4261" s="21"/>
      <c r="J4261" s="3"/>
      <c r="K4261" s="3"/>
      <c r="L4261" s="3"/>
      <c r="M4261" s="3"/>
      <c r="N4261" s="3"/>
    </row>
    <row r="4262" spans="7:14" x14ac:dyDescent="0.35">
      <c r="G4262" s="21"/>
      <c r="H4262" s="21"/>
      <c r="J4262" s="3"/>
      <c r="K4262" s="3"/>
      <c r="L4262" s="3"/>
      <c r="M4262" s="3"/>
      <c r="N4262" s="3"/>
    </row>
    <row r="4263" spans="7:14" x14ac:dyDescent="0.35">
      <c r="G4263" s="21"/>
      <c r="H4263" s="21"/>
      <c r="J4263" s="3"/>
      <c r="K4263" s="3"/>
      <c r="L4263" s="3"/>
      <c r="M4263" s="3"/>
      <c r="N4263" s="3"/>
    </row>
    <row r="4264" spans="7:14" x14ac:dyDescent="0.35">
      <c r="G4264" s="21"/>
      <c r="H4264" s="21"/>
      <c r="J4264" s="3"/>
      <c r="K4264" s="3"/>
      <c r="L4264" s="3"/>
      <c r="M4264" s="3"/>
      <c r="N4264" s="3"/>
    </row>
    <row r="4265" spans="7:14" x14ac:dyDescent="0.35">
      <c r="G4265" s="21"/>
      <c r="H4265" s="21"/>
      <c r="J4265" s="3"/>
      <c r="K4265" s="3"/>
      <c r="L4265" s="3"/>
      <c r="M4265" s="3"/>
      <c r="N4265" s="3"/>
    </row>
    <row r="4266" spans="7:14" x14ac:dyDescent="0.35">
      <c r="G4266" s="21"/>
      <c r="H4266" s="21"/>
      <c r="J4266" s="3"/>
      <c r="K4266" s="3"/>
      <c r="L4266" s="3"/>
      <c r="M4266" s="3"/>
      <c r="N4266" s="3"/>
    </row>
    <row r="4267" spans="7:14" x14ac:dyDescent="0.35">
      <c r="G4267" s="21"/>
      <c r="H4267" s="21"/>
      <c r="J4267" s="3"/>
      <c r="K4267" s="3"/>
      <c r="L4267" s="3"/>
      <c r="M4267" s="3"/>
      <c r="N4267" s="3"/>
    </row>
    <row r="4268" spans="7:14" x14ac:dyDescent="0.35">
      <c r="G4268" s="21"/>
      <c r="H4268" s="21"/>
      <c r="J4268" s="3"/>
      <c r="K4268" s="3"/>
      <c r="L4268" s="3"/>
      <c r="M4268" s="3"/>
      <c r="N4268" s="3"/>
    </row>
    <row r="4269" spans="7:14" x14ac:dyDescent="0.35">
      <c r="G4269" s="21"/>
      <c r="H4269" s="21"/>
      <c r="J4269" s="3"/>
      <c r="K4269" s="3"/>
      <c r="L4269" s="3"/>
      <c r="M4269" s="3"/>
      <c r="N4269" s="3"/>
    </row>
    <row r="4270" spans="7:14" x14ac:dyDescent="0.35">
      <c r="G4270" s="21"/>
      <c r="H4270" s="21"/>
      <c r="J4270" s="3"/>
      <c r="K4270" s="3"/>
      <c r="L4270" s="3"/>
      <c r="M4270" s="3"/>
      <c r="N4270" s="3"/>
    </row>
    <row r="4271" spans="7:14" x14ac:dyDescent="0.35">
      <c r="G4271" s="21"/>
      <c r="H4271" s="21"/>
      <c r="J4271" s="3"/>
      <c r="K4271" s="3"/>
      <c r="L4271" s="3"/>
      <c r="M4271" s="3"/>
      <c r="N4271" s="3"/>
    </row>
    <row r="4272" spans="7:14" x14ac:dyDescent="0.35">
      <c r="G4272" s="21"/>
      <c r="H4272" s="21"/>
      <c r="J4272" s="3"/>
      <c r="K4272" s="3"/>
      <c r="L4272" s="3"/>
      <c r="M4272" s="3"/>
      <c r="N4272" s="3"/>
    </row>
    <row r="4273" spans="7:14" x14ac:dyDescent="0.35">
      <c r="G4273" s="21"/>
      <c r="H4273" s="21"/>
      <c r="J4273" s="3"/>
      <c r="K4273" s="3"/>
      <c r="L4273" s="3"/>
      <c r="M4273" s="3"/>
      <c r="N4273" s="3"/>
    </row>
    <row r="4274" spans="7:14" x14ac:dyDescent="0.35">
      <c r="G4274" s="21"/>
      <c r="H4274" s="21"/>
      <c r="J4274" s="3"/>
      <c r="K4274" s="3"/>
      <c r="L4274" s="3"/>
      <c r="M4274" s="3"/>
      <c r="N4274" s="3"/>
    </row>
    <row r="4275" spans="7:14" x14ac:dyDescent="0.35">
      <c r="G4275" s="21"/>
      <c r="H4275" s="21"/>
      <c r="J4275" s="3"/>
      <c r="K4275" s="3"/>
      <c r="L4275" s="3"/>
      <c r="M4275" s="3"/>
      <c r="N4275" s="3"/>
    </row>
    <row r="4276" spans="7:14" x14ac:dyDescent="0.35">
      <c r="G4276" s="21"/>
      <c r="H4276" s="21"/>
      <c r="J4276" s="3"/>
      <c r="K4276" s="3"/>
      <c r="L4276" s="3"/>
      <c r="M4276" s="3"/>
      <c r="N4276" s="3"/>
    </row>
    <row r="4277" spans="7:14" x14ac:dyDescent="0.35">
      <c r="G4277" s="21"/>
      <c r="H4277" s="21"/>
      <c r="J4277" s="3"/>
      <c r="K4277" s="3"/>
      <c r="L4277" s="3"/>
      <c r="M4277" s="3"/>
      <c r="N4277" s="3"/>
    </row>
    <row r="4278" spans="7:14" x14ac:dyDescent="0.35">
      <c r="G4278" s="21"/>
      <c r="H4278" s="21"/>
      <c r="J4278" s="3"/>
      <c r="K4278" s="3"/>
      <c r="L4278" s="3"/>
      <c r="M4278" s="3"/>
      <c r="N4278" s="3"/>
    </row>
    <row r="4279" spans="7:14" x14ac:dyDescent="0.35">
      <c r="G4279" s="21"/>
      <c r="H4279" s="21"/>
      <c r="J4279" s="3"/>
      <c r="K4279" s="3"/>
      <c r="L4279" s="3"/>
      <c r="M4279" s="3"/>
      <c r="N4279" s="3"/>
    </row>
    <row r="4280" spans="7:14" x14ac:dyDescent="0.35">
      <c r="G4280" s="21"/>
      <c r="H4280" s="21"/>
      <c r="J4280" s="3"/>
      <c r="K4280" s="3"/>
      <c r="L4280" s="3"/>
      <c r="M4280" s="3"/>
      <c r="N4280" s="3"/>
    </row>
    <row r="4281" spans="7:14" x14ac:dyDescent="0.35">
      <c r="G4281" s="21"/>
      <c r="H4281" s="21"/>
      <c r="J4281" s="3"/>
      <c r="K4281" s="3"/>
      <c r="L4281" s="3"/>
      <c r="M4281" s="3"/>
      <c r="N4281" s="3"/>
    </row>
    <row r="4282" spans="7:14" x14ac:dyDescent="0.35">
      <c r="G4282" s="21"/>
      <c r="H4282" s="21"/>
      <c r="J4282" s="3"/>
      <c r="K4282" s="3"/>
      <c r="L4282" s="3"/>
      <c r="M4282" s="3"/>
      <c r="N4282" s="3"/>
    </row>
    <row r="4283" spans="7:14" x14ac:dyDescent="0.35">
      <c r="G4283" s="21"/>
      <c r="H4283" s="21"/>
      <c r="J4283" s="3"/>
      <c r="K4283" s="3"/>
      <c r="L4283" s="3"/>
      <c r="M4283" s="3"/>
      <c r="N4283" s="3"/>
    </row>
    <row r="4284" spans="7:14" x14ac:dyDescent="0.35">
      <c r="G4284" s="21"/>
      <c r="H4284" s="21"/>
      <c r="J4284" s="3"/>
      <c r="K4284" s="3"/>
      <c r="L4284" s="3"/>
      <c r="M4284" s="3"/>
      <c r="N4284" s="3"/>
    </row>
    <row r="4285" spans="7:14" x14ac:dyDescent="0.35">
      <c r="G4285" s="21"/>
      <c r="H4285" s="21"/>
      <c r="J4285" s="3"/>
      <c r="K4285" s="3"/>
      <c r="L4285" s="3"/>
      <c r="M4285" s="3"/>
      <c r="N4285" s="3"/>
    </row>
    <row r="4286" spans="7:14" x14ac:dyDescent="0.35">
      <c r="G4286" s="21"/>
      <c r="H4286" s="21"/>
      <c r="J4286" s="3"/>
      <c r="K4286" s="3"/>
      <c r="L4286" s="3"/>
      <c r="M4286" s="3"/>
      <c r="N4286" s="3"/>
    </row>
    <row r="4287" spans="7:14" x14ac:dyDescent="0.35">
      <c r="G4287" s="21"/>
      <c r="H4287" s="21"/>
      <c r="J4287" s="3"/>
      <c r="K4287" s="3"/>
      <c r="L4287" s="3"/>
      <c r="M4287" s="3"/>
      <c r="N4287" s="3"/>
    </row>
    <row r="4288" spans="7:14" x14ac:dyDescent="0.35">
      <c r="G4288" s="21"/>
      <c r="H4288" s="21"/>
      <c r="J4288" s="3"/>
      <c r="K4288" s="3"/>
      <c r="L4288" s="3"/>
      <c r="M4288" s="3"/>
      <c r="N4288" s="3"/>
    </row>
    <row r="4289" spans="7:14" x14ac:dyDescent="0.35">
      <c r="G4289" s="21"/>
      <c r="H4289" s="21"/>
      <c r="J4289" s="3"/>
      <c r="K4289" s="3"/>
      <c r="L4289" s="3"/>
      <c r="M4289" s="3"/>
      <c r="N4289" s="3"/>
    </row>
    <row r="4290" spans="7:14" x14ac:dyDescent="0.35">
      <c r="G4290" s="21"/>
      <c r="H4290" s="21"/>
      <c r="J4290" s="3"/>
      <c r="K4290" s="3"/>
      <c r="L4290" s="3"/>
      <c r="M4290" s="3"/>
      <c r="N4290" s="3"/>
    </row>
    <row r="4291" spans="7:14" x14ac:dyDescent="0.35">
      <c r="G4291" s="21"/>
      <c r="H4291" s="21"/>
      <c r="J4291" s="3"/>
      <c r="K4291" s="3"/>
      <c r="L4291" s="3"/>
      <c r="M4291" s="3"/>
      <c r="N4291" s="3"/>
    </row>
    <row r="4292" spans="7:14" x14ac:dyDescent="0.35">
      <c r="G4292" s="21"/>
      <c r="H4292" s="21"/>
      <c r="J4292" s="3"/>
      <c r="K4292" s="3"/>
      <c r="L4292" s="3"/>
      <c r="M4292" s="3"/>
      <c r="N4292" s="3"/>
    </row>
    <row r="4293" spans="7:14" x14ac:dyDescent="0.35">
      <c r="G4293" s="21"/>
      <c r="H4293" s="21"/>
      <c r="J4293" s="3"/>
      <c r="K4293" s="3"/>
      <c r="L4293" s="3"/>
      <c r="M4293" s="3"/>
      <c r="N4293" s="3"/>
    </row>
    <row r="4294" spans="7:14" x14ac:dyDescent="0.35">
      <c r="G4294" s="21"/>
      <c r="H4294" s="21"/>
      <c r="J4294" s="3"/>
      <c r="K4294" s="3"/>
      <c r="L4294" s="3"/>
      <c r="M4294" s="3"/>
      <c r="N4294" s="3"/>
    </row>
    <row r="4295" spans="7:14" x14ac:dyDescent="0.35">
      <c r="G4295" s="21"/>
      <c r="H4295" s="21"/>
      <c r="J4295" s="3"/>
      <c r="K4295" s="3"/>
      <c r="L4295" s="3"/>
      <c r="M4295" s="3"/>
      <c r="N4295" s="3"/>
    </row>
    <row r="4296" spans="7:14" x14ac:dyDescent="0.35">
      <c r="G4296" s="21"/>
      <c r="H4296" s="21"/>
      <c r="J4296" s="3"/>
      <c r="K4296" s="3"/>
      <c r="L4296" s="3"/>
      <c r="M4296" s="3"/>
      <c r="N4296" s="3"/>
    </row>
    <row r="4297" spans="7:14" x14ac:dyDescent="0.35">
      <c r="G4297" s="21"/>
      <c r="H4297" s="21"/>
      <c r="J4297" s="3"/>
      <c r="K4297" s="3"/>
      <c r="L4297" s="3"/>
      <c r="M4297" s="3"/>
      <c r="N4297" s="3"/>
    </row>
    <row r="4298" spans="7:14" x14ac:dyDescent="0.35">
      <c r="G4298" s="21"/>
      <c r="H4298" s="21"/>
      <c r="J4298" s="3"/>
      <c r="K4298" s="3"/>
      <c r="L4298" s="3"/>
      <c r="M4298" s="3"/>
      <c r="N4298" s="3"/>
    </row>
    <row r="4299" spans="7:14" x14ac:dyDescent="0.35">
      <c r="G4299" s="21"/>
      <c r="H4299" s="21"/>
      <c r="J4299" s="3"/>
      <c r="K4299" s="3"/>
      <c r="L4299" s="3"/>
      <c r="M4299" s="3"/>
      <c r="N4299" s="3"/>
    </row>
    <row r="4300" spans="7:14" x14ac:dyDescent="0.35">
      <c r="G4300" s="21"/>
      <c r="H4300" s="21"/>
      <c r="J4300" s="3"/>
      <c r="K4300" s="3"/>
      <c r="L4300" s="3"/>
      <c r="M4300" s="3"/>
      <c r="N4300" s="3"/>
    </row>
    <row r="4301" spans="7:14" x14ac:dyDescent="0.35">
      <c r="G4301" s="21"/>
      <c r="H4301" s="21"/>
      <c r="J4301" s="3"/>
      <c r="K4301" s="3"/>
      <c r="L4301" s="3"/>
      <c r="M4301" s="3"/>
      <c r="N4301" s="3"/>
    </row>
    <row r="4302" spans="7:14" x14ac:dyDescent="0.35">
      <c r="G4302" s="21"/>
      <c r="H4302" s="21"/>
      <c r="J4302" s="3"/>
      <c r="K4302" s="3"/>
      <c r="L4302" s="3"/>
      <c r="M4302" s="3"/>
      <c r="N4302" s="3"/>
    </row>
    <row r="4303" spans="7:14" x14ac:dyDescent="0.35">
      <c r="G4303" s="21"/>
      <c r="H4303" s="21"/>
      <c r="J4303" s="3"/>
      <c r="K4303" s="3"/>
      <c r="L4303" s="3"/>
      <c r="M4303" s="3"/>
      <c r="N4303" s="3"/>
    </row>
    <row r="4304" spans="7:14" x14ac:dyDescent="0.35">
      <c r="G4304" s="21"/>
      <c r="H4304" s="21"/>
      <c r="J4304" s="3"/>
      <c r="K4304" s="3"/>
      <c r="L4304" s="3"/>
      <c r="M4304" s="3"/>
      <c r="N4304" s="3"/>
    </row>
    <row r="4305" spans="7:14" x14ac:dyDescent="0.35">
      <c r="G4305" s="21"/>
      <c r="H4305" s="21"/>
      <c r="J4305" s="3"/>
      <c r="K4305" s="3"/>
      <c r="L4305" s="3"/>
      <c r="M4305" s="3"/>
      <c r="N4305" s="3"/>
    </row>
    <row r="4306" spans="7:14" x14ac:dyDescent="0.35">
      <c r="G4306" s="21"/>
      <c r="H4306" s="21"/>
      <c r="J4306" s="3"/>
      <c r="K4306" s="3"/>
      <c r="L4306" s="3"/>
      <c r="M4306" s="3"/>
      <c r="N4306" s="3"/>
    </row>
    <row r="4307" spans="7:14" x14ac:dyDescent="0.35">
      <c r="G4307" s="21"/>
      <c r="H4307" s="21"/>
      <c r="J4307" s="3"/>
      <c r="K4307" s="3"/>
      <c r="L4307" s="3"/>
      <c r="M4307" s="3"/>
      <c r="N4307" s="3"/>
    </row>
    <row r="4308" spans="7:14" x14ac:dyDescent="0.35">
      <c r="G4308" s="21"/>
      <c r="H4308" s="21"/>
      <c r="J4308" s="3"/>
      <c r="K4308" s="3"/>
      <c r="L4308" s="3"/>
      <c r="M4308" s="3"/>
      <c r="N4308" s="3"/>
    </row>
    <row r="4309" spans="7:14" x14ac:dyDescent="0.35">
      <c r="G4309" s="21"/>
      <c r="H4309" s="21"/>
      <c r="J4309" s="3"/>
      <c r="K4309" s="3"/>
      <c r="L4309" s="3"/>
      <c r="M4309" s="3"/>
      <c r="N4309" s="3"/>
    </row>
    <row r="4310" spans="7:14" x14ac:dyDescent="0.35">
      <c r="G4310" s="21"/>
      <c r="H4310" s="21"/>
      <c r="J4310" s="3"/>
      <c r="K4310" s="3"/>
      <c r="L4310" s="3"/>
      <c r="M4310" s="3"/>
      <c r="N4310" s="3"/>
    </row>
    <row r="4311" spans="7:14" x14ac:dyDescent="0.35">
      <c r="G4311" s="21"/>
      <c r="H4311" s="21"/>
      <c r="J4311" s="3"/>
      <c r="K4311" s="3"/>
      <c r="L4311" s="3"/>
      <c r="M4311" s="3"/>
      <c r="N4311" s="3"/>
    </row>
    <row r="4312" spans="7:14" x14ac:dyDescent="0.35">
      <c r="G4312" s="21"/>
      <c r="H4312" s="21"/>
      <c r="J4312" s="3"/>
      <c r="K4312" s="3"/>
      <c r="L4312" s="3"/>
      <c r="M4312" s="3"/>
      <c r="N4312" s="3"/>
    </row>
    <row r="4313" spans="7:14" x14ac:dyDescent="0.35">
      <c r="G4313" s="21"/>
      <c r="H4313" s="21"/>
      <c r="J4313" s="3"/>
      <c r="K4313" s="3"/>
      <c r="L4313" s="3"/>
      <c r="M4313" s="3"/>
      <c r="N4313" s="3"/>
    </row>
    <row r="4314" spans="7:14" x14ac:dyDescent="0.35">
      <c r="G4314" s="21"/>
      <c r="H4314" s="21"/>
      <c r="J4314" s="3"/>
      <c r="K4314" s="3"/>
      <c r="L4314" s="3"/>
      <c r="M4314" s="3"/>
      <c r="N4314" s="3"/>
    </row>
    <row r="4315" spans="7:14" x14ac:dyDescent="0.35">
      <c r="G4315" s="21"/>
      <c r="H4315" s="21"/>
      <c r="J4315" s="3"/>
      <c r="K4315" s="3"/>
      <c r="L4315" s="3"/>
      <c r="M4315" s="3"/>
      <c r="N4315" s="3"/>
    </row>
    <row r="4316" spans="7:14" x14ac:dyDescent="0.35">
      <c r="G4316" s="21"/>
      <c r="H4316" s="21"/>
      <c r="J4316" s="3"/>
      <c r="K4316" s="3"/>
      <c r="L4316" s="3"/>
      <c r="M4316" s="3"/>
      <c r="N4316" s="3"/>
    </row>
    <row r="4317" spans="7:14" x14ac:dyDescent="0.35">
      <c r="G4317" s="21"/>
      <c r="H4317" s="21"/>
      <c r="J4317" s="3"/>
      <c r="K4317" s="3"/>
      <c r="L4317" s="3"/>
      <c r="M4317" s="3"/>
      <c r="N4317" s="3"/>
    </row>
    <row r="4318" spans="7:14" x14ac:dyDescent="0.35">
      <c r="G4318" s="21"/>
      <c r="H4318" s="21"/>
      <c r="J4318" s="3"/>
      <c r="K4318" s="3"/>
      <c r="L4318" s="3"/>
      <c r="M4318" s="3"/>
      <c r="N4318" s="3"/>
    </row>
    <row r="4319" spans="7:14" x14ac:dyDescent="0.35">
      <c r="G4319" s="21"/>
      <c r="H4319" s="21"/>
      <c r="J4319" s="3"/>
      <c r="K4319" s="3"/>
      <c r="L4319" s="3"/>
      <c r="M4319" s="3"/>
      <c r="N4319" s="3"/>
    </row>
    <row r="4320" spans="7:14" x14ac:dyDescent="0.35">
      <c r="G4320" s="21"/>
      <c r="H4320" s="21"/>
      <c r="J4320" s="3"/>
      <c r="K4320" s="3"/>
      <c r="L4320" s="3"/>
      <c r="M4320" s="3"/>
      <c r="N4320" s="3"/>
    </row>
    <row r="4321" spans="7:14" x14ac:dyDescent="0.35">
      <c r="G4321" s="21"/>
      <c r="H4321" s="21"/>
      <c r="J4321" s="3"/>
      <c r="K4321" s="3"/>
      <c r="L4321" s="3"/>
      <c r="M4321" s="3"/>
      <c r="N4321" s="3"/>
    </row>
    <row r="4322" spans="7:14" x14ac:dyDescent="0.35">
      <c r="G4322" s="21"/>
      <c r="H4322" s="21"/>
      <c r="J4322" s="3"/>
      <c r="K4322" s="3"/>
      <c r="L4322" s="3"/>
      <c r="M4322" s="3"/>
      <c r="N4322" s="3"/>
    </row>
    <row r="4323" spans="7:14" x14ac:dyDescent="0.35">
      <c r="G4323" s="21"/>
      <c r="H4323" s="21"/>
      <c r="J4323" s="3"/>
      <c r="K4323" s="3"/>
      <c r="L4323" s="3"/>
      <c r="M4323" s="3"/>
      <c r="N4323" s="3"/>
    </row>
    <row r="4324" spans="7:14" x14ac:dyDescent="0.35">
      <c r="G4324" s="21"/>
      <c r="H4324" s="21"/>
      <c r="J4324" s="3"/>
      <c r="K4324" s="3"/>
      <c r="L4324" s="3"/>
      <c r="M4324" s="3"/>
      <c r="N4324" s="3"/>
    </row>
    <row r="4325" spans="7:14" x14ac:dyDescent="0.35">
      <c r="G4325" s="21"/>
      <c r="H4325" s="21"/>
      <c r="J4325" s="3"/>
      <c r="K4325" s="3"/>
      <c r="L4325" s="3"/>
      <c r="M4325" s="3"/>
      <c r="N4325" s="3"/>
    </row>
    <row r="4326" spans="7:14" x14ac:dyDescent="0.35">
      <c r="G4326" s="21"/>
      <c r="H4326" s="21"/>
      <c r="J4326" s="3"/>
      <c r="K4326" s="3"/>
      <c r="L4326" s="3"/>
      <c r="M4326" s="3"/>
      <c r="N4326" s="3"/>
    </row>
    <row r="4327" spans="7:14" x14ac:dyDescent="0.35">
      <c r="G4327" s="21"/>
      <c r="H4327" s="21"/>
      <c r="J4327" s="3"/>
      <c r="K4327" s="3"/>
      <c r="L4327" s="3"/>
      <c r="M4327" s="3"/>
      <c r="N4327" s="3"/>
    </row>
    <row r="4328" spans="7:14" x14ac:dyDescent="0.35">
      <c r="G4328" s="21"/>
      <c r="H4328" s="21"/>
      <c r="J4328" s="3"/>
      <c r="K4328" s="3"/>
      <c r="L4328" s="3"/>
      <c r="M4328" s="3"/>
      <c r="N4328" s="3"/>
    </row>
    <row r="4329" spans="7:14" x14ac:dyDescent="0.35">
      <c r="G4329" s="21"/>
      <c r="H4329" s="21"/>
      <c r="J4329" s="3"/>
      <c r="K4329" s="3"/>
      <c r="L4329" s="3"/>
      <c r="M4329" s="3"/>
      <c r="N4329" s="3"/>
    </row>
    <row r="4330" spans="7:14" x14ac:dyDescent="0.35">
      <c r="G4330" s="21"/>
      <c r="H4330" s="21"/>
      <c r="J4330" s="3"/>
      <c r="K4330" s="3"/>
      <c r="L4330" s="3"/>
      <c r="M4330" s="3"/>
      <c r="N4330" s="3"/>
    </row>
    <row r="4331" spans="7:14" x14ac:dyDescent="0.35">
      <c r="G4331" s="21"/>
      <c r="H4331" s="21"/>
      <c r="J4331" s="3"/>
      <c r="K4331" s="3"/>
      <c r="L4331" s="3"/>
      <c r="M4331" s="3"/>
      <c r="N4331" s="3"/>
    </row>
    <row r="4332" spans="7:14" x14ac:dyDescent="0.35">
      <c r="G4332" s="21"/>
      <c r="H4332" s="21"/>
      <c r="J4332" s="3"/>
      <c r="K4332" s="3"/>
      <c r="L4332" s="3"/>
      <c r="M4332" s="3"/>
      <c r="N4332" s="3"/>
    </row>
    <row r="4333" spans="7:14" x14ac:dyDescent="0.35">
      <c r="G4333" s="21"/>
      <c r="H4333" s="21"/>
      <c r="J4333" s="3"/>
      <c r="K4333" s="3"/>
      <c r="L4333" s="3"/>
      <c r="M4333" s="3"/>
      <c r="N4333" s="3"/>
    </row>
    <row r="4334" spans="7:14" x14ac:dyDescent="0.35">
      <c r="G4334" s="21"/>
      <c r="H4334" s="21"/>
      <c r="J4334" s="3"/>
      <c r="K4334" s="3"/>
      <c r="L4334" s="3"/>
      <c r="M4334" s="3"/>
      <c r="N4334" s="3"/>
    </row>
    <row r="4335" spans="7:14" x14ac:dyDescent="0.35">
      <c r="G4335" s="21"/>
      <c r="H4335" s="21"/>
      <c r="J4335" s="3"/>
      <c r="K4335" s="3"/>
      <c r="L4335" s="3"/>
      <c r="M4335" s="3"/>
      <c r="N4335" s="3"/>
    </row>
    <row r="4336" spans="7:14" x14ac:dyDescent="0.35">
      <c r="G4336" s="21"/>
      <c r="H4336" s="21"/>
      <c r="J4336" s="3"/>
      <c r="K4336" s="3"/>
      <c r="L4336" s="3"/>
      <c r="M4336" s="3"/>
      <c r="N4336" s="3"/>
    </row>
    <row r="4337" spans="7:14" x14ac:dyDescent="0.35">
      <c r="G4337" s="21"/>
      <c r="H4337" s="21"/>
      <c r="J4337" s="3"/>
      <c r="K4337" s="3"/>
      <c r="L4337" s="3"/>
      <c r="M4337" s="3"/>
      <c r="N4337" s="3"/>
    </row>
    <row r="4338" spans="7:14" x14ac:dyDescent="0.35">
      <c r="G4338" s="21"/>
      <c r="H4338" s="21"/>
      <c r="J4338" s="3"/>
      <c r="K4338" s="3"/>
      <c r="L4338" s="3"/>
      <c r="M4338" s="3"/>
      <c r="N4338" s="3"/>
    </row>
    <row r="4339" spans="7:14" x14ac:dyDescent="0.35">
      <c r="G4339" s="21"/>
      <c r="H4339" s="21"/>
      <c r="J4339" s="3"/>
      <c r="K4339" s="3"/>
      <c r="L4339" s="3"/>
      <c r="M4339" s="3"/>
      <c r="N4339" s="3"/>
    </row>
    <row r="4340" spans="7:14" x14ac:dyDescent="0.35">
      <c r="G4340" s="21"/>
      <c r="H4340" s="21"/>
      <c r="J4340" s="3"/>
      <c r="K4340" s="3"/>
      <c r="L4340" s="3"/>
      <c r="M4340" s="3"/>
      <c r="N4340" s="3"/>
    </row>
    <row r="4341" spans="7:14" x14ac:dyDescent="0.35">
      <c r="G4341" s="21"/>
      <c r="H4341" s="21"/>
      <c r="J4341" s="3"/>
      <c r="K4341" s="3"/>
      <c r="L4341" s="3"/>
      <c r="M4341" s="3"/>
      <c r="N4341" s="3"/>
    </row>
    <row r="4342" spans="7:14" x14ac:dyDescent="0.35">
      <c r="G4342" s="21"/>
      <c r="H4342" s="21"/>
      <c r="J4342" s="3"/>
      <c r="K4342" s="3"/>
      <c r="L4342" s="3"/>
      <c r="M4342" s="3"/>
      <c r="N4342" s="3"/>
    </row>
    <row r="4343" spans="7:14" x14ac:dyDescent="0.35">
      <c r="G4343" s="21"/>
      <c r="H4343" s="21"/>
      <c r="J4343" s="3"/>
      <c r="K4343" s="3"/>
      <c r="L4343" s="3"/>
      <c r="M4343" s="3"/>
      <c r="N4343" s="3"/>
    </row>
    <row r="4344" spans="7:14" x14ac:dyDescent="0.35">
      <c r="G4344" s="21"/>
      <c r="H4344" s="21"/>
      <c r="J4344" s="3"/>
      <c r="K4344" s="3"/>
      <c r="L4344" s="3"/>
      <c r="M4344" s="3"/>
      <c r="N4344" s="3"/>
    </row>
    <row r="4345" spans="7:14" x14ac:dyDescent="0.35">
      <c r="G4345" s="21"/>
      <c r="H4345" s="21"/>
      <c r="J4345" s="3"/>
      <c r="K4345" s="3"/>
      <c r="L4345" s="3"/>
      <c r="M4345" s="3"/>
      <c r="N4345" s="3"/>
    </row>
    <row r="4346" spans="7:14" x14ac:dyDescent="0.35">
      <c r="G4346" s="21"/>
      <c r="H4346" s="21"/>
      <c r="J4346" s="3"/>
      <c r="K4346" s="3"/>
      <c r="L4346" s="3"/>
      <c r="M4346" s="3"/>
      <c r="N4346" s="3"/>
    </row>
    <row r="4347" spans="7:14" x14ac:dyDescent="0.35">
      <c r="G4347" s="21"/>
      <c r="H4347" s="21"/>
      <c r="J4347" s="3"/>
      <c r="K4347" s="3"/>
      <c r="L4347" s="3"/>
      <c r="M4347" s="3"/>
      <c r="N4347" s="3"/>
    </row>
    <row r="4348" spans="7:14" x14ac:dyDescent="0.35">
      <c r="G4348" s="21"/>
      <c r="H4348" s="21"/>
      <c r="J4348" s="3"/>
      <c r="K4348" s="3"/>
      <c r="L4348" s="3"/>
      <c r="M4348" s="3"/>
      <c r="N4348" s="3"/>
    </row>
    <row r="4349" spans="7:14" x14ac:dyDescent="0.35">
      <c r="G4349" s="21"/>
      <c r="H4349" s="21"/>
      <c r="J4349" s="3"/>
      <c r="K4349" s="3"/>
      <c r="L4349" s="3"/>
      <c r="M4349" s="3"/>
      <c r="N4349" s="3"/>
    </row>
    <row r="4350" spans="7:14" x14ac:dyDescent="0.35">
      <c r="G4350" s="21"/>
      <c r="H4350" s="21"/>
      <c r="J4350" s="3"/>
      <c r="K4350" s="3"/>
      <c r="L4350" s="3"/>
      <c r="M4350" s="3"/>
      <c r="N4350" s="3"/>
    </row>
    <row r="4351" spans="7:14" x14ac:dyDescent="0.35">
      <c r="G4351" s="21"/>
      <c r="H4351" s="21"/>
      <c r="J4351" s="3"/>
      <c r="K4351" s="3"/>
      <c r="L4351" s="3"/>
      <c r="M4351" s="3"/>
      <c r="N4351" s="3"/>
    </row>
    <row r="4352" spans="7:14" x14ac:dyDescent="0.35">
      <c r="G4352" s="21"/>
      <c r="H4352" s="21"/>
      <c r="J4352" s="3"/>
      <c r="K4352" s="3"/>
      <c r="L4352" s="3"/>
      <c r="M4352" s="3"/>
      <c r="N4352" s="3"/>
    </row>
    <row r="4353" spans="7:14" x14ac:dyDescent="0.35">
      <c r="G4353" s="21"/>
      <c r="H4353" s="21"/>
      <c r="J4353" s="3"/>
      <c r="K4353" s="3"/>
      <c r="L4353" s="3"/>
      <c r="M4353" s="3"/>
      <c r="N4353" s="3"/>
    </row>
    <row r="4354" spans="7:14" x14ac:dyDescent="0.35">
      <c r="G4354" s="21"/>
      <c r="H4354" s="21"/>
      <c r="J4354" s="3"/>
      <c r="K4354" s="3"/>
      <c r="L4354" s="3"/>
      <c r="M4354" s="3"/>
      <c r="N4354" s="3"/>
    </row>
    <row r="4355" spans="7:14" x14ac:dyDescent="0.35">
      <c r="G4355" s="21"/>
      <c r="H4355" s="21"/>
      <c r="J4355" s="3"/>
      <c r="K4355" s="3"/>
      <c r="L4355" s="3"/>
      <c r="M4355" s="3"/>
      <c r="N4355" s="3"/>
    </row>
    <row r="4356" spans="7:14" x14ac:dyDescent="0.35">
      <c r="G4356" s="21"/>
      <c r="H4356" s="21"/>
      <c r="J4356" s="3"/>
      <c r="K4356" s="3"/>
      <c r="L4356" s="3"/>
      <c r="M4356" s="3"/>
      <c r="N4356" s="3"/>
    </row>
    <row r="4357" spans="7:14" x14ac:dyDescent="0.35">
      <c r="G4357" s="21"/>
      <c r="H4357" s="21"/>
      <c r="J4357" s="3"/>
      <c r="K4357" s="3"/>
      <c r="L4357" s="3"/>
      <c r="M4357" s="3"/>
      <c r="N4357" s="3"/>
    </row>
    <row r="4358" spans="7:14" x14ac:dyDescent="0.35">
      <c r="G4358" s="21"/>
      <c r="H4358" s="21"/>
      <c r="J4358" s="3"/>
      <c r="K4358" s="3"/>
      <c r="L4358" s="3"/>
      <c r="M4358" s="3"/>
      <c r="N4358" s="3"/>
    </row>
    <row r="4359" spans="7:14" x14ac:dyDescent="0.35">
      <c r="G4359" s="21"/>
      <c r="H4359" s="21"/>
      <c r="J4359" s="3"/>
      <c r="K4359" s="3"/>
      <c r="L4359" s="3"/>
      <c r="M4359" s="3"/>
      <c r="N4359" s="3"/>
    </row>
    <row r="4360" spans="7:14" x14ac:dyDescent="0.35">
      <c r="G4360" s="21"/>
      <c r="H4360" s="21"/>
      <c r="J4360" s="3"/>
      <c r="K4360" s="3"/>
      <c r="L4360" s="3"/>
      <c r="M4360" s="3"/>
      <c r="N4360" s="3"/>
    </row>
    <row r="4361" spans="7:14" x14ac:dyDescent="0.35">
      <c r="G4361" s="21"/>
      <c r="H4361" s="21"/>
      <c r="J4361" s="3"/>
      <c r="K4361" s="3"/>
      <c r="L4361" s="3"/>
      <c r="M4361" s="3"/>
      <c r="N4361" s="3"/>
    </row>
    <row r="4362" spans="7:14" x14ac:dyDescent="0.35">
      <c r="G4362" s="21"/>
      <c r="H4362" s="21"/>
      <c r="J4362" s="3"/>
      <c r="K4362" s="3"/>
      <c r="L4362" s="3"/>
      <c r="M4362" s="3"/>
      <c r="N4362" s="3"/>
    </row>
    <row r="4363" spans="7:14" x14ac:dyDescent="0.35">
      <c r="G4363" s="21"/>
      <c r="H4363" s="21"/>
      <c r="J4363" s="3"/>
      <c r="K4363" s="3"/>
      <c r="L4363" s="3"/>
      <c r="M4363" s="3"/>
      <c r="N4363" s="3"/>
    </row>
    <row r="4364" spans="7:14" x14ac:dyDescent="0.35">
      <c r="G4364" s="21"/>
      <c r="H4364" s="21"/>
      <c r="J4364" s="3"/>
      <c r="K4364" s="3"/>
      <c r="L4364" s="3"/>
      <c r="M4364" s="3"/>
      <c r="N4364" s="3"/>
    </row>
    <row r="4365" spans="7:14" x14ac:dyDescent="0.35">
      <c r="G4365" s="21"/>
      <c r="H4365" s="21"/>
      <c r="J4365" s="3"/>
      <c r="K4365" s="3"/>
      <c r="L4365" s="3"/>
      <c r="M4365" s="3"/>
      <c r="N4365" s="3"/>
    </row>
    <row r="4366" spans="7:14" x14ac:dyDescent="0.35">
      <c r="G4366" s="21"/>
      <c r="H4366" s="21"/>
      <c r="J4366" s="3"/>
      <c r="K4366" s="3"/>
      <c r="L4366" s="3"/>
      <c r="M4366" s="3"/>
      <c r="N4366" s="3"/>
    </row>
    <row r="4367" spans="7:14" x14ac:dyDescent="0.35">
      <c r="G4367" s="21"/>
      <c r="H4367" s="21"/>
      <c r="J4367" s="3"/>
      <c r="K4367" s="3"/>
      <c r="L4367" s="3"/>
      <c r="M4367" s="3"/>
      <c r="N4367" s="3"/>
    </row>
    <row r="4368" spans="7:14" x14ac:dyDescent="0.35">
      <c r="G4368" s="21"/>
      <c r="H4368" s="21"/>
      <c r="J4368" s="3"/>
      <c r="K4368" s="3"/>
      <c r="L4368" s="3"/>
      <c r="M4368" s="3"/>
      <c r="N4368" s="3"/>
    </row>
    <row r="4369" spans="7:14" x14ac:dyDescent="0.35">
      <c r="G4369" s="21"/>
      <c r="H4369" s="21"/>
      <c r="J4369" s="3"/>
      <c r="K4369" s="3"/>
      <c r="L4369" s="3"/>
      <c r="M4369" s="3"/>
      <c r="N4369" s="3"/>
    </row>
    <row r="4370" spans="7:14" x14ac:dyDescent="0.35">
      <c r="G4370" s="21"/>
      <c r="H4370" s="21"/>
      <c r="J4370" s="3"/>
      <c r="K4370" s="3"/>
      <c r="L4370" s="3"/>
      <c r="M4370" s="3"/>
      <c r="N4370" s="3"/>
    </row>
    <row r="4371" spans="7:14" x14ac:dyDescent="0.35">
      <c r="G4371" s="21"/>
      <c r="H4371" s="21"/>
      <c r="J4371" s="3"/>
      <c r="K4371" s="3"/>
      <c r="L4371" s="3"/>
      <c r="M4371" s="3"/>
      <c r="N4371" s="3"/>
    </row>
    <row r="4372" spans="7:14" x14ac:dyDescent="0.35">
      <c r="G4372" s="21"/>
      <c r="H4372" s="21"/>
      <c r="J4372" s="3"/>
      <c r="K4372" s="3"/>
      <c r="L4372" s="3"/>
      <c r="M4372" s="3"/>
      <c r="N4372" s="3"/>
    </row>
    <row r="4373" spans="7:14" x14ac:dyDescent="0.35">
      <c r="G4373" s="21"/>
      <c r="H4373" s="21"/>
      <c r="J4373" s="3"/>
      <c r="K4373" s="3"/>
      <c r="L4373" s="3"/>
      <c r="M4373" s="3"/>
      <c r="N4373" s="3"/>
    </row>
    <row r="4374" spans="7:14" x14ac:dyDescent="0.35">
      <c r="G4374" s="21"/>
      <c r="H4374" s="21"/>
      <c r="J4374" s="3"/>
      <c r="K4374" s="3"/>
      <c r="L4374" s="3"/>
      <c r="M4374" s="3"/>
      <c r="N4374" s="3"/>
    </row>
    <row r="4375" spans="7:14" x14ac:dyDescent="0.35">
      <c r="G4375" s="21"/>
      <c r="H4375" s="21"/>
      <c r="J4375" s="3"/>
      <c r="K4375" s="3"/>
      <c r="L4375" s="3"/>
      <c r="M4375" s="3"/>
      <c r="N4375" s="3"/>
    </row>
    <row r="4376" spans="7:14" x14ac:dyDescent="0.35">
      <c r="G4376" s="21"/>
      <c r="H4376" s="21"/>
      <c r="J4376" s="3"/>
      <c r="K4376" s="3"/>
      <c r="L4376" s="3"/>
      <c r="M4376" s="3"/>
      <c r="N4376" s="3"/>
    </row>
    <row r="4377" spans="7:14" x14ac:dyDescent="0.35">
      <c r="G4377" s="21"/>
      <c r="H4377" s="21"/>
      <c r="J4377" s="3"/>
      <c r="K4377" s="3"/>
      <c r="L4377" s="3"/>
      <c r="M4377" s="3"/>
      <c r="N4377" s="3"/>
    </row>
    <row r="4378" spans="7:14" x14ac:dyDescent="0.35">
      <c r="G4378" s="21"/>
      <c r="H4378" s="21"/>
      <c r="J4378" s="3"/>
      <c r="K4378" s="3"/>
      <c r="L4378" s="3"/>
      <c r="M4378" s="3"/>
      <c r="N4378" s="3"/>
    </row>
    <row r="4379" spans="7:14" x14ac:dyDescent="0.35">
      <c r="G4379" s="21"/>
      <c r="H4379" s="21"/>
      <c r="J4379" s="3"/>
      <c r="K4379" s="3"/>
      <c r="L4379" s="3"/>
      <c r="M4379" s="3"/>
      <c r="N4379" s="3"/>
    </row>
    <row r="4380" spans="7:14" x14ac:dyDescent="0.35">
      <c r="G4380" s="21"/>
      <c r="H4380" s="21"/>
      <c r="J4380" s="3"/>
      <c r="K4380" s="3"/>
      <c r="L4380" s="3"/>
      <c r="M4380" s="3"/>
      <c r="N4380" s="3"/>
    </row>
    <row r="4381" spans="7:14" x14ac:dyDescent="0.35">
      <c r="G4381" s="21"/>
      <c r="H4381" s="21"/>
      <c r="J4381" s="3"/>
      <c r="K4381" s="3"/>
      <c r="L4381" s="3"/>
      <c r="M4381" s="3"/>
      <c r="N4381" s="3"/>
    </row>
    <row r="4382" spans="7:14" x14ac:dyDescent="0.35">
      <c r="G4382" s="21"/>
      <c r="H4382" s="21"/>
      <c r="J4382" s="3"/>
      <c r="K4382" s="3"/>
      <c r="L4382" s="3"/>
      <c r="M4382" s="3"/>
      <c r="N4382" s="3"/>
    </row>
    <row r="4383" spans="7:14" x14ac:dyDescent="0.35">
      <c r="G4383" s="21"/>
      <c r="H4383" s="21"/>
      <c r="J4383" s="3"/>
      <c r="K4383" s="3"/>
      <c r="L4383" s="3"/>
      <c r="M4383" s="3"/>
      <c r="N4383" s="3"/>
    </row>
    <row r="4384" spans="7:14" x14ac:dyDescent="0.35">
      <c r="G4384" s="21"/>
      <c r="H4384" s="21"/>
      <c r="J4384" s="3"/>
      <c r="K4384" s="3"/>
      <c r="L4384" s="3"/>
      <c r="M4384" s="3"/>
      <c r="N4384" s="3"/>
    </row>
    <row r="4385" spans="7:14" x14ac:dyDescent="0.35">
      <c r="G4385" s="21"/>
      <c r="H4385" s="21"/>
      <c r="J4385" s="3"/>
      <c r="K4385" s="3"/>
      <c r="L4385" s="3"/>
      <c r="M4385" s="3"/>
      <c r="N4385" s="3"/>
    </row>
    <row r="4386" spans="7:14" x14ac:dyDescent="0.35">
      <c r="G4386" s="21"/>
      <c r="H4386" s="21"/>
      <c r="J4386" s="3"/>
      <c r="K4386" s="3"/>
      <c r="L4386" s="3"/>
      <c r="M4386" s="3"/>
      <c r="N4386" s="3"/>
    </row>
    <row r="4387" spans="7:14" x14ac:dyDescent="0.35">
      <c r="G4387" s="21"/>
      <c r="H4387" s="21"/>
      <c r="J4387" s="3"/>
      <c r="K4387" s="3"/>
      <c r="L4387" s="3"/>
      <c r="M4387" s="3"/>
      <c r="N4387" s="3"/>
    </row>
    <row r="4388" spans="7:14" x14ac:dyDescent="0.35">
      <c r="G4388" s="21"/>
      <c r="H4388" s="21"/>
      <c r="J4388" s="3"/>
      <c r="K4388" s="3"/>
      <c r="L4388" s="3"/>
      <c r="M4388" s="3"/>
      <c r="N4388" s="3"/>
    </row>
    <row r="4389" spans="7:14" x14ac:dyDescent="0.35">
      <c r="G4389" s="21"/>
      <c r="H4389" s="21"/>
      <c r="J4389" s="3"/>
      <c r="K4389" s="3"/>
      <c r="L4389" s="3"/>
      <c r="M4389" s="3"/>
      <c r="N4389" s="3"/>
    </row>
    <row r="4390" spans="7:14" x14ac:dyDescent="0.35">
      <c r="G4390" s="21"/>
      <c r="H4390" s="21"/>
      <c r="J4390" s="3"/>
      <c r="K4390" s="3"/>
      <c r="L4390" s="3"/>
      <c r="M4390" s="3"/>
      <c r="N4390" s="3"/>
    </row>
    <row r="4391" spans="7:14" x14ac:dyDescent="0.35">
      <c r="G4391" s="21"/>
      <c r="H4391" s="21"/>
      <c r="J4391" s="3"/>
      <c r="K4391" s="3"/>
      <c r="L4391" s="3"/>
      <c r="M4391" s="3"/>
      <c r="N4391" s="3"/>
    </row>
    <row r="4392" spans="7:14" x14ac:dyDescent="0.35">
      <c r="G4392" s="21"/>
      <c r="H4392" s="21"/>
      <c r="J4392" s="3"/>
      <c r="K4392" s="3"/>
      <c r="L4392" s="3"/>
      <c r="M4392" s="3"/>
      <c r="N4392" s="3"/>
    </row>
    <row r="4393" spans="7:14" x14ac:dyDescent="0.35">
      <c r="G4393" s="21"/>
      <c r="H4393" s="21"/>
      <c r="J4393" s="3"/>
      <c r="K4393" s="3"/>
      <c r="L4393" s="3"/>
      <c r="M4393" s="3"/>
      <c r="N4393" s="3"/>
    </row>
    <row r="4394" spans="7:14" x14ac:dyDescent="0.35">
      <c r="G4394" s="21"/>
      <c r="H4394" s="21"/>
      <c r="J4394" s="3"/>
      <c r="K4394" s="3"/>
      <c r="L4394" s="3"/>
      <c r="M4394" s="3"/>
      <c r="N4394" s="3"/>
    </row>
    <row r="4395" spans="7:14" x14ac:dyDescent="0.35">
      <c r="G4395" s="21"/>
      <c r="H4395" s="21"/>
      <c r="J4395" s="3"/>
      <c r="K4395" s="3"/>
      <c r="L4395" s="3"/>
      <c r="M4395" s="3"/>
      <c r="N4395" s="3"/>
    </row>
    <row r="4396" spans="7:14" x14ac:dyDescent="0.35">
      <c r="G4396" s="21"/>
      <c r="H4396" s="21"/>
      <c r="J4396" s="3"/>
      <c r="K4396" s="3"/>
      <c r="L4396" s="3"/>
      <c r="M4396" s="3"/>
      <c r="N4396" s="3"/>
    </row>
    <row r="4397" spans="7:14" x14ac:dyDescent="0.35">
      <c r="G4397" s="21"/>
      <c r="H4397" s="21"/>
      <c r="J4397" s="3"/>
      <c r="K4397" s="3"/>
      <c r="L4397" s="3"/>
      <c r="M4397" s="3"/>
      <c r="N4397" s="3"/>
    </row>
    <row r="4398" spans="7:14" x14ac:dyDescent="0.35">
      <c r="G4398" s="21"/>
      <c r="H4398" s="21"/>
      <c r="J4398" s="3"/>
      <c r="K4398" s="3"/>
      <c r="L4398" s="3"/>
      <c r="M4398" s="3"/>
      <c r="N4398" s="3"/>
    </row>
    <row r="4399" spans="7:14" x14ac:dyDescent="0.35">
      <c r="G4399" s="21"/>
      <c r="H4399" s="21"/>
      <c r="J4399" s="3"/>
      <c r="K4399" s="3"/>
      <c r="L4399" s="3"/>
      <c r="M4399" s="3"/>
      <c r="N4399" s="3"/>
    </row>
    <row r="4400" spans="7:14" x14ac:dyDescent="0.35">
      <c r="G4400" s="21"/>
      <c r="H4400" s="21"/>
      <c r="J4400" s="3"/>
      <c r="K4400" s="3"/>
      <c r="L4400" s="3"/>
      <c r="M4400" s="3"/>
      <c r="N4400" s="3"/>
    </row>
    <row r="4401" spans="7:14" x14ac:dyDescent="0.35">
      <c r="G4401" s="21"/>
      <c r="H4401" s="21"/>
      <c r="J4401" s="3"/>
      <c r="K4401" s="3"/>
      <c r="L4401" s="3"/>
      <c r="M4401" s="3"/>
      <c r="N4401" s="3"/>
    </row>
    <row r="4402" spans="7:14" x14ac:dyDescent="0.35">
      <c r="G4402" s="21"/>
      <c r="H4402" s="21"/>
      <c r="J4402" s="3"/>
      <c r="K4402" s="3"/>
      <c r="L4402" s="3"/>
      <c r="M4402" s="3"/>
      <c r="N4402" s="3"/>
    </row>
    <row r="4403" spans="7:14" x14ac:dyDescent="0.35">
      <c r="G4403" s="21"/>
      <c r="H4403" s="21"/>
      <c r="J4403" s="3"/>
      <c r="K4403" s="3"/>
      <c r="L4403" s="3"/>
      <c r="M4403" s="3"/>
      <c r="N4403" s="3"/>
    </row>
    <row r="4404" spans="7:14" x14ac:dyDescent="0.35">
      <c r="G4404" s="21"/>
      <c r="H4404" s="21"/>
      <c r="J4404" s="3"/>
      <c r="K4404" s="3"/>
      <c r="L4404" s="3"/>
      <c r="M4404" s="3"/>
      <c r="N4404" s="3"/>
    </row>
    <row r="4405" spans="7:14" x14ac:dyDescent="0.35">
      <c r="G4405" s="21"/>
      <c r="H4405" s="21"/>
      <c r="J4405" s="3"/>
      <c r="K4405" s="3"/>
      <c r="L4405" s="3"/>
      <c r="M4405" s="3"/>
      <c r="N4405" s="3"/>
    </row>
    <row r="4406" spans="7:14" x14ac:dyDescent="0.35">
      <c r="G4406" s="21"/>
      <c r="H4406" s="21"/>
      <c r="J4406" s="3"/>
      <c r="K4406" s="3"/>
      <c r="L4406" s="3"/>
      <c r="M4406" s="3"/>
      <c r="N4406" s="3"/>
    </row>
    <row r="4407" spans="7:14" x14ac:dyDescent="0.35">
      <c r="G4407" s="21"/>
      <c r="H4407" s="21"/>
      <c r="J4407" s="3"/>
      <c r="K4407" s="3"/>
      <c r="L4407" s="3"/>
      <c r="M4407" s="3"/>
      <c r="N4407" s="3"/>
    </row>
    <row r="4408" spans="7:14" x14ac:dyDescent="0.35">
      <c r="G4408" s="21"/>
      <c r="H4408" s="21"/>
      <c r="J4408" s="3"/>
      <c r="K4408" s="3"/>
      <c r="L4408" s="3"/>
      <c r="M4408" s="3"/>
      <c r="N4408" s="3"/>
    </row>
    <row r="4409" spans="7:14" x14ac:dyDescent="0.35">
      <c r="G4409" s="21"/>
      <c r="H4409" s="21"/>
      <c r="J4409" s="3"/>
      <c r="K4409" s="3"/>
      <c r="L4409" s="3"/>
      <c r="M4409" s="3"/>
      <c r="N4409" s="3"/>
    </row>
    <row r="4410" spans="7:14" x14ac:dyDescent="0.35">
      <c r="G4410" s="21"/>
      <c r="H4410" s="21"/>
      <c r="J4410" s="3"/>
      <c r="K4410" s="3"/>
      <c r="L4410" s="3"/>
      <c r="M4410" s="3"/>
      <c r="N4410" s="3"/>
    </row>
    <row r="4411" spans="7:14" x14ac:dyDescent="0.35">
      <c r="G4411" s="21"/>
      <c r="H4411" s="21"/>
      <c r="J4411" s="3"/>
      <c r="K4411" s="3"/>
      <c r="L4411" s="3"/>
      <c r="M4411" s="3"/>
      <c r="N4411" s="3"/>
    </row>
    <row r="4412" spans="7:14" x14ac:dyDescent="0.35">
      <c r="G4412" s="21"/>
      <c r="H4412" s="21"/>
      <c r="J4412" s="3"/>
      <c r="K4412" s="3"/>
      <c r="L4412" s="3"/>
      <c r="M4412" s="3"/>
      <c r="N4412" s="3"/>
    </row>
    <row r="4413" spans="7:14" x14ac:dyDescent="0.35">
      <c r="G4413" s="21"/>
      <c r="H4413" s="21"/>
      <c r="J4413" s="3"/>
      <c r="K4413" s="3"/>
      <c r="L4413" s="3"/>
      <c r="M4413" s="3"/>
      <c r="N4413" s="3"/>
    </row>
    <row r="4414" spans="7:14" x14ac:dyDescent="0.35">
      <c r="G4414" s="21"/>
      <c r="H4414" s="21"/>
      <c r="J4414" s="3"/>
      <c r="K4414" s="3"/>
      <c r="L4414" s="3"/>
      <c r="M4414" s="3"/>
      <c r="N4414" s="3"/>
    </row>
    <row r="4415" spans="7:14" x14ac:dyDescent="0.35">
      <c r="G4415" s="21"/>
      <c r="H4415" s="21"/>
      <c r="J4415" s="3"/>
      <c r="K4415" s="3"/>
      <c r="L4415" s="3"/>
      <c r="M4415" s="3"/>
      <c r="N4415" s="3"/>
    </row>
    <row r="4416" spans="7:14" x14ac:dyDescent="0.35">
      <c r="G4416" s="21"/>
      <c r="H4416" s="21"/>
      <c r="J4416" s="3"/>
      <c r="K4416" s="3"/>
      <c r="L4416" s="3"/>
      <c r="M4416" s="3"/>
      <c r="N4416" s="3"/>
    </row>
    <row r="4417" spans="7:14" x14ac:dyDescent="0.35">
      <c r="G4417" s="21"/>
      <c r="H4417" s="21"/>
      <c r="J4417" s="3"/>
      <c r="K4417" s="3"/>
      <c r="L4417" s="3"/>
      <c r="M4417" s="3"/>
      <c r="N4417" s="3"/>
    </row>
    <row r="4418" spans="7:14" x14ac:dyDescent="0.35">
      <c r="G4418" s="21"/>
      <c r="H4418" s="21"/>
      <c r="J4418" s="3"/>
      <c r="K4418" s="3"/>
      <c r="L4418" s="3"/>
      <c r="M4418" s="3"/>
      <c r="N4418" s="3"/>
    </row>
    <row r="4419" spans="7:14" x14ac:dyDescent="0.35">
      <c r="G4419" s="21"/>
      <c r="H4419" s="21"/>
      <c r="J4419" s="3"/>
      <c r="K4419" s="3"/>
      <c r="L4419" s="3"/>
      <c r="M4419" s="3"/>
      <c r="N4419" s="3"/>
    </row>
    <row r="4420" spans="7:14" x14ac:dyDescent="0.35">
      <c r="G4420" s="21"/>
      <c r="H4420" s="21"/>
      <c r="J4420" s="3"/>
      <c r="K4420" s="3"/>
      <c r="L4420" s="3"/>
      <c r="M4420" s="3"/>
      <c r="N4420" s="3"/>
    </row>
    <row r="4421" spans="7:14" x14ac:dyDescent="0.35">
      <c r="G4421" s="21"/>
      <c r="H4421" s="21"/>
      <c r="J4421" s="3"/>
      <c r="K4421" s="3"/>
      <c r="L4421" s="3"/>
      <c r="M4421" s="3"/>
      <c r="N4421" s="3"/>
    </row>
    <row r="4422" spans="7:14" x14ac:dyDescent="0.35">
      <c r="G4422" s="21"/>
      <c r="H4422" s="21"/>
      <c r="J4422" s="3"/>
      <c r="K4422" s="3"/>
      <c r="L4422" s="3"/>
      <c r="M4422" s="3"/>
      <c r="N4422" s="3"/>
    </row>
    <row r="4423" spans="7:14" x14ac:dyDescent="0.35">
      <c r="G4423" s="21"/>
      <c r="H4423" s="21"/>
      <c r="J4423" s="3"/>
      <c r="K4423" s="3"/>
      <c r="L4423" s="3"/>
      <c r="M4423" s="3"/>
      <c r="N4423" s="3"/>
    </row>
    <row r="4424" spans="7:14" x14ac:dyDescent="0.35">
      <c r="G4424" s="21"/>
      <c r="H4424" s="21"/>
      <c r="J4424" s="3"/>
      <c r="K4424" s="3"/>
      <c r="L4424" s="3"/>
      <c r="M4424" s="3"/>
      <c r="N4424" s="3"/>
    </row>
    <row r="4425" spans="7:14" x14ac:dyDescent="0.35">
      <c r="G4425" s="21"/>
      <c r="H4425" s="21"/>
      <c r="J4425" s="3"/>
      <c r="K4425" s="3"/>
      <c r="L4425" s="3"/>
      <c r="M4425" s="3"/>
      <c r="N4425" s="3"/>
    </row>
    <row r="4426" spans="7:14" x14ac:dyDescent="0.35">
      <c r="G4426" s="21"/>
      <c r="H4426" s="21"/>
      <c r="J4426" s="3"/>
      <c r="K4426" s="3"/>
      <c r="L4426" s="3"/>
      <c r="M4426" s="3"/>
      <c r="N4426" s="3"/>
    </row>
    <row r="4427" spans="7:14" x14ac:dyDescent="0.35">
      <c r="G4427" s="21"/>
      <c r="H4427" s="21"/>
      <c r="J4427" s="3"/>
      <c r="K4427" s="3"/>
      <c r="L4427" s="3"/>
      <c r="M4427" s="3"/>
      <c r="N4427" s="3"/>
    </row>
    <row r="4428" spans="7:14" x14ac:dyDescent="0.35">
      <c r="G4428" s="21"/>
      <c r="H4428" s="21"/>
      <c r="J4428" s="3"/>
      <c r="K4428" s="3"/>
      <c r="L4428" s="3"/>
      <c r="M4428" s="3"/>
      <c r="N4428" s="3"/>
    </row>
    <row r="4429" spans="7:14" x14ac:dyDescent="0.35">
      <c r="G4429" s="21"/>
      <c r="H4429" s="21"/>
      <c r="J4429" s="3"/>
      <c r="K4429" s="3"/>
      <c r="L4429" s="3"/>
      <c r="M4429" s="3"/>
      <c r="N4429" s="3"/>
    </row>
    <row r="4430" spans="7:14" x14ac:dyDescent="0.35">
      <c r="G4430" s="21"/>
      <c r="H4430" s="21"/>
      <c r="J4430" s="3"/>
      <c r="K4430" s="3"/>
      <c r="L4430" s="3"/>
      <c r="M4430" s="3"/>
      <c r="N4430" s="3"/>
    </row>
    <row r="4431" spans="7:14" x14ac:dyDescent="0.35">
      <c r="G4431" s="21"/>
      <c r="H4431" s="21"/>
      <c r="J4431" s="3"/>
      <c r="K4431" s="3"/>
      <c r="L4431" s="3"/>
      <c r="M4431" s="3"/>
      <c r="N4431" s="3"/>
    </row>
    <row r="4432" spans="7:14" x14ac:dyDescent="0.35">
      <c r="G4432" s="21"/>
      <c r="H4432" s="21"/>
      <c r="J4432" s="3"/>
      <c r="K4432" s="3"/>
      <c r="L4432" s="3"/>
      <c r="M4432" s="3"/>
      <c r="N4432" s="3"/>
    </row>
    <row r="4433" spans="7:14" x14ac:dyDescent="0.35">
      <c r="G4433" s="21"/>
      <c r="H4433" s="21"/>
      <c r="J4433" s="3"/>
      <c r="K4433" s="3"/>
      <c r="L4433" s="3"/>
      <c r="M4433" s="3"/>
      <c r="N4433" s="3"/>
    </row>
    <row r="4434" spans="7:14" x14ac:dyDescent="0.35">
      <c r="G4434" s="21"/>
      <c r="H4434" s="21"/>
      <c r="J4434" s="3"/>
      <c r="K4434" s="3"/>
      <c r="L4434" s="3"/>
      <c r="M4434" s="3"/>
      <c r="N4434" s="3"/>
    </row>
    <row r="4435" spans="7:14" x14ac:dyDescent="0.35">
      <c r="G4435" s="21"/>
      <c r="H4435" s="21"/>
      <c r="J4435" s="3"/>
      <c r="K4435" s="3"/>
      <c r="L4435" s="3"/>
      <c r="M4435" s="3"/>
      <c r="N4435" s="3"/>
    </row>
    <row r="4436" spans="7:14" x14ac:dyDescent="0.35">
      <c r="G4436" s="21"/>
      <c r="H4436" s="21"/>
      <c r="J4436" s="3"/>
      <c r="K4436" s="3"/>
      <c r="L4436" s="3"/>
      <c r="M4436" s="3"/>
      <c r="N4436" s="3"/>
    </row>
    <row r="4437" spans="7:14" x14ac:dyDescent="0.35">
      <c r="G4437" s="21"/>
      <c r="H4437" s="21"/>
      <c r="J4437" s="3"/>
      <c r="K4437" s="3"/>
      <c r="L4437" s="3"/>
      <c r="M4437" s="3"/>
      <c r="N4437" s="3"/>
    </row>
    <row r="4438" spans="7:14" x14ac:dyDescent="0.35">
      <c r="G4438" s="21"/>
      <c r="H4438" s="21"/>
      <c r="J4438" s="3"/>
      <c r="K4438" s="3"/>
      <c r="L4438" s="3"/>
      <c r="M4438" s="3"/>
      <c r="N4438" s="3"/>
    </row>
    <row r="4439" spans="7:14" x14ac:dyDescent="0.35">
      <c r="G4439" s="21"/>
      <c r="H4439" s="21"/>
      <c r="J4439" s="3"/>
      <c r="K4439" s="3"/>
      <c r="L4439" s="3"/>
      <c r="M4439" s="3"/>
      <c r="N4439" s="3"/>
    </row>
    <row r="4440" spans="7:14" x14ac:dyDescent="0.35">
      <c r="G4440" s="21"/>
      <c r="H4440" s="21"/>
      <c r="J4440" s="3"/>
      <c r="K4440" s="3"/>
      <c r="L4440" s="3"/>
      <c r="M4440" s="3"/>
      <c r="N4440" s="3"/>
    </row>
    <row r="4441" spans="7:14" x14ac:dyDescent="0.35">
      <c r="G4441" s="21"/>
      <c r="H4441" s="21"/>
      <c r="J4441" s="3"/>
      <c r="K4441" s="3"/>
      <c r="L4441" s="3"/>
      <c r="M4441" s="3"/>
      <c r="N4441" s="3"/>
    </row>
    <row r="4442" spans="7:14" x14ac:dyDescent="0.35">
      <c r="G4442" s="21"/>
      <c r="H4442" s="21"/>
      <c r="J4442" s="3"/>
      <c r="K4442" s="3"/>
      <c r="L4442" s="3"/>
      <c r="M4442" s="3"/>
      <c r="N4442" s="3"/>
    </row>
    <row r="4443" spans="7:14" x14ac:dyDescent="0.35">
      <c r="G4443" s="21"/>
      <c r="H4443" s="21"/>
      <c r="J4443" s="3"/>
      <c r="K4443" s="3"/>
      <c r="L4443" s="3"/>
      <c r="M4443" s="3"/>
      <c r="N4443" s="3"/>
    </row>
    <row r="4444" spans="7:14" x14ac:dyDescent="0.35">
      <c r="G4444" s="21"/>
      <c r="H4444" s="21"/>
      <c r="J4444" s="3"/>
      <c r="K4444" s="3"/>
      <c r="L4444" s="3"/>
      <c r="M4444" s="3"/>
      <c r="N4444" s="3"/>
    </row>
    <row r="4445" spans="7:14" x14ac:dyDescent="0.35">
      <c r="G4445" s="21"/>
      <c r="H4445" s="21"/>
      <c r="J4445" s="3"/>
      <c r="K4445" s="3"/>
      <c r="L4445" s="3"/>
      <c r="M4445" s="3"/>
      <c r="N4445" s="3"/>
    </row>
    <row r="4446" spans="7:14" x14ac:dyDescent="0.35">
      <c r="G4446" s="21"/>
      <c r="H4446" s="21"/>
      <c r="J4446" s="3"/>
      <c r="K4446" s="3"/>
      <c r="L4446" s="3"/>
      <c r="M4446" s="3"/>
      <c r="N4446" s="3"/>
    </row>
    <row r="4447" spans="7:14" x14ac:dyDescent="0.35">
      <c r="G4447" s="21"/>
      <c r="H4447" s="21"/>
      <c r="J4447" s="3"/>
      <c r="K4447" s="3"/>
      <c r="L4447" s="3"/>
      <c r="M4447" s="3"/>
      <c r="N4447" s="3"/>
    </row>
    <row r="4448" spans="7:14" x14ac:dyDescent="0.35">
      <c r="G4448" s="21"/>
      <c r="H4448" s="21"/>
      <c r="J4448" s="3"/>
      <c r="K4448" s="3"/>
      <c r="L4448" s="3"/>
      <c r="M4448" s="3"/>
      <c r="N4448" s="3"/>
    </row>
    <row r="4449" spans="7:14" x14ac:dyDescent="0.35">
      <c r="G4449" s="21"/>
      <c r="H4449" s="21"/>
      <c r="J4449" s="3"/>
      <c r="K4449" s="3"/>
      <c r="L4449" s="3"/>
      <c r="M4449" s="3"/>
      <c r="N4449" s="3"/>
    </row>
    <row r="4450" spans="7:14" x14ac:dyDescent="0.35">
      <c r="G4450" s="21"/>
      <c r="H4450" s="21"/>
      <c r="J4450" s="3"/>
      <c r="K4450" s="3"/>
      <c r="L4450" s="3"/>
      <c r="M4450" s="3"/>
      <c r="N4450" s="3"/>
    </row>
    <row r="4451" spans="7:14" x14ac:dyDescent="0.35">
      <c r="G4451" s="21"/>
      <c r="H4451" s="21"/>
      <c r="J4451" s="3"/>
      <c r="K4451" s="3"/>
      <c r="L4451" s="3"/>
      <c r="M4451" s="3"/>
      <c r="N4451" s="3"/>
    </row>
    <row r="4452" spans="7:14" x14ac:dyDescent="0.35">
      <c r="G4452" s="21"/>
      <c r="H4452" s="21"/>
      <c r="J4452" s="3"/>
      <c r="K4452" s="3"/>
      <c r="L4452" s="3"/>
      <c r="M4452" s="3"/>
      <c r="N4452" s="3"/>
    </row>
    <row r="4453" spans="7:14" x14ac:dyDescent="0.35">
      <c r="G4453" s="21"/>
      <c r="H4453" s="21"/>
      <c r="J4453" s="3"/>
      <c r="K4453" s="3"/>
      <c r="L4453" s="3"/>
      <c r="M4453" s="3"/>
      <c r="N4453" s="3"/>
    </row>
    <row r="4454" spans="7:14" x14ac:dyDescent="0.35">
      <c r="G4454" s="21"/>
      <c r="H4454" s="21"/>
      <c r="J4454" s="3"/>
      <c r="K4454" s="3"/>
      <c r="L4454" s="3"/>
      <c r="M4454" s="3"/>
      <c r="N4454" s="3"/>
    </row>
    <row r="4455" spans="7:14" x14ac:dyDescent="0.35">
      <c r="G4455" s="21"/>
      <c r="H4455" s="21"/>
      <c r="J4455" s="3"/>
      <c r="K4455" s="3"/>
      <c r="L4455" s="3"/>
      <c r="M4455" s="3"/>
      <c r="N4455" s="3"/>
    </row>
    <row r="4456" spans="7:14" x14ac:dyDescent="0.35">
      <c r="G4456" s="21"/>
      <c r="H4456" s="21"/>
      <c r="J4456" s="3"/>
      <c r="K4456" s="3"/>
      <c r="L4456" s="3"/>
      <c r="M4456" s="3"/>
      <c r="N4456" s="3"/>
    </row>
    <row r="4457" spans="7:14" x14ac:dyDescent="0.35">
      <c r="G4457" s="21"/>
      <c r="H4457" s="21"/>
      <c r="J4457" s="3"/>
      <c r="K4457" s="3"/>
      <c r="L4457" s="3"/>
      <c r="M4457" s="3"/>
      <c r="N4457" s="3"/>
    </row>
    <row r="4458" spans="7:14" x14ac:dyDescent="0.35">
      <c r="G4458" s="21"/>
      <c r="H4458" s="21"/>
      <c r="J4458" s="3"/>
      <c r="K4458" s="3"/>
      <c r="L4458" s="3"/>
      <c r="M4458" s="3"/>
      <c r="N4458" s="3"/>
    </row>
    <row r="4459" spans="7:14" x14ac:dyDescent="0.35">
      <c r="G4459" s="21"/>
      <c r="H4459" s="21"/>
      <c r="J4459" s="3"/>
      <c r="K4459" s="3"/>
      <c r="L4459" s="3"/>
      <c r="M4459" s="3"/>
      <c r="N4459" s="3"/>
    </row>
    <row r="4460" spans="7:14" x14ac:dyDescent="0.35">
      <c r="G4460" s="21"/>
      <c r="H4460" s="21"/>
      <c r="J4460" s="3"/>
      <c r="K4460" s="3"/>
      <c r="L4460" s="3"/>
      <c r="M4460" s="3"/>
      <c r="N4460" s="3"/>
    </row>
    <row r="4461" spans="7:14" x14ac:dyDescent="0.35">
      <c r="G4461" s="21"/>
      <c r="H4461" s="21"/>
      <c r="J4461" s="3"/>
      <c r="K4461" s="3"/>
      <c r="L4461" s="3"/>
      <c r="M4461" s="3"/>
      <c r="N4461" s="3"/>
    </row>
    <row r="4462" spans="7:14" x14ac:dyDescent="0.35">
      <c r="G4462" s="21"/>
      <c r="H4462" s="21"/>
      <c r="J4462" s="3"/>
      <c r="K4462" s="3"/>
      <c r="L4462" s="3"/>
      <c r="M4462" s="3"/>
      <c r="N4462" s="3"/>
    </row>
    <row r="4463" spans="7:14" x14ac:dyDescent="0.35">
      <c r="G4463" s="21"/>
      <c r="H4463" s="21"/>
      <c r="J4463" s="3"/>
      <c r="K4463" s="3"/>
      <c r="L4463" s="3"/>
      <c r="M4463" s="3"/>
      <c r="N4463" s="3"/>
    </row>
    <row r="4464" spans="7:14" x14ac:dyDescent="0.35">
      <c r="G4464" s="21"/>
      <c r="H4464" s="21"/>
      <c r="J4464" s="3"/>
      <c r="K4464" s="3"/>
      <c r="L4464" s="3"/>
      <c r="M4464" s="3"/>
      <c r="N4464" s="3"/>
    </row>
    <row r="4465" spans="7:14" x14ac:dyDescent="0.35">
      <c r="G4465" s="21"/>
      <c r="H4465" s="21"/>
      <c r="J4465" s="3"/>
      <c r="K4465" s="3"/>
      <c r="L4465" s="3"/>
      <c r="M4465" s="3"/>
      <c r="N4465" s="3"/>
    </row>
    <row r="4466" spans="7:14" x14ac:dyDescent="0.35">
      <c r="G4466" s="21"/>
      <c r="H4466" s="21"/>
      <c r="J4466" s="3"/>
      <c r="K4466" s="3"/>
      <c r="L4466" s="3"/>
      <c r="M4466" s="3"/>
      <c r="N4466" s="3"/>
    </row>
    <row r="4467" spans="7:14" x14ac:dyDescent="0.35">
      <c r="G4467" s="21"/>
      <c r="H4467" s="21"/>
      <c r="J4467" s="3"/>
      <c r="K4467" s="3"/>
      <c r="L4467" s="3"/>
      <c r="M4467" s="3"/>
      <c r="N4467" s="3"/>
    </row>
    <row r="4468" spans="7:14" x14ac:dyDescent="0.35">
      <c r="G4468" s="21"/>
      <c r="H4468" s="21"/>
      <c r="J4468" s="3"/>
      <c r="K4468" s="3"/>
      <c r="L4468" s="3"/>
      <c r="M4468" s="3"/>
      <c r="N4468" s="3"/>
    </row>
    <row r="4469" spans="7:14" x14ac:dyDescent="0.35">
      <c r="G4469" s="21"/>
      <c r="H4469" s="21"/>
      <c r="J4469" s="3"/>
      <c r="K4469" s="3"/>
      <c r="L4469" s="3"/>
      <c r="M4469" s="3"/>
      <c r="N4469" s="3"/>
    </row>
    <row r="4470" spans="7:14" x14ac:dyDescent="0.35">
      <c r="G4470" s="21"/>
      <c r="H4470" s="21"/>
      <c r="J4470" s="3"/>
      <c r="K4470" s="3"/>
      <c r="L4470" s="3"/>
      <c r="M4470" s="3"/>
      <c r="N4470" s="3"/>
    </row>
    <row r="4471" spans="7:14" x14ac:dyDescent="0.35">
      <c r="G4471" s="21"/>
      <c r="H4471" s="21"/>
      <c r="J4471" s="3"/>
      <c r="K4471" s="3"/>
      <c r="L4471" s="3"/>
      <c r="M4471" s="3"/>
      <c r="N4471" s="3"/>
    </row>
    <row r="4472" spans="7:14" x14ac:dyDescent="0.35">
      <c r="G4472" s="21"/>
      <c r="H4472" s="21"/>
      <c r="J4472" s="3"/>
      <c r="K4472" s="3"/>
      <c r="L4472" s="3"/>
      <c r="M4472" s="3"/>
      <c r="N4472" s="3"/>
    </row>
    <row r="4473" spans="7:14" x14ac:dyDescent="0.35">
      <c r="G4473" s="21"/>
      <c r="H4473" s="21"/>
      <c r="J4473" s="3"/>
      <c r="K4473" s="3"/>
      <c r="L4473" s="3"/>
      <c r="M4473" s="3"/>
      <c r="N4473" s="3"/>
    </row>
    <row r="4474" spans="7:14" x14ac:dyDescent="0.35">
      <c r="G4474" s="21"/>
      <c r="H4474" s="21"/>
      <c r="J4474" s="3"/>
      <c r="K4474" s="3"/>
      <c r="L4474" s="3"/>
      <c r="M4474" s="3"/>
      <c r="N4474" s="3"/>
    </row>
    <row r="4475" spans="7:14" x14ac:dyDescent="0.35">
      <c r="G4475" s="21"/>
      <c r="H4475" s="21"/>
      <c r="J4475" s="3"/>
      <c r="K4475" s="3"/>
      <c r="L4475" s="3"/>
      <c r="M4475" s="3"/>
      <c r="N4475" s="3"/>
    </row>
    <row r="4476" spans="7:14" x14ac:dyDescent="0.35">
      <c r="G4476" s="21"/>
      <c r="H4476" s="21"/>
      <c r="J4476" s="3"/>
      <c r="K4476" s="3"/>
      <c r="L4476" s="3"/>
      <c r="M4476" s="3"/>
      <c r="N4476" s="3"/>
    </row>
    <row r="4477" spans="7:14" x14ac:dyDescent="0.35">
      <c r="G4477" s="21"/>
      <c r="H4477" s="21"/>
      <c r="J4477" s="3"/>
      <c r="K4477" s="3"/>
      <c r="L4477" s="3"/>
      <c r="M4477" s="3"/>
      <c r="N4477" s="3"/>
    </row>
    <row r="4478" spans="7:14" x14ac:dyDescent="0.35">
      <c r="G4478" s="21"/>
      <c r="H4478" s="21"/>
      <c r="J4478" s="3"/>
      <c r="K4478" s="3"/>
      <c r="L4478" s="3"/>
      <c r="M4478" s="3"/>
      <c r="N4478" s="3"/>
    </row>
    <row r="4479" spans="7:14" x14ac:dyDescent="0.35">
      <c r="G4479" s="21"/>
      <c r="H4479" s="21"/>
      <c r="J4479" s="3"/>
      <c r="K4479" s="3"/>
      <c r="L4479" s="3"/>
      <c r="M4479" s="3"/>
      <c r="N4479" s="3"/>
    </row>
    <row r="4480" spans="7:14" x14ac:dyDescent="0.35">
      <c r="G4480" s="21"/>
      <c r="H4480" s="21"/>
      <c r="J4480" s="3"/>
      <c r="K4480" s="3"/>
      <c r="L4480" s="3"/>
      <c r="M4480" s="3"/>
      <c r="N4480" s="3"/>
    </row>
    <row r="4481" spans="7:14" x14ac:dyDescent="0.35">
      <c r="G4481" s="21"/>
      <c r="H4481" s="21"/>
      <c r="J4481" s="3"/>
      <c r="K4481" s="3"/>
      <c r="L4481" s="3"/>
      <c r="M4481" s="3"/>
      <c r="N4481" s="3"/>
    </row>
    <row r="4482" spans="7:14" x14ac:dyDescent="0.35">
      <c r="G4482" s="21"/>
      <c r="H4482" s="21"/>
      <c r="J4482" s="3"/>
      <c r="K4482" s="3"/>
      <c r="L4482" s="3"/>
      <c r="M4482" s="3"/>
      <c r="N4482" s="3"/>
    </row>
    <row r="4483" spans="7:14" x14ac:dyDescent="0.35">
      <c r="G4483" s="21"/>
      <c r="H4483" s="21"/>
      <c r="J4483" s="3"/>
      <c r="K4483" s="3"/>
      <c r="L4483" s="3"/>
      <c r="M4483" s="3"/>
      <c r="N4483" s="3"/>
    </row>
    <row r="4484" spans="7:14" x14ac:dyDescent="0.35">
      <c r="G4484" s="21"/>
      <c r="H4484" s="21"/>
      <c r="J4484" s="3"/>
      <c r="K4484" s="3"/>
      <c r="L4484" s="3"/>
      <c r="M4484" s="3"/>
      <c r="N4484" s="3"/>
    </row>
    <row r="4485" spans="7:14" x14ac:dyDescent="0.35">
      <c r="G4485" s="21"/>
      <c r="H4485" s="21"/>
      <c r="J4485" s="3"/>
      <c r="K4485" s="3"/>
      <c r="L4485" s="3"/>
      <c r="M4485" s="3"/>
      <c r="N4485" s="3"/>
    </row>
    <row r="4486" spans="7:14" x14ac:dyDescent="0.35">
      <c r="G4486" s="21"/>
      <c r="H4486" s="21"/>
      <c r="J4486" s="3"/>
      <c r="K4486" s="3"/>
      <c r="L4486" s="3"/>
      <c r="M4486" s="3"/>
      <c r="N4486" s="3"/>
    </row>
    <row r="4487" spans="7:14" x14ac:dyDescent="0.35">
      <c r="G4487" s="21"/>
      <c r="H4487" s="21"/>
      <c r="J4487" s="3"/>
      <c r="K4487" s="3"/>
      <c r="L4487" s="3"/>
      <c r="M4487" s="3"/>
      <c r="N4487" s="3"/>
    </row>
    <row r="4488" spans="7:14" x14ac:dyDescent="0.35">
      <c r="G4488" s="21"/>
      <c r="H4488" s="21"/>
      <c r="J4488" s="3"/>
      <c r="K4488" s="3"/>
      <c r="L4488" s="3"/>
      <c r="M4488" s="3"/>
      <c r="N4488" s="3"/>
    </row>
    <row r="4489" spans="7:14" x14ac:dyDescent="0.35">
      <c r="G4489" s="21"/>
      <c r="H4489" s="21"/>
      <c r="J4489" s="3"/>
      <c r="K4489" s="3"/>
      <c r="L4489" s="3"/>
      <c r="M4489" s="3"/>
      <c r="N4489" s="3"/>
    </row>
    <row r="4490" spans="7:14" x14ac:dyDescent="0.35">
      <c r="G4490" s="21"/>
      <c r="H4490" s="21"/>
      <c r="J4490" s="3"/>
      <c r="K4490" s="3"/>
      <c r="L4490" s="3"/>
      <c r="M4490" s="3"/>
      <c r="N4490" s="3"/>
    </row>
    <row r="4491" spans="7:14" x14ac:dyDescent="0.35">
      <c r="G4491" s="21"/>
      <c r="H4491" s="21"/>
      <c r="J4491" s="3"/>
      <c r="K4491" s="3"/>
      <c r="L4491" s="3"/>
      <c r="M4491" s="3"/>
      <c r="N4491" s="3"/>
    </row>
    <row r="4492" spans="7:14" x14ac:dyDescent="0.35">
      <c r="G4492" s="21"/>
      <c r="H4492" s="21"/>
      <c r="J4492" s="3"/>
      <c r="K4492" s="3"/>
      <c r="L4492" s="3"/>
      <c r="M4492" s="3"/>
      <c r="N4492" s="3"/>
    </row>
    <row r="4493" spans="7:14" x14ac:dyDescent="0.35">
      <c r="G4493" s="21"/>
      <c r="H4493" s="21"/>
      <c r="J4493" s="3"/>
      <c r="K4493" s="3"/>
      <c r="L4493" s="3"/>
      <c r="M4493" s="3"/>
      <c r="N4493" s="3"/>
    </row>
    <row r="4494" spans="7:14" x14ac:dyDescent="0.35">
      <c r="G4494" s="21"/>
      <c r="H4494" s="21"/>
      <c r="J4494" s="3"/>
      <c r="K4494" s="3"/>
      <c r="L4494" s="3"/>
      <c r="M4494" s="3"/>
      <c r="N4494" s="3"/>
    </row>
    <row r="4495" spans="7:14" x14ac:dyDescent="0.35">
      <c r="G4495" s="21"/>
      <c r="H4495" s="21"/>
      <c r="J4495" s="3"/>
      <c r="K4495" s="3"/>
      <c r="L4495" s="3"/>
      <c r="M4495" s="3"/>
      <c r="N4495" s="3"/>
    </row>
    <row r="4496" spans="7:14" x14ac:dyDescent="0.35">
      <c r="G4496" s="21"/>
      <c r="H4496" s="21"/>
      <c r="J4496" s="3"/>
      <c r="K4496" s="3"/>
      <c r="L4496" s="3"/>
      <c r="M4496" s="3"/>
      <c r="N4496" s="3"/>
    </row>
    <row r="4497" spans="7:14" x14ac:dyDescent="0.35">
      <c r="G4497" s="21"/>
      <c r="H4497" s="21"/>
      <c r="J4497" s="3"/>
      <c r="K4497" s="3"/>
      <c r="L4497" s="3"/>
      <c r="M4497" s="3"/>
      <c r="N4497" s="3"/>
    </row>
    <row r="4498" spans="7:14" x14ac:dyDescent="0.35">
      <c r="G4498" s="21"/>
      <c r="H4498" s="21"/>
      <c r="J4498" s="3"/>
      <c r="K4498" s="3"/>
      <c r="L4498" s="3"/>
      <c r="M4498" s="3"/>
      <c r="N4498" s="3"/>
    </row>
    <row r="4499" spans="7:14" x14ac:dyDescent="0.35">
      <c r="G4499" s="21"/>
      <c r="H4499" s="21"/>
      <c r="J4499" s="3"/>
      <c r="K4499" s="3"/>
      <c r="L4499" s="3"/>
      <c r="M4499" s="3"/>
      <c r="N4499" s="3"/>
    </row>
    <row r="4500" spans="7:14" x14ac:dyDescent="0.35">
      <c r="G4500" s="21"/>
      <c r="H4500" s="21"/>
      <c r="J4500" s="3"/>
      <c r="K4500" s="3"/>
      <c r="L4500" s="3"/>
      <c r="M4500" s="3"/>
      <c r="N4500" s="3"/>
    </row>
    <row r="4501" spans="7:14" x14ac:dyDescent="0.35">
      <c r="G4501" s="21"/>
      <c r="H4501" s="21"/>
      <c r="J4501" s="3"/>
      <c r="K4501" s="3"/>
      <c r="L4501" s="3"/>
      <c r="M4501" s="3"/>
      <c r="N4501" s="3"/>
    </row>
    <row r="4502" spans="7:14" x14ac:dyDescent="0.35">
      <c r="G4502" s="21"/>
      <c r="H4502" s="21"/>
      <c r="J4502" s="3"/>
      <c r="K4502" s="3"/>
      <c r="L4502" s="3"/>
      <c r="M4502" s="3"/>
      <c r="N4502" s="3"/>
    </row>
    <row r="4503" spans="7:14" x14ac:dyDescent="0.35">
      <c r="G4503" s="21"/>
      <c r="H4503" s="21"/>
      <c r="J4503" s="3"/>
      <c r="K4503" s="3"/>
      <c r="L4503" s="3"/>
      <c r="M4503" s="3"/>
      <c r="N4503" s="3"/>
    </row>
    <row r="4504" spans="7:14" x14ac:dyDescent="0.35">
      <c r="G4504" s="21"/>
      <c r="H4504" s="21"/>
      <c r="J4504" s="3"/>
      <c r="K4504" s="3"/>
      <c r="L4504" s="3"/>
      <c r="M4504" s="3"/>
      <c r="N4504" s="3"/>
    </row>
    <row r="4505" spans="7:14" x14ac:dyDescent="0.35">
      <c r="G4505" s="21"/>
      <c r="H4505" s="21"/>
      <c r="J4505" s="3"/>
      <c r="K4505" s="3"/>
      <c r="L4505" s="3"/>
      <c r="M4505" s="3"/>
      <c r="N4505" s="3"/>
    </row>
    <row r="4506" spans="7:14" x14ac:dyDescent="0.35">
      <c r="G4506" s="21"/>
      <c r="H4506" s="21"/>
      <c r="J4506" s="3"/>
      <c r="K4506" s="3"/>
      <c r="L4506" s="3"/>
      <c r="M4506" s="3"/>
      <c r="N4506" s="3"/>
    </row>
    <row r="4507" spans="7:14" x14ac:dyDescent="0.35">
      <c r="G4507" s="21"/>
      <c r="H4507" s="21"/>
      <c r="J4507" s="3"/>
      <c r="K4507" s="3"/>
      <c r="L4507" s="3"/>
      <c r="M4507" s="3"/>
      <c r="N4507" s="3"/>
    </row>
    <row r="4508" spans="7:14" x14ac:dyDescent="0.35">
      <c r="G4508" s="21"/>
      <c r="H4508" s="21"/>
      <c r="J4508" s="3"/>
      <c r="K4508" s="3"/>
      <c r="L4508" s="3"/>
      <c r="M4508" s="3"/>
      <c r="N4508" s="3"/>
    </row>
    <row r="4509" spans="7:14" x14ac:dyDescent="0.35">
      <c r="G4509" s="21"/>
      <c r="H4509" s="21"/>
      <c r="J4509" s="3"/>
      <c r="K4509" s="3"/>
      <c r="L4509" s="3"/>
      <c r="M4509" s="3"/>
      <c r="N4509" s="3"/>
    </row>
    <row r="4510" spans="7:14" x14ac:dyDescent="0.35">
      <c r="G4510" s="21"/>
      <c r="H4510" s="21"/>
      <c r="J4510" s="3"/>
      <c r="K4510" s="3"/>
      <c r="L4510" s="3"/>
      <c r="M4510" s="3"/>
      <c r="N4510" s="3"/>
    </row>
    <row r="4511" spans="7:14" x14ac:dyDescent="0.35">
      <c r="G4511" s="21"/>
      <c r="H4511" s="21"/>
      <c r="J4511" s="3"/>
      <c r="K4511" s="3"/>
      <c r="L4511" s="3"/>
      <c r="M4511" s="3"/>
      <c r="N4511" s="3"/>
    </row>
    <row r="4512" spans="7:14" x14ac:dyDescent="0.35">
      <c r="G4512" s="21"/>
      <c r="H4512" s="21"/>
      <c r="J4512" s="3"/>
      <c r="K4512" s="3"/>
      <c r="L4512" s="3"/>
      <c r="M4512" s="3"/>
      <c r="N4512" s="3"/>
    </row>
    <row r="4513" spans="7:14" x14ac:dyDescent="0.35">
      <c r="G4513" s="21"/>
      <c r="H4513" s="21"/>
      <c r="J4513" s="3"/>
      <c r="K4513" s="3"/>
      <c r="L4513" s="3"/>
      <c r="M4513" s="3"/>
      <c r="N4513" s="3"/>
    </row>
    <row r="4514" spans="7:14" x14ac:dyDescent="0.35">
      <c r="G4514" s="21"/>
      <c r="H4514" s="21"/>
      <c r="J4514" s="3"/>
      <c r="K4514" s="3"/>
      <c r="L4514" s="3"/>
      <c r="M4514" s="3"/>
      <c r="N4514" s="3"/>
    </row>
    <row r="4515" spans="7:14" x14ac:dyDescent="0.35">
      <c r="G4515" s="21"/>
      <c r="H4515" s="21"/>
      <c r="J4515" s="3"/>
      <c r="K4515" s="3"/>
      <c r="L4515" s="3"/>
      <c r="M4515" s="3"/>
      <c r="N4515" s="3"/>
    </row>
    <row r="4516" spans="7:14" x14ac:dyDescent="0.35">
      <c r="G4516" s="21"/>
      <c r="H4516" s="21"/>
      <c r="J4516" s="3"/>
      <c r="K4516" s="3"/>
      <c r="L4516" s="3"/>
      <c r="M4516" s="3"/>
      <c r="N4516" s="3"/>
    </row>
    <row r="4517" spans="7:14" x14ac:dyDescent="0.35">
      <c r="G4517" s="21"/>
      <c r="H4517" s="21"/>
      <c r="J4517" s="3"/>
      <c r="K4517" s="3"/>
      <c r="L4517" s="3"/>
      <c r="M4517" s="3"/>
      <c r="N4517" s="3"/>
    </row>
    <row r="4518" spans="7:14" x14ac:dyDescent="0.35">
      <c r="G4518" s="21"/>
      <c r="H4518" s="21"/>
      <c r="J4518" s="3"/>
      <c r="K4518" s="3"/>
      <c r="L4518" s="3"/>
      <c r="M4518" s="3"/>
      <c r="N4518" s="3"/>
    </row>
    <row r="4519" spans="7:14" x14ac:dyDescent="0.35">
      <c r="G4519" s="21"/>
      <c r="H4519" s="21"/>
      <c r="J4519" s="3"/>
      <c r="K4519" s="3"/>
      <c r="L4519" s="3"/>
      <c r="M4519" s="3"/>
      <c r="N4519" s="3"/>
    </row>
    <row r="4520" spans="7:14" x14ac:dyDescent="0.35">
      <c r="G4520" s="21"/>
      <c r="H4520" s="21"/>
      <c r="J4520" s="3"/>
      <c r="K4520" s="3"/>
      <c r="L4520" s="3"/>
      <c r="M4520" s="3"/>
      <c r="N4520" s="3"/>
    </row>
    <row r="4521" spans="7:14" x14ac:dyDescent="0.35">
      <c r="G4521" s="21"/>
      <c r="H4521" s="21"/>
      <c r="J4521" s="3"/>
      <c r="K4521" s="3"/>
      <c r="L4521" s="3"/>
      <c r="M4521" s="3"/>
      <c r="N4521" s="3"/>
    </row>
    <row r="4522" spans="7:14" x14ac:dyDescent="0.35">
      <c r="G4522" s="21"/>
      <c r="H4522" s="21"/>
      <c r="J4522" s="3"/>
      <c r="K4522" s="3"/>
      <c r="L4522" s="3"/>
      <c r="M4522" s="3"/>
      <c r="N4522" s="3"/>
    </row>
    <row r="4523" spans="7:14" x14ac:dyDescent="0.35">
      <c r="G4523" s="21"/>
      <c r="H4523" s="21"/>
      <c r="J4523" s="3"/>
      <c r="K4523" s="3"/>
      <c r="L4523" s="3"/>
      <c r="M4523" s="3"/>
      <c r="N4523" s="3"/>
    </row>
    <row r="4524" spans="7:14" x14ac:dyDescent="0.35">
      <c r="G4524" s="21"/>
      <c r="H4524" s="21"/>
      <c r="J4524" s="3"/>
      <c r="K4524" s="3"/>
      <c r="L4524" s="3"/>
      <c r="M4524" s="3"/>
      <c r="N4524" s="3"/>
    </row>
    <row r="4525" spans="7:14" x14ac:dyDescent="0.35">
      <c r="G4525" s="21"/>
      <c r="H4525" s="21"/>
      <c r="J4525" s="3"/>
      <c r="K4525" s="3"/>
      <c r="L4525" s="3"/>
      <c r="M4525" s="3"/>
      <c r="N4525" s="3"/>
    </row>
    <row r="4526" spans="7:14" x14ac:dyDescent="0.35">
      <c r="G4526" s="21"/>
      <c r="H4526" s="21"/>
      <c r="J4526" s="3"/>
      <c r="K4526" s="3"/>
      <c r="L4526" s="3"/>
      <c r="M4526" s="3"/>
      <c r="N4526" s="3"/>
    </row>
    <row r="4527" spans="7:14" x14ac:dyDescent="0.35">
      <c r="G4527" s="21"/>
      <c r="H4527" s="21"/>
      <c r="J4527" s="3"/>
      <c r="K4527" s="3"/>
      <c r="L4527" s="3"/>
      <c r="M4527" s="3"/>
      <c r="N4527" s="3"/>
    </row>
    <row r="4528" spans="7:14" x14ac:dyDescent="0.35">
      <c r="G4528" s="21"/>
      <c r="H4528" s="21"/>
      <c r="J4528" s="3"/>
      <c r="K4528" s="3"/>
      <c r="L4528" s="3"/>
      <c r="M4528" s="3"/>
      <c r="N4528" s="3"/>
    </row>
    <row r="4529" spans="7:14" x14ac:dyDescent="0.35">
      <c r="G4529" s="21"/>
      <c r="H4529" s="21"/>
      <c r="J4529" s="3"/>
      <c r="K4529" s="3"/>
      <c r="L4529" s="3"/>
      <c r="M4529" s="3"/>
      <c r="N4529" s="3"/>
    </row>
    <row r="4530" spans="7:14" x14ac:dyDescent="0.35">
      <c r="G4530" s="21"/>
      <c r="H4530" s="21"/>
      <c r="J4530" s="3"/>
      <c r="K4530" s="3"/>
      <c r="L4530" s="3"/>
      <c r="M4530" s="3"/>
      <c r="N4530" s="3"/>
    </row>
    <row r="4531" spans="7:14" x14ac:dyDescent="0.35">
      <c r="G4531" s="21"/>
      <c r="H4531" s="21"/>
      <c r="J4531" s="3"/>
      <c r="K4531" s="3"/>
      <c r="L4531" s="3"/>
      <c r="M4531" s="3"/>
      <c r="N4531" s="3"/>
    </row>
    <row r="4532" spans="7:14" x14ac:dyDescent="0.35">
      <c r="G4532" s="21"/>
      <c r="H4532" s="21"/>
      <c r="J4532" s="3"/>
      <c r="K4532" s="3"/>
      <c r="L4532" s="3"/>
      <c r="M4532" s="3"/>
      <c r="N4532" s="3"/>
    </row>
    <row r="4533" spans="7:14" x14ac:dyDescent="0.35">
      <c r="G4533" s="21"/>
      <c r="H4533" s="21"/>
      <c r="J4533" s="3"/>
      <c r="K4533" s="3"/>
      <c r="L4533" s="3"/>
      <c r="M4533" s="3"/>
      <c r="N4533" s="3"/>
    </row>
    <row r="4534" spans="7:14" x14ac:dyDescent="0.35">
      <c r="G4534" s="21"/>
      <c r="H4534" s="21"/>
      <c r="J4534" s="3"/>
      <c r="K4534" s="3"/>
      <c r="L4534" s="3"/>
      <c r="M4534" s="3"/>
      <c r="N4534" s="3"/>
    </row>
    <row r="4535" spans="7:14" x14ac:dyDescent="0.35">
      <c r="G4535" s="21"/>
      <c r="H4535" s="21"/>
      <c r="J4535" s="3"/>
      <c r="K4535" s="3"/>
      <c r="L4535" s="3"/>
      <c r="M4535" s="3"/>
      <c r="N4535" s="3"/>
    </row>
    <row r="4536" spans="7:14" x14ac:dyDescent="0.35">
      <c r="G4536" s="21"/>
      <c r="H4536" s="21"/>
      <c r="J4536" s="3"/>
      <c r="K4536" s="3"/>
      <c r="L4536" s="3"/>
      <c r="M4536" s="3"/>
      <c r="N4536" s="3"/>
    </row>
    <row r="4537" spans="7:14" x14ac:dyDescent="0.35">
      <c r="G4537" s="21"/>
      <c r="H4537" s="21"/>
      <c r="J4537" s="3"/>
      <c r="K4537" s="3"/>
      <c r="L4537" s="3"/>
      <c r="M4537" s="3"/>
      <c r="N4537" s="3"/>
    </row>
    <row r="4538" spans="7:14" x14ac:dyDescent="0.35">
      <c r="G4538" s="21"/>
      <c r="H4538" s="21"/>
      <c r="J4538" s="3"/>
      <c r="K4538" s="3"/>
      <c r="L4538" s="3"/>
      <c r="M4538" s="3"/>
      <c r="N4538" s="3"/>
    </row>
    <row r="4539" spans="7:14" x14ac:dyDescent="0.35">
      <c r="G4539" s="21"/>
      <c r="H4539" s="21"/>
      <c r="J4539" s="3"/>
      <c r="K4539" s="3"/>
      <c r="L4539" s="3"/>
      <c r="M4539" s="3"/>
      <c r="N4539" s="3"/>
    </row>
    <row r="4540" spans="7:14" x14ac:dyDescent="0.35">
      <c r="G4540" s="21"/>
      <c r="H4540" s="21"/>
      <c r="J4540" s="3"/>
      <c r="K4540" s="3"/>
      <c r="L4540" s="3"/>
      <c r="M4540" s="3"/>
      <c r="N4540" s="3"/>
    </row>
    <row r="4541" spans="7:14" x14ac:dyDescent="0.35">
      <c r="G4541" s="21"/>
      <c r="H4541" s="21"/>
      <c r="J4541" s="3"/>
      <c r="K4541" s="3"/>
      <c r="L4541" s="3"/>
      <c r="M4541" s="3"/>
      <c r="N4541" s="3"/>
    </row>
    <row r="4542" spans="7:14" x14ac:dyDescent="0.35">
      <c r="G4542" s="21"/>
      <c r="H4542" s="21"/>
      <c r="J4542" s="3"/>
      <c r="K4542" s="3"/>
      <c r="L4542" s="3"/>
      <c r="M4542" s="3"/>
      <c r="N4542" s="3"/>
    </row>
    <row r="4543" spans="7:14" x14ac:dyDescent="0.35">
      <c r="G4543" s="21"/>
      <c r="H4543" s="21"/>
      <c r="J4543" s="3"/>
      <c r="K4543" s="3"/>
      <c r="L4543" s="3"/>
      <c r="M4543" s="3"/>
      <c r="N4543" s="3"/>
    </row>
    <row r="4544" spans="7:14" x14ac:dyDescent="0.35">
      <c r="G4544" s="21"/>
      <c r="H4544" s="21"/>
      <c r="J4544" s="3"/>
      <c r="K4544" s="3"/>
      <c r="L4544" s="3"/>
      <c r="M4544" s="3"/>
      <c r="N4544" s="3"/>
    </row>
    <row r="4545" spans="7:14" x14ac:dyDescent="0.35">
      <c r="G4545" s="21"/>
      <c r="H4545" s="21"/>
      <c r="J4545" s="3"/>
      <c r="K4545" s="3"/>
      <c r="L4545" s="3"/>
      <c r="M4545" s="3"/>
      <c r="N4545" s="3"/>
    </row>
    <row r="4546" spans="7:14" x14ac:dyDescent="0.35">
      <c r="G4546" s="21"/>
      <c r="H4546" s="21"/>
      <c r="J4546" s="3"/>
      <c r="K4546" s="3"/>
      <c r="L4546" s="3"/>
      <c r="M4546" s="3"/>
      <c r="N4546" s="3"/>
    </row>
    <row r="4547" spans="7:14" x14ac:dyDescent="0.35">
      <c r="G4547" s="21"/>
      <c r="H4547" s="21"/>
      <c r="J4547" s="3"/>
      <c r="K4547" s="3"/>
      <c r="L4547" s="3"/>
      <c r="M4547" s="3"/>
      <c r="N4547" s="3"/>
    </row>
    <row r="4548" spans="7:14" x14ac:dyDescent="0.35">
      <c r="G4548" s="21"/>
      <c r="H4548" s="21"/>
      <c r="J4548" s="3"/>
      <c r="K4548" s="3"/>
      <c r="L4548" s="3"/>
      <c r="M4548" s="3"/>
      <c r="N4548" s="3"/>
    </row>
    <row r="4549" spans="7:14" x14ac:dyDescent="0.35">
      <c r="G4549" s="21"/>
      <c r="H4549" s="21"/>
      <c r="J4549" s="3"/>
      <c r="K4549" s="3"/>
      <c r="L4549" s="3"/>
      <c r="M4549" s="3"/>
      <c r="N4549" s="3"/>
    </row>
    <row r="4550" spans="7:14" x14ac:dyDescent="0.35">
      <c r="G4550" s="21"/>
      <c r="H4550" s="21"/>
      <c r="J4550" s="3"/>
      <c r="K4550" s="3"/>
      <c r="L4550" s="3"/>
      <c r="M4550" s="3"/>
      <c r="N4550" s="3"/>
    </row>
    <row r="4551" spans="7:14" x14ac:dyDescent="0.35">
      <c r="G4551" s="21"/>
      <c r="H4551" s="21"/>
      <c r="J4551" s="3"/>
      <c r="K4551" s="3"/>
      <c r="L4551" s="3"/>
      <c r="M4551" s="3"/>
      <c r="N4551" s="3"/>
    </row>
    <row r="4552" spans="7:14" x14ac:dyDescent="0.35">
      <c r="G4552" s="21"/>
      <c r="H4552" s="21"/>
      <c r="J4552" s="3"/>
      <c r="K4552" s="3"/>
      <c r="L4552" s="3"/>
      <c r="M4552" s="3"/>
      <c r="N4552" s="3"/>
    </row>
    <row r="4553" spans="7:14" x14ac:dyDescent="0.35">
      <c r="G4553" s="21"/>
      <c r="H4553" s="21"/>
      <c r="J4553" s="3"/>
      <c r="K4553" s="3"/>
      <c r="L4553" s="3"/>
      <c r="M4553" s="3"/>
      <c r="N4553" s="3"/>
    </row>
    <row r="4554" spans="7:14" x14ac:dyDescent="0.35">
      <c r="G4554" s="21"/>
      <c r="H4554" s="21"/>
      <c r="J4554" s="3"/>
      <c r="K4554" s="3"/>
      <c r="L4554" s="3"/>
      <c r="M4554" s="3"/>
      <c r="N4554" s="3"/>
    </row>
    <row r="4555" spans="7:14" x14ac:dyDescent="0.35">
      <c r="G4555" s="21"/>
      <c r="H4555" s="21"/>
      <c r="J4555" s="3"/>
      <c r="K4555" s="3"/>
      <c r="L4555" s="3"/>
      <c r="M4555" s="3"/>
      <c r="N4555" s="3"/>
    </row>
    <row r="4556" spans="7:14" x14ac:dyDescent="0.35">
      <c r="G4556" s="21"/>
      <c r="H4556" s="21"/>
      <c r="J4556" s="3"/>
      <c r="K4556" s="3"/>
      <c r="L4556" s="3"/>
      <c r="M4556" s="3"/>
      <c r="N4556" s="3"/>
    </row>
    <row r="4557" spans="7:14" x14ac:dyDescent="0.35">
      <c r="G4557" s="21"/>
      <c r="H4557" s="21"/>
      <c r="J4557" s="3"/>
      <c r="K4557" s="3"/>
      <c r="L4557" s="3"/>
      <c r="M4557" s="3"/>
      <c r="N4557" s="3"/>
    </row>
    <row r="4558" spans="7:14" x14ac:dyDescent="0.35">
      <c r="G4558" s="21"/>
      <c r="H4558" s="21"/>
      <c r="J4558" s="3"/>
      <c r="K4558" s="3"/>
      <c r="L4558" s="3"/>
      <c r="M4558" s="3"/>
      <c r="N4558" s="3"/>
    </row>
  </sheetData>
  <mergeCells count="2">
    <mergeCell ref="J78:L78"/>
    <mergeCell ref="P78:R78"/>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H98"/>
  <sheetViews>
    <sheetView zoomScale="79" zoomScaleNormal="115" workbookViewId="0"/>
  </sheetViews>
  <sheetFormatPr defaultColWidth="9.1796875" defaultRowHeight="14.5" x14ac:dyDescent="0.35"/>
  <cols>
    <col min="1" max="1" width="9.1796875" style="10" bestFit="1" customWidth="1"/>
    <col min="2" max="2" width="10.7265625" style="10" bestFit="1" customWidth="1"/>
    <col min="3" max="3" width="10.7265625" style="11" customWidth="1"/>
    <col min="4" max="4" width="11.7265625" style="10" bestFit="1" customWidth="1"/>
    <col min="5" max="5" width="11.26953125" style="10" bestFit="1" customWidth="1"/>
    <col min="6" max="7" width="10.453125" style="10" bestFit="1" customWidth="1"/>
    <col min="8" max="8" width="9.1796875" style="10" bestFit="1" customWidth="1"/>
    <col min="9" max="9" width="9.1796875" style="10"/>
    <col min="10" max="14" width="9.1796875" style="10" bestFit="1" customWidth="1"/>
    <col min="15" max="15" width="9.1796875" style="10"/>
    <col min="16" max="20" width="9.1796875" style="10" bestFit="1" customWidth="1"/>
    <col min="21" max="31" width="9.1796875" style="10"/>
    <col min="32" max="32" width="14.1796875" style="10" bestFit="1" customWidth="1"/>
    <col min="33" max="33" width="11.7265625" style="10" bestFit="1" customWidth="1"/>
    <col min="34" max="34" width="14.453125" style="10" bestFit="1" customWidth="1"/>
    <col min="35" max="16384" width="9.1796875" style="10"/>
  </cols>
  <sheetData>
    <row r="1" spans="1:34" x14ac:dyDescent="0.35">
      <c r="E1" s="10" t="s">
        <v>22</v>
      </c>
    </row>
    <row r="2" spans="1:34" x14ac:dyDescent="0.35">
      <c r="D2" s="76" t="s">
        <v>28</v>
      </c>
      <c r="E2" s="76"/>
      <c r="F2" s="76"/>
      <c r="G2" s="76"/>
      <c r="H2" s="76"/>
      <c r="I2" s="39"/>
      <c r="J2" s="76" t="s">
        <v>45</v>
      </c>
      <c r="K2" s="76"/>
      <c r="L2" s="76"/>
      <c r="M2" s="76"/>
      <c r="N2" s="76"/>
      <c r="O2" s="39"/>
      <c r="P2" s="76" t="s">
        <v>46</v>
      </c>
      <c r="Q2" s="76"/>
      <c r="R2" s="76"/>
      <c r="S2" s="76"/>
      <c r="T2" s="76"/>
    </row>
    <row r="3" spans="1:34" x14ac:dyDescent="0.35">
      <c r="A3" s="40"/>
      <c r="B3" s="40"/>
      <c r="C3" s="40"/>
      <c r="D3" s="40" t="s">
        <v>3</v>
      </c>
      <c r="E3" s="40"/>
      <c r="F3" s="40"/>
      <c r="G3" s="40"/>
      <c r="H3" s="40"/>
      <c r="I3" s="40"/>
      <c r="J3" s="40"/>
      <c r="K3" s="40"/>
      <c r="L3" s="40"/>
      <c r="M3" s="40"/>
      <c r="N3" s="40"/>
      <c r="O3" s="40" t="s">
        <v>52</v>
      </c>
      <c r="P3" s="40"/>
      <c r="Q3" s="40"/>
      <c r="R3" s="40"/>
      <c r="S3" s="40"/>
      <c r="T3" s="40"/>
    </row>
    <row r="4" spans="1:34" x14ac:dyDescent="0.35">
      <c r="A4" s="41" t="s">
        <v>20</v>
      </c>
      <c r="B4" s="41" t="s">
        <v>23</v>
      </c>
      <c r="C4" s="12" t="s">
        <v>0</v>
      </c>
      <c r="D4" s="40">
        <v>1</v>
      </c>
      <c r="E4" s="40">
        <v>2</v>
      </c>
      <c r="F4" s="40">
        <v>3</v>
      </c>
      <c r="G4" s="40">
        <v>4</v>
      </c>
      <c r="H4" s="40">
        <v>5</v>
      </c>
      <c r="I4" s="40"/>
      <c r="J4" s="40">
        <v>1</v>
      </c>
      <c r="K4" s="40">
        <v>2</v>
      </c>
      <c r="L4" s="40">
        <v>3</v>
      </c>
      <c r="M4" s="40">
        <v>4</v>
      </c>
      <c r="N4" s="40">
        <v>5</v>
      </c>
      <c r="O4" s="40"/>
      <c r="P4" s="40">
        <v>1</v>
      </c>
      <c r="Q4" s="40">
        <v>2</v>
      </c>
      <c r="R4" s="40">
        <v>3</v>
      </c>
      <c r="S4" s="40">
        <v>4</v>
      </c>
      <c r="T4" s="40">
        <v>5</v>
      </c>
    </row>
    <row r="5" spans="1:34" x14ac:dyDescent="0.35">
      <c r="B5" s="10">
        <v>1</v>
      </c>
      <c r="C5" s="11">
        <v>44337</v>
      </c>
      <c r="D5" s="13">
        <v>40.666666666666664</v>
      </c>
      <c r="E5" s="13">
        <v>36.333333333333336</v>
      </c>
      <c r="F5" s="13">
        <v>38.666666666666664</v>
      </c>
      <c r="G5" s="13">
        <v>36.333333333333336</v>
      </c>
      <c r="H5" s="13">
        <v>42.333333333333336</v>
      </c>
      <c r="I5" s="13"/>
      <c r="J5" s="13">
        <v>26.666666666666668</v>
      </c>
      <c r="K5" s="13">
        <v>28.333333333333332</v>
      </c>
      <c r="L5" s="13">
        <v>25.666666666666668</v>
      </c>
      <c r="M5" s="13">
        <v>22.666666666666668</v>
      </c>
      <c r="N5" s="13">
        <v>26</v>
      </c>
      <c r="O5" s="13"/>
      <c r="P5" s="13">
        <v>24</v>
      </c>
      <c r="Q5" s="13">
        <v>23</v>
      </c>
      <c r="R5" s="13">
        <v>21.666666666666668</v>
      </c>
      <c r="S5" s="13">
        <v>21</v>
      </c>
      <c r="T5" s="13">
        <v>22.666666666666668</v>
      </c>
      <c r="AG5" s="68" t="s">
        <v>44</v>
      </c>
      <c r="AH5" s="66" t="s">
        <v>47</v>
      </c>
    </row>
    <row r="6" spans="1:34" x14ac:dyDescent="0.35">
      <c r="B6" s="10">
        <v>2</v>
      </c>
      <c r="C6" s="11">
        <v>44338</v>
      </c>
      <c r="D6" s="13">
        <v>81.666666666666671</v>
      </c>
      <c r="E6" s="13">
        <v>75.333333333333329</v>
      </c>
      <c r="F6" s="13">
        <v>74</v>
      </c>
      <c r="G6" s="13">
        <v>77.333333333333329</v>
      </c>
      <c r="H6" s="13">
        <v>83.666666666666671</v>
      </c>
      <c r="I6" s="13"/>
      <c r="J6" s="13">
        <v>52.666666666666664</v>
      </c>
      <c r="K6" s="13">
        <v>53.333333333333336</v>
      </c>
      <c r="L6" s="13">
        <v>51.333333333333336</v>
      </c>
      <c r="M6" s="13">
        <v>47.666666666666664</v>
      </c>
      <c r="N6" s="13">
        <v>51.666666666666664</v>
      </c>
      <c r="O6" s="13"/>
      <c r="P6" s="13">
        <v>48.666666666666664</v>
      </c>
      <c r="Q6" s="13">
        <v>50.333333333333336</v>
      </c>
      <c r="R6" s="13">
        <v>48.333333333333336</v>
      </c>
      <c r="S6" s="13">
        <v>46.333333333333336</v>
      </c>
      <c r="T6" s="13">
        <v>47.333333333333336</v>
      </c>
      <c r="AG6" s="68" t="s">
        <v>25</v>
      </c>
      <c r="AH6" s="66" t="s">
        <v>48</v>
      </c>
    </row>
    <row r="7" spans="1:34" x14ac:dyDescent="0.35">
      <c r="B7" s="10">
        <v>3</v>
      </c>
      <c r="C7" s="11">
        <v>44339</v>
      </c>
      <c r="D7" s="13">
        <v>125.66666666666667</v>
      </c>
      <c r="E7" s="13">
        <v>117</v>
      </c>
      <c r="F7" s="13">
        <v>114.33333333333333</v>
      </c>
      <c r="G7" s="13">
        <v>115.66666666666667</v>
      </c>
      <c r="H7" s="13">
        <v>125.66666666666667</v>
      </c>
      <c r="I7" s="13"/>
      <c r="J7" s="13">
        <v>87.666666666666671</v>
      </c>
      <c r="K7" s="13">
        <v>78.666666666666671</v>
      </c>
      <c r="L7" s="13">
        <v>77</v>
      </c>
      <c r="M7" s="13">
        <v>70</v>
      </c>
      <c r="N7" s="13">
        <v>77</v>
      </c>
      <c r="O7" s="13"/>
      <c r="P7" s="13">
        <v>72.666666666666671</v>
      </c>
      <c r="Q7" s="13">
        <v>75.666666666666671</v>
      </c>
      <c r="R7" s="13">
        <v>70.666666666666671</v>
      </c>
      <c r="S7" s="13">
        <v>69.666666666666671</v>
      </c>
      <c r="T7" s="13">
        <v>71</v>
      </c>
      <c r="AG7" s="68" t="s">
        <v>26</v>
      </c>
      <c r="AH7" s="66" t="s">
        <v>49</v>
      </c>
    </row>
    <row r="8" spans="1:34" x14ac:dyDescent="0.35">
      <c r="B8" s="10">
        <v>4</v>
      </c>
      <c r="C8" s="11">
        <v>44340</v>
      </c>
      <c r="D8" s="13">
        <v>179.66666666666666</v>
      </c>
      <c r="E8" s="13">
        <v>164.66666666666666</v>
      </c>
      <c r="F8" s="13">
        <v>159.33333333333334</v>
      </c>
      <c r="G8" s="13">
        <v>163.66666666666666</v>
      </c>
      <c r="H8" s="13">
        <v>176</v>
      </c>
      <c r="I8" s="13"/>
      <c r="J8" s="13">
        <v>110</v>
      </c>
      <c r="K8" s="13">
        <v>113</v>
      </c>
      <c r="L8" s="13">
        <v>109</v>
      </c>
      <c r="M8" s="13">
        <v>102</v>
      </c>
      <c r="N8" s="13">
        <v>108.66666666666667</v>
      </c>
      <c r="O8" s="13"/>
      <c r="P8" s="13">
        <v>104</v>
      </c>
      <c r="Q8" s="13">
        <v>109.33333333333333</v>
      </c>
      <c r="R8" s="13">
        <v>104</v>
      </c>
      <c r="S8" s="13">
        <v>98.666666666666671</v>
      </c>
      <c r="T8" s="13">
        <v>102</v>
      </c>
      <c r="AG8" s="68" t="s">
        <v>42</v>
      </c>
      <c r="AH8" s="66" t="s">
        <v>50</v>
      </c>
    </row>
    <row r="9" spans="1:34" x14ac:dyDescent="0.35">
      <c r="B9" s="10">
        <v>5</v>
      </c>
      <c r="C9" s="11">
        <v>44341</v>
      </c>
      <c r="D9" s="13">
        <v>222.66666666666666</v>
      </c>
      <c r="E9" s="13">
        <v>202.66666666666666</v>
      </c>
      <c r="F9" s="13">
        <v>199.33333333333334</v>
      </c>
      <c r="G9" s="13">
        <v>200.66666666666666</v>
      </c>
      <c r="H9" s="13">
        <v>216</v>
      </c>
      <c r="I9" s="13"/>
      <c r="J9" s="13">
        <v>137</v>
      </c>
      <c r="K9" s="13">
        <v>140.33333333333334</v>
      </c>
      <c r="L9" s="13">
        <v>131.33333333333334</v>
      </c>
      <c r="M9" s="13">
        <v>122.33333333333333</v>
      </c>
      <c r="N9" s="13">
        <v>131.66666666666666</v>
      </c>
      <c r="O9" s="13"/>
      <c r="P9" s="13">
        <v>127.33333333333333</v>
      </c>
      <c r="Q9" s="13">
        <v>134.66666666666666</v>
      </c>
      <c r="R9" s="13">
        <v>128.33333333333334</v>
      </c>
      <c r="S9" s="13">
        <v>119.66666666666667</v>
      </c>
      <c r="T9" s="13">
        <v>125.66666666666667</v>
      </c>
      <c r="AG9" s="68" t="s">
        <v>43</v>
      </c>
      <c r="AH9" s="66" t="s">
        <v>51</v>
      </c>
    </row>
    <row r="10" spans="1:34" x14ac:dyDescent="0.35">
      <c r="B10" s="10">
        <v>6</v>
      </c>
      <c r="C10" s="11">
        <v>44342</v>
      </c>
      <c r="D10" s="44">
        <v>273.33333333333331</v>
      </c>
      <c r="E10" s="13">
        <v>251.33333333333334</v>
      </c>
      <c r="F10" s="13">
        <v>247.33333333333334</v>
      </c>
      <c r="G10" s="13">
        <v>245.33333333333334</v>
      </c>
      <c r="H10" s="13">
        <v>264.66666666666669</v>
      </c>
      <c r="I10" s="13"/>
      <c r="J10" s="13">
        <v>169.66666666666666</v>
      </c>
      <c r="K10" s="13">
        <v>173.66666666666666</v>
      </c>
      <c r="L10" s="13">
        <v>163.66666666666666</v>
      </c>
      <c r="M10" s="13">
        <v>152</v>
      </c>
      <c r="N10" s="13">
        <v>161</v>
      </c>
      <c r="O10" s="13"/>
      <c r="P10" s="13">
        <v>156.33333333333334</v>
      </c>
      <c r="Q10" s="13">
        <v>168.33333333333334</v>
      </c>
      <c r="R10" s="13">
        <v>160</v>
      </c>
      <c r="S10" s="13">
        <v>150</v>
      </c>
      <c r="T10" s="13">
        <v>155.33333333333334</v>
      </c>
    </row>
    <row r="11" spans="1:34" s="46" customFormat="1" x14ac:dyDescent="0.35">
      <c r="B11" s="46">
        <v>7</v>
      </c>
      <c r="C11" s="47">
        <v>44343</v>
      </c>
      <c r="D11" s="48">
        <v>304.33333333333331</v>
      </c>
      <c r="E11" s="48">
        <v>278</v>
      </c>
      <c r="F11" s="48">
        <v>275</v>
      </c>
      <c r="G11" s="48">
        <v>273.66666666666669</v>
      </c>
      <c r="H11" s="48">
        <v>291.33333333333331</v>
      </c>
      <c r="I11" s="48"/>
      <c r="J11" s="48">
        <v>190</v>
      </c>
      <c r="K11" s="48">
        <v>192</v>
      </c>
      <c r="L11" s="48">
        <v>179.33333333333334</v>
      </c>
      <c r="M11" s="48">
        <v>166.66666666666666</v>
      </c>
      <c r="N11" s="48">
        <v>175.33333333333334</v>
      </c>
      <c r="O11" s="48"/>
      <c r="P11" s="48">
        <v>172.33333333333334</v>
      </c>
      <c r="Q11" s="48">
        <v>185.33333333333334</v>
      </c>
      <c r="R11" s="48">
        <v>179.66666666666666</v>
      </c>
      <c r="S11" s="48">
        <v>163.66666666666666</v>
      </c>
      <c r="T11" s="48">
        <v>170</v>
      </c>
    </row>
    <row r="12" spans="1:34" x14ac:dyDescent="0.35">
      <c r="B12" s="10">
        <v>8</v>
      </c>
      <c r="C12" s="11">
        <v>44344</v>
      </c>
      <c r="D12" s="13">
        <v>348.66666666666669</v>
      </c>
      <c r="E12" s="13">
        <v>319</v>
      </c>
      <c r="F12" s="13">
        <v>314</v>
      </c>
      <c r="G12" s="13">
        <v>315.33333333333331</v>
      </c>
      <c r="H12" s="13">
        <v>332.33333333333331</v>
      </c>
      <c r="I12" s="13"/>
      <c r="J12" s="13">
        <v>222</v>
      </c>
      <c r="K12" s="13">
        <v>223.66666666666666</v>
      </c>
      <c r="L12" s="13">
        <v>209.66666666666666</v>
      </c>
      <c r="M12" s="13">
        <v>193.33333333333334</v>
      </c>
      <c r="N12" s="13">
        <v>205</v>
      </c>
      <c r="O12" s="13"/>
      <c r="P12" s="13">
        <v>199.66666666666666</v>
      </c>
      <c r="Q12" s="13">
        <v>219.33333333333334</v>
      </c>
      <c r="R12" s="13">
        <v>208.33333333333334</v>
      </c>
      <c r="S12" s="13">
        <v>193</v>
      </c>
      <c r="T12" s="13">
        <v>199.33333333333334</v>
      </c>
    </row>
    <row r="13" spans="1:34" x14ac:dyDescent="0.35">
      <c r="B13" s="10">
        <v>9</v>
      </c>
      <c r="C13" s="11">
        <v>44345</v>
      </c>
      <c r="D13" s="13">
        <v>393</v>
      </c>
      <c r="E13" s="13">
        <v>361</v>
      </c>
      <c r="F13" s="13">
        <v>357.66666666666669</v>
      </c>
      <c r="G13" s="13">
        <v>351.66666666666669</v>
      </c>
      <c r="H13" s="13">
        <v>373.33333333333331</v>
      </c>
      <c r="I13" s="13"/>
      <c r="J13" s="13">
        <v>248.33333333333334</v>
      </c>
      <c r="K13" s="13">
        <v>249.33333333333334</v>
      </c>
      <c r="L13" s="13">
        <v>229.33333333333334</v>
      </c>
      <c r="M13" s="13">
        <v>216</v>
      </c>
      <c r="N13" s="13">
        <v>227.33333333333334</v>
      </c>
      <c r="O13" s="13"/>
      <c r="P13" s="13">
        <v>222.66666666666666</v>
      </c>
      <c r="Q13" s="13">
        <v>246</v>
      </c>
      <c r="R13" s="13">
        <v>233.66666666666666</v>
      </c>
      <c r="S13" s="13">
        <v>214.33333333333334</v>
      </c>
      <c r="T13" s="13">
        <v>222.33333333333334</v>
      </c>
    </row>
    <row r="14" spans="1:34" x14ac:dyDescent="0.35">
      <c r="B14" s="10">
        <v>10</v>
      </c>
      <c r="C14" s="11">
        <v>44346</v>
      </c>
      <c r="D14" s="13">
        <v>442.33333333333331</v>
      </c>
      <c r="E14" s="13">
        <v>402.33333333333331</v>
      </c>
      <c r="F14" s="13">
        <v>404</v>
      </c>
      <c r="G14" s="13">
        <v>391.66666666666669</v>
      </c>
      <c r="H14" s="13">
        <v>415.66666666666669</v>
      </c>
      <c r="I14" s="13"/>
      <c r="J14" s="13">
        <v>278</v>
      </c>
      <c r="K14" s="13">
        <v>278</v>
      </c>
      <c r="L14" s="13">
        <v>254.66666666666666</v>
      </c>
      <c r="M14" s="13">
        <v>238.66666666666666</v>
      </c>
      <c r="N14" s="13">
        <v>252.66666666666666</v>
      </c>
      <c r="O14" s="13"/>
      <c r="P14" s="13">
        <v>250</v>
      </c>
      <c r="Q14" s="13">
        <v>271</v>
      </c>
      <c r="R14" s="13">
        <v>259.33333333333331</v>
      </c>
      <c r="S14" s="13">
        <v>240.33333333333334</v>
      </c>
      <c r="T14" s="13">
        <v>245.66666666666666</v>
      </c>
    </row>
    <row r="15" spans="1:34" x14ac:dyDescent="0.35">
      <c r="B15" s="10">
        <v>11</v>
      </c>
      <c r="C15" s="11">
        <v>44347</v>
      </c>
      <c r="D15" s="13">
        <v>490.33333333333331</v>
      </c>
      <c r="E15" s="13">
        <v>442.66666666666669</v>
      </c>
      <c r="F15" s="13">
        <v>449.33333333333331</v>
      </c>
      <c r="G15" s="13">
        <v>428.66666666666669</v>
      </c>
      <c r="H15" s="13">
        <v>455</v>
      </c>
      <c r="I15" s="13"/>
      <c r="J15" s="13">
        <v>306.66666666666669</v>
      </c>
      <c r="K15" s="13">
        <v>304</v>
      </c>
      <c r="L15" s="13">
        <v>279.33333333333331</v>
      </c>
      <c r="M15" s="13">
        <v>261</v>
      </c>
      <c r="N15" s="13">
        <v>274.66666666666669</v>
      </c>
      <c r="O15" s="13"/>
      <c r="P15" s="13">
        <v>274.66666666666669</v>
      </c>
      <c r="Q15" s="13">
        <v>297.66666666666669</v>
      </c>
      <c r="R15" s="13">
        <v>283</v>
      </c>
      <c r="S15" s="13">
        <v>265</v>
      </c>
      <c r="T15" s="13">
        <v>268.33333333333331</v>
      </c>
    </row>
    <row r="16" spans="1:34" x14ac:dyDescent="0.35">
      <c r="B16" s="10">
        <v>12</v>
      </c>
      <c r="C16" s="11">
        <v>44348</v>
      </c>
      <c r="D16" s="13">
        <v>544</v>
      </c>
      <c r="E16" s="13">
        <v>487.33333333333331</v>
      </c>
      <c r="F16" s="13">
        <v>495.33333333333331</v>
      </c>
      <c r="G16" s="13">
        <v>469</v>
      </c>
      <c r="H16" s="13">
        <v>495.66666666666669</v>
      </c>
      <c r="I16" s="13"/>
      <c r="J16" s="13">
        <v>339.33333333333331</v>
      </c>
      <c r="K16" s="13">
        <v>331</v>
      </c>
      <c r="L16" s="13">
        <v>303.66666666666669</v>
      </c>
      <c r="M16" s="13">
        <v>283.33333333333331</v>
      </c>
      <c r="N16" s="13">
        <v>296.66666666666669</v>
      </c>
      <c r="O16" s="13"/>
      <c r="P16" s="13">
        <v>299.66666666666669</v>
      </c>
      <c r="Q16" s="13">
        <v>324.33333333333331</v>
      </c>
      <c r="R16" s="13">
        <v>311.66666666666669</v>
      </c>
      <c r="S16" s="13">
        <v>291</v>
      </c>
      <c r="T16" s="13">
        <v>290.66666666666669</v>
      </c>
    </row>
    <row r="17" spans="1:21" x14ac:dyDescent="0.35">
      <c r="B17" s="10">
        <v>13</v>
      </c>
      <c r="C17" s="11">
        <v>44349</v>
      </c>
      <c r="D17" s="13">
        <v>596.66666666666663</v>
      </c>
      <c r="E17" s="13">
        <v>530</v>
      </c>
      <c r="F17" s="13">
        <v>542.66666666666663</v>
      </c>
      <c r="G17" s="13">
        <v>511.66666666666669</v>
      </c>
      <c r="H17" s="13">
        <v>537.66666666666663</v>
      </c>
      <c r="I17" s="13"/>
      <c r="J17" s="13">
        <v>376.66666666666669</v>
      </c>
      <c r="K17" s="13">
        <v>362.33333333333331</v>
      </c>
      <c r="L17" s="13">
        <v>337.66666666666669</v>
      </c>
      <c r="M17" s="13">
        <v>313.33333333333331</v>
      </c>
      <c r="N17" s="13">
        <v>326</v>
      </c>
      <c r="O17" s="13"/>
      <c r="P17" s="13">
        <v>333</v>
      </c>
      <c r="Q17" s="13">
        <v>358.33333333333331</v>
      </c>
      <c r="R17" s="13">
        <v>344.33333333333331</v>
      </c>
      <c r="S17" s="13">
        <v>322</v>
      </c>
      <c r="T17" s="13">
        <v>318.66666666666669</v>
      </c>
    </row>
    <row r="18" spans="1:21" x14ac:dyDescent="0.35">
      <c r="B18" s="43">
        <v>14</v>
      </c>
      <c r="C18" s="11">
        <v>44350</v>
      </c>
      <c r="D18" s="49">
        <v>657.66666666666663</v>
      </c>
      <c r="E18" s="49">
        <v>579.66666666666663</v>
      </c>
      <c r="F18" s="49">
        <v>598.66666666666663</v>
      </c>
      <c r="G18" s="49">
        <v>559.66666666666663</v>
      </c>
      <c r="H18" s="49">
        <v>583</v>
      </c>
      <c r="I18" s="13"/>
      <c r="J18" s="13">
        <v>418.66666666666669</v>
      </c>
      <c r="K18" s="13">
        <v>398.33333333333331</v>
      </c>
      <c r="L18" s="13">
        <v>370.66666666666669</v>
      </c>
      <c r="M18" s="13">
        <v>344.33333333333331</v>
      </c>
      <c r="N18" s="13">
        <v>356.66666666666669</v>
      </c>
      <c r="O18" s="13"/>
      <c r="P18" s="13">
        <v>368</v>
      </c>
      <c r="Q18" s="13">
        <v>393</v>
      </c>
      <c r="R18" s="13">
        <v>381.66666666666669</v>
      </c>
      <c r="S18" s="13">
        <v>353.33333333333331</v>
      </c>
      <c r="T18" s="13">
        <v>349.33333333333331</v>
      </c>
    </row>
    <row r="19" spans="1:21" x14ac:dyDescent="0.35">
      <c r="B19" s="43">
        <v>15</v>
      </c>
      <c r="C19" s="11">
        <v>44351</v>
      </c>
      <c r="D19" s="50">
        <v>698.33333333333337</v>
      </c>
      <c r="E19" s="50">
        <v>613.33333333333337</v>
      </c>
      <c r="F19" s="50">
        <v>638.66666666666663</v>
      </c>
      <c r="G19" s="50">
        <v>590.66666666666663</v>
      </c>
      <c r="H19" s="50">
        <v>614.33333333333337</v>
      </c>
      <c r="I19" s="13"/>
      <c r="J19" s="13">
        <v>447</v>
      </c>
      <c r="K19" s="13">
        <v>419.33333333333331</v>
      </c>
      <c r="L19" s="13">
        <v>391.66666666666669</v>
      </c>
      <c r="M19" s="13">
        <v>364.66666666666669</v>
      </c>
      <c r="N19" s="13">
        <v>377.33333333333331</v>
      </c>
      <c r="O19" s="13"/>
      <c r="P19" s="13">
        <v>393</v>
      </c>
      <c r="Q19" s="13">
        <v>413.33333333333331</v>
      </c>
      <c r="R19" s="13">
        <v>403</v>
      </c>
      <c r="S19" s="13">
        <v>373.33333333333331</v>
      </c>
      <c r="T19" s="13">
        <v>369.66666666666669</v>
      </c>
    </row>
    <row r="20" spans="1:21" x14ac:dyDescent="0.35">
      <c r="B20" s="43">
        <v>16</v>
      </c>
      <c r="C20" s="11">
        <v>44352</v>
      </c>
      <c r="D20" s="49">
        <v>757.66666666666663</v>
      </c>
      <c r="E20" s="49">
        <v>662.33333333333337</v>
      </c>
      <c r="F20" s="49">
        <v>694</v>
      </c>
      <c r="G20" s="49">
        <v>640</v>
      </c>
      <c r="H20" s="49">
        <v>659.66666666666663</v>
      </c>
      <c r="J20" s="49">
        <v>485.66666666666669</v>
      </c>
      <c r="K20" s="49">
        <v>453.33333333333331</v>
      </c>
      <c r="L20" s="49">
        <v>422.66666666666669</v>
      </c>
      <c r="M20" s="49">
        <v>390.66666666666669</v>
      </c>
      <c r="N20" s="49">
        <v>406</v>
      </c>
      <c r="P20" s="51">
        <v>426.66666666666669</v>
      </c>
      <c r="Q20" s="51">
        <v>446</v>
      </c>
      <c r="R20" s="51">
        <v>437.33333333333331</v>
      </c>
      <c r="S20" s="51">
        <v>406.66666666666669</v>
      </c>
      <c r="T20" s="51">
        <v>397.33333333333331</v>
      </c>
    </row>
    <row r="21" spans="1:21" x14ac:dyDescent="0.35">
      <c r="B21" s="43">
        <v>17</v>
      </c>
      <c r="C21" s="11">
        <v>44353</v>
      </c>
      <c r="D21" s="49">
        <v>820.66666666666663</v>
      </c>
      <c r="E21" s="49">
        <v>709</v>
      </c>
      <c r="F21" s="49">
        <v>752.33333333333337</v>
      </c>
      <c r="G21" s="49">
        <v>690.33333333333337</v>
      </c>
      <c r="H21" s="49">
        <v>705.33333333333337</v>
      </c>
      <c r="J21" s="49">
        <v>530.33333333333337</v>
      </c>
      <c r="K21" s="49">
        <v>491.66666666666669</v>
      </c>
      <c r="L21" s="49">
        <v>459</v>
      </c>
      <c r="M21" s="49">
        <v>418.33333333333331</v>
      </c>
      <c r="N21" s="49">
        <v>434.66666666666669</v>
      </c>
      <c r="P21" s="49">
        <v>462.66666666666669</v>
      </c>
      <c r="Q21" s="49">
        <v>482.33333333333331</v>
      </c>
      <c r="R21" s="49">
        <v>475</v>
      </c>
      <c r="S21" s="52">
        <v>440.66666666666669</v>
      </c>
      <c r="T21" s="52">
        <v>431</v>
      </c>
    </row>
    <row r="22" spans="1:21" x14ac:dyDescent="0.35">
      <c r="B22" s="43">
        <v>18</v>
      </c>
      <c r="C22" s="11">
        <v>44354</v>
      </c>
      <c r="D22" s="13">
        <v>894.66666666666663</v>
      </c>
      <c r="E22" s="13">
        <v>768.33333333333337</v>
      </c>
      <c r="F22" s="13">
        <v>820</v>
      </c>
      <c r="G22" s="13">
        <v>744.33333333333337</v>
      </c>
      <c r="H22" s="13">
        <v>756.33333333333337</v>
      </c>
      <c r="I22" s="13"/>
      <c r="J22" s="13">
        <v>582</v>
      </c>
      <c r="K22" s="13">
        <v>534</v>
      </c>
      <c r="L22" s="13">
        <v>498.66666666666669</v>
      </c>
      <c r="M22" s="13">
        <v>453.66666666666669</v>
      </c>
      <c r="N22" s="13">
        <v>469.33333333333331</v>
      </c>
      <c r="O22" s="13"/>
      <c r="P22" s="13">
        <v>505.66666666666669</v>
      </c>
      <c r="Q22" s="13">
        <v>523</v>
      </c>
      <c r="R22" s="13">
        <v>517.66666666666663</v>
      </c>
      <c r="S22" s="13">
        <v>477.33333333333331</v>
      </c>
      <c r="T22" s="13">
        <v>465</v>
      </c>
    </row>
    <row r="23" spans="1:21" x14ac:dyDescent="0.35">
      <c r="B23" s="43">
        <v>19</v>
      </c>
      <c r="C23" s="11">
        <v>44355</v>
      </c>
      <c r="D23" s="13">
        <v>965.33333333333337</v>
      </c>
      <c r="E23" s="13">
        <v>829.33333333333337</v>
      </c>
      <c r="F23" s="13">
        <v>886</v>
      </c>
      <c r="G23" s="13">
        <v>795.33333333333337</v>
      </c>
      <c r="H23" s="13">
        <v>807</v>
      </c>
      <c r="I23" s="13"/>
      <c r="J23" s="13">
        <v>636.33333333333337</v>
      </c>
      <c r="K23" s="13">
        <v>573.33333333333337</v>
      </c>
      <c r="L23" s="13">
        <v>537.66666666666663</v>
      </c>
      <c r="M23" s="13">
        <v>483</v>
      </c>
      <c r="N23" s="13">
        <v>504</v>
      </c>
      <c r="O23" s="13"/>
      <c r="P23" s="13">
        <v>552</v>
      </c>
      <c r="Q23" s="13">
        <v>563.33333333333337</v>
      </c>
      <c r="R23" s="13">
        <v>559.66666666666663</v>
      </c>
      <c r="S23" s="13">
        <v>516</v>
      </c>
      <c r="T23" s="13">
        <v>500</v>
      </c>
    </row>
    <row r="24" spans="1:21" x14ac:dyDescent="0.35">
      <c r="B24" s="43">
        <v>20</v>
      </c>
      <c r="C24" s="11">
        <v>44356</v>
      </c>
      <c r="D24" s="13">
        <v>1042</v>
      </c>
      <c r="E24" s="13">
        <v>890.66666666666663</v>
      </c>
      <c r="F24" s="13">
        <v>952.33333333333337</v>
      </c>
      <c r="G24" s="13">
        <v>847</v>
      </c>
      <c r="H24" s="13">
        <v>858.66666666666663</v>
      </c>
      <c r="I24" s="13"/>
      <c r="J24" s="13">
        <v>717</v>
      </c>
      <c r="K24" s="13">
        <v>638.66666666666663</v>
      </c>
      <c r="L24" s="13">
        <v>608</v>
      </c>
      <c r="M24" s="13">
        <v>538.66666666666663</v>
      </c>
      <c r="N24" s="13">
        <v>559.66666666666663</v>
      </c>
      <c r="O24" s="13"/>
      <c r="P24" s="13">
        <v>594</v>
      </c>
      <c r="Q24" s="13">
        <v>605.33333333333337</v>
      </c>
      <c r="R24" s="13">
        <v>602.33333333333337</v>
      </c>
      <c r="S24" s="13">
        <v>554.33333333333337</v>
      </c>
      <c r="T24" s="13">
        <v>537.33333333333337</v>
      </c>
    </row>
    <row r="25" spans="1:21" x14ac:dyDescent="0.35">
      <c r="B25" s="43">
        <v>21</v>
      </c>
      <c r="C25" s="11">
        <v>44357</v>
      </c>
      <c r="D25" s="13">
        <v>1121.6666666666667</v>
      </c>
      <c r="E25" s="13">
        <v>955.33333333333337</v>
      </c>
      <c r="F25" s="13">
        <v>1021.3333333333334</v>
      </c>
      <c r="G25" s="13">
        <v>899</v>
      </c>
      <c r="H25" s="13">
        <v>913.33333333333337</v>
      </c>
      <c r="I25" s="13"/>
      <c r="J25" s="13">
        <v>778</v>
      </c>
      <c r="K25" s="13">
        <v>689.33333333333337</v>
      </c>
      <c r="L25" s="13">
        <v>683.5</v>
      </c>
      <c r="M25" s="13">
        <v>578.66666666666663</v>
      </c>
      <c r="N25" s="13">
        <v>593.66666666666663</v>
      </c>
      <c r="O25" s="13"/>
      <c r="P25" s="13">
        <v>645.66666666666663</v>
      </c>
      <c r="Q25" s="13">
        <v>649.33333333333337</v>
      </c>
      <c r="R25" s="13">
        <v>647.33333333333337</v>
      </c>
      <c r="S25" s="13">
        <v>599.33333333333337</v>
      </c>
      <c r="T25" s="13">
        <v>578.33333333333337</v>
      </c>
    </row>
    <row r="26" spans="1:21" x14ac:dyDescent="0.35">
      <c r="A26" s="10" t="s">
        <v>67</v>
      </c>
      <c r="B26" s="43">
        <v>22</v>
      </c>
      <c r="C26" s="11">
        <v>44358</v>
      </c>
      <c r="D26" s="13">
        <v>1212</v>
      </c>
      <c r="E26" s="13">
        <v>1033.6666666666667</v>
      </c>
      <c r="F26" s="13">
        <v>1098.6666666666667</v>
      </c>
      <c r="G26" s="13">
        <v>962.33333333333337</v>
      </c>
      <c r="H26" s="13">
        <v>1008.3333333333334</v>
      </c>
      <c r="I26" s="13"/>
      <c r="J26" s="13">
        <v>850</v>
      </c>
      <c r="K26" s="13">
        <v>746.33333333333337</v>
      </c>
      <c r="L26" s="13">
        <v>754.5</v>
      </c>
      <c r="M26" s="13">
        <v>639.33333333333337</v>
      </c>
      <c r="N26" s="13">
        <v>655</v>
      </c>
      <c r="O26" s="13"/>
      <c r="P26" s="13">
        <v>709.66666666666663</v>
      </c>
      <c r="Q26" s="13">
        <v>726.66666666666663</v>
      </c>
      <c r="R26" s="13">
        <v>718</v>
      </c>
      <c r="S26" s="13">
        <v>665.33333333333337</v>
      </c>
      <c r="T26" s="13">
        <v>645.66666666666663</v>
      </c>
    </row>
    <row r="27" spans="1:21" x14ac:dyDescent="0.35">
      <c r="B27" s="43">
        <v>23</v>
      </c>
      <c r="C27" s="11">
        <v>44359</v>
      </c>
      <c r="D27" s="13">
        <v>1314.3333333333333</v>
      </c>
      <c r="E27" s="13">
        <v>1117.6666666666667</v>
      </c>
      <c r="F27" s="13">
        <v>1180.6666666666667</v>
      </c>
      <c r="G27" s="13">
        <v>1031.3333333333333</v>
      </c>
      <c r="H27" s="13">
        <v>1075.3333333333333</v>
      </c>
      <c r="I27" s="13"/>
      <c r="J27" s="13">
        <v>924</v>
      </c>
      <c r="K27" s="13">
        <v>805.66666666666663</v>
      </c>
      <c r="L27" s="13">
        <v>816</v>
      </c>
      <c r="M27" s="13">
        <v>696.66666666666663</v>
      </c>
      <c r="N27" s="13">
        <v>707.33333333333337</v>
      </c>
      <c r="O27" s="13"/>
      <c r="P27" s="13">
        <v>766.66666666666663</v>
      </c>
      <c r="Q27" s="13">
        <v>790.66666666666663</v>
      </c>
      <c r="R27" s="13">
        <v>780.33333333333337</v>
      </c>
      <c r="S27" s="13">
        <v>723.66666666666663</v>
      </c>
      <c r="T27" s="13">
        <v>696.66666666666663</v>
      </c>
    </row>
    <row r="28" spans="1:21" x14ac:dyDescent="0.35">
      <c r="B28" s="43">
        <v>24</v>
      </c>
      <c r="C28" s="11">
        <v>44360</v>
      </c>
      <c r="D28" s="13">
        <v>1408.3333333333333</v>
      </c>
      <c r="E28" s="13">
        <v>1193</v>
      </c>
      <c r="F28" s="13">
        <v>1221.6666666666667</v>
      </c>
      <c r="G28" s="13">
        <v>1094</v>
      </c>
      <c r="H28" s="13">
        <v>1126</v>
      </c>
      <c r="I28" s="13"/>
      <c r="J28" s="13">
        <v>993.66666666666663</v>
      </c>
      <c r="K28" s="13">
        <v>859.33333333333337</v>
      </c>
      <c r="L28" s="13">
        <v>872</v>
      </c>
      <c r="M28" s="13">
        <v>745.33333333333337</v>
      </c>
      <c r="N28" s="13">
        <v>753.33333333333337</v>
      </c>
      <c r="O28" s="13"/>
      <c r="P28" s="13">
        <v>819.33333333333337</v>
      </c>
      <c r="Q28" s="13">
        <v>848.33333333333337</v>
      </c>
      <c r="R28" s="13">
        <v>836</v>
      </c>
      <c r="S28" s="13">
        <v>777.33333333333337</v>
      </c>
      <c r="T28" s="13">
        <v>750.33333333333337</v>
      </c>
    </row>
    <row r="29" spans="1:21" x14ac:dyDescent="0.35">
      <c r="B29" s="43">
        <v>25</v>
      </c>
      <c r="C29" s="11">
        <v>44361</v>
      </c>
      <c r="D29" s="13">
        <v>1507.6666666666667</v>
      </c>
      <c r="E29" s="13">
        <v>1274.3333333333333</v>
      </c>
      <c r="F29" s="13">
        <v>1298.6666666666667</v>
      </c>
      <c r="G29" s="13">
        <v>1155.3333333333333</v>
      </c>
      <c r="H29" s="13">
        <v>1187</v>
      </c>
      <c r="I29" s="13"/>
      <c r="J29" s="13">
        <v>1064.6666666666667</v>
      </c>
      <c r="K29" s="13">
        <v>919</v>
      </c>
      <c r="L29" s="13">
        <v>929</v>
      </c>
      <c r="M29" s="13">
        <v>793.33333333333337</v>
      </c>
      <c r="N29" s="13">
        <v>800.66666666666663</v>
      </c>
      <c r="O29" s="13"/>
      <c r="P29" s="13">
        <v>875.33333333333337</v>
      </c>
      <c r="Q29" s="13">
        <v>905</v>
      </c>
      <c r="R29" s="13">
        <v>895</v>
      </c>
      <c r="S29" s="13">
        <v>832.33333333333337</v>
      </c>
      <c r="T29" s="13">
        <v>807</v>
      </c>
      <c r="U29" s="1"/>
    </row>
    <row r="30" spans="1:21" x14ac:dyDescent="0.35">
      <c r="B30" s="43">
        <v>26</v>
      </c>
      <c r="C30" s="11">
        <v>44362</v>
      </c>
      <c r="D30" s="13">
        <v>1608.6666666666667</v>
      </c>
      <c r="E30" s="13">
        <v>1349.6666666666667</v>
      </c>
      <c r="F30" s="13">
        <v>1371.6666666666667</v>
      </c>
      <c r="G30" s="13">
        <v>1213</v>
      </c>
      <c r="H30" s="13">
        <v>1244.6666666666667</v>
      </c>
      <c r="I30" s="13"/>
      <c r="J30" s="13">
        <v>1138</v>
      </c>
      <c r="K30" s="13">
        <v>969</v>
      </c>
      <c r="L30" s="13">
        <v>981</v>
      </c>
      <c r="M30" s="13">
        <v>836.66666666666663</v>
      </c>
      <c r="N30" s="13">
        <v>844.33333333333337</v>
      </c>
      <c r="O30" s="13"/>
      <c r="P30" s="13">
        <v>929.33333333333337</v>
      </c>
      <c r="Q30" s="13">
        <v>961.66666666666663</v>
      </c>
      <c r="R30" s="13">
        <v>951.66666666666663</v>
      </c>
      <c r="S30" s="13">
        <v>885</v>
      </c>
      <c r="T30" s="13">
        <v>861</v>
      </c>
    </row>
    <row r="31" spans="1:21" x14ac:dyDescent="0.35">
      <c r="B31" s="43">
        <v>27</v>
      </c>
      <c r="C31" s="11">
        <v>44363</v>
      </c>
      <c r="D31" s="13">
        <v>1705.6666666666667</v>
      </c>
      <c r="E31" s="13">
        <v>1426.3333333333333</v>
      </c>
      <c r="F31" s="13">
        <v>1442</v>
      </c>
      <c r="G31" s="13">
        <v>1267.6666666666667</v>
      </c>
      <c r="H31" s="13">
        <v>1298.3333333333333</v>
      </c>
      <c r="I31" s="13"/>
      <c r="J31" s="13">
        <v>1206.3333333333333</v>
      </c>
      <c r="K31" s="13">
        <v>1022.3333333333334</v>
      </c>
      <c r="L31" s="13">
        <v>1030.5</v>
      </c>
      <c r="M31" s="13">
        <v>878</v>
      </c>
      <c r="N31" s="13">
        <v>886.66666666666663</v>
      </c>
      <c r="O31" s="13"/>
      <c r="P31" s="13">
        <v>985.33333333333337</v>
      </c>
      <c r="Q31" s="13">
        <v>1015.6666666666666</v>
      </c>
      <c r="R31" s="13">
        <v>1007</v>
      </c>
      <c r="S31" s="13">
        <v>936</v>
      </c>
      <c r="T31" s="13">
        <v>915.66666666666663</v>
      </c>
      <c r="U31" s="1"/>
    </row>
    <row r="32" spans="1:21" x14ac:dyDescent="0.35">
      <c r="B32" s="43">
        <v>28</v>
      </c>
      <c r="C32" s="11">
        <v>44364</v>
      </c>
      <c r="D32" s="13">
        <v>1802</v>
      </c>
      <c r="E32" s="13">
        <v>1506.6666666666667</v>
      </c>
      <c r="F32" s="13">
        <v>1520</v>
      </c>
      <c r="G32" s="13">
        <v>1330</v>
      </c>
      <c r="H32" s="13">
        <v>1357.3333333333333</v>
      </c>
      <c r="I32" s="13"/>
      <c r="J32" s="13">
        <v>1285.6666666666667</v>
      </c>
      <c r="K32" s="13">
        <v>1078.6666666666667</v>
      </c>
      <c r="L32" s="13">
        <v>1088</v>
      </c>
      <c r="M32" s="13">
        <v>928.33333333333337</v>
      </c>
      <c r="N32" s="13">
        <v>938.66666666666663</v>
      </c>
      <c r="O32" s="13"/>
      <c r="P32" s="13">
        <v>1048.6666666666667</v>
      </c>
      <c r="Q32" s="13">
        <v>1081</v>
      </c>
      <c r="R32" s="13">
        <v>1071.6666666666667</v>
      </c>
      <c r="S32" s="13">
        <v>999</v>
      </c>
      <c r="T32" s="13">
        <v>975.66666666666663</v>
      </c>
    </row>
    <row r="33" spans="2:21" x14ac:dyDescent="0.35">
      <c r="B33" s="43">
        <v>29</v>
      </c>
      <c r="C33" s="11">
        <v>44365</v>
      </c>
      <c r="D33" s="13">
        <v>1897.6666666666667</v>
      </c>
      <c r="E33" s="13">
        <v>1594</v>
      </c>
      <c r="F33" s="13">
        <v>1600</v>
      </c>
      <c r="G33" s="13">
        <v>1392.3333333333333</v>
      </c>
      <c r="H33" s="13">
        <v>1417.3333333333333</v>
      </c>
      <c r="I33" s="13"/>
      <c r="J33" s="13">
        <v>1368.3333333333333</v>
      </c>
      <c r="K33" s="13">
        <v>1138</v>
      </c>
      <c r="L33" s="13">
        <v>1150</v>
      </c>
      <c r="M33" s="13">
        <v>982.66666666666663</v>
      </c>
      <c r="N33" s="13">
        <v>988</v>
      </c>
      <c r="O33" s="13"/>
      <c r="P33" s="13">
        <v>1111.3333333333333</v>
      </c>
      <c r="Q33" s="13">
        <v>1149.6666666666667</v>
      </c>
      <c r="R33" s="13">
        <v>1140</v>
      </c>
      <c r="S33" s="13">
        <v>1065.3333333333333</v>
      </c>
      <c r="T33" s="13">
        <v>1038</v>
      </c>
    </row>
    <row r="34" spans="2:21" x14ac:dyDescent="0.35">
      <c r="B34" s="43">
        <v>30</v>
      </c>
      <c r="C34" s="11">
        <v>44366</v>
      </c>
      <c r="D34" s="13">
        <v>2004.6666666666667</v>
      </c>
      <c r="E34" s="13">
        <v>1682.6666666666667</v>
      </c>
      <c r="F34" s="13">
        <v>1686.3333333333333</v>
      </c>
      <c r="G34" s="13">
        <v>1457.3333333333333</v>
      </c>
      <c r="H34" s="13">
        <v>1481</v>
      </c>
      <c r="I34" s="13"/>
      <c r="J34" s="13">
        <v>1455.3333333333333</v>
      </c>
      <c r="K34" s="13">
        <v>1202.6666666666667</v>
      </c>
      <c r="L34" s="13">
        <v>1213</v>
      </c>
      <c r="M34" s="13">
        <v>1038</v>
      </c>
      <c r="N34" s="13">
        <v>1039.6666666666667</v>
      </c>
      <c r="O34" s="13"/>
      <c r="P34" s="13">
        <v>1179.3333333333333</v>
      </c>
      <c r="Q34" s="13">
        <v>1221.3333333333333</v>
      </c>
      <c r="R34" s="13">
        <v>1212</v>
      </c>
      <c r="S34" s="13">
        <v>1131.6666666666667</v>
      </c>
      <c r="T34" s="13">
        <v>1104.6666666666667</v>
      </c>
    </row>
    <row r="35" spans="2:21" x14ac:dyDescent="0.35">
      <c r="B35" s="43">
        <v>31</v>
      </c>
      <c r="C35" s="11">
        <v>44367</v>
      </c>
      <c r="D35" s="13">
        <v>2115.6666666666665</v>
      </c>
      <c r="E35" s="13">
        <v>1782</v>
      </c>
      <c r="F35" s="13">
        <v>1776.3333333333333</v>
      </c>
      <c r="G35" s="13">
        <v>1525.6666666666667</v>
      </c>
      <c r="H35" s="13">
        <v>1546</v>
      </c>
      <c r="I35" s="13"/>
      <c r="J35" s="13">
        <v>1545.3333333333333</v>
      </c>
      <c r="K35" s="13">
        <v>1267</v>
      </c>
      <c r="L35" s="13">
        <v>1278</v>
      </c>
      <c r="M35" s="13">
        <v>1096</v>
      </c>
      <c r="N35" s="13">
        <v>1091</v>
      </c>
      <c r="O35" s="13"/>
      <c r="P35" s="13">
        <v>1246.6666666666667</v>
      </c>
      <c r="Q35" s="13">
        <v>1286</v>
      </c>
      <c r="R35" s="13">
        <v>1284</v>
      </c>
      <c r="S35" s="13">
        <v>1199</v>
      </c>
      <c r="T35" s="13">
        <v>1170</v>
      </c>
    </row>
    <row r="36" spans="2:21" x14ac:dyDescent="0.35">
      <c r="B36" s="43">
        <v>32</v>
      </c>
      <c r="C36" s="11">
        <v>44368</v>
      </c>
      <c r="D36" s="13">
        <v>2214.6666666666665</v>
      </c>
      <c r="E36" s="13">
        <v>1858.6666666666667</v>
      </c>
      <c r="F36" s="13">
        <v>1855</v>
      </c>
      <c r="G36" s="13">
        <v>1583.3333333333333</v>
      </c>
      <c r="H36" s="13">
        <v>1599.3333333333333</v>
      </c>
      <c r="I36" s="13"/>
      <c r="J36" s="13">
        <v>1623</v>
      </c>
      <c r="K36" s="13">
        <v>1319</v>
      </c>
      <c r="L36" s="13">
        <v>1330.5</v>
      </c>
      <c r="M36" s="13">
        <v>1143.6666666666667</v>
      </c>
      <c r="N36" s="13">
        <v>1132</v>
      </c>
      <c r="O36" s="13"/>
      <c r="P36" s="13">
        <v>1310.3333333333333</v>
      </c>
      <c r="Q36" s="13">
        <v>1347.6666666666667</v>
      </c>
      <c r="R36" s="13">
        <v>1347.6666666666667</v>
      </c>
      <c r="S36" s="13">
        <v>1259.3333333333333</v>
      </c>
      <c r="T36" s="13">
        <v>1230.3333333333333</v>
      </c>
    </row>
    <row r="37" spans="2:21" x14ac:dyDescent="0.35">
      <c r="B37" s="43">
        <v>33</v>
      </c>
      <c r="C37" s="11">
        <v>44369</v>
      </c>
      <c r="D37" s="13">
        <v>2307.6666666666665</v>
      </c>
      <c r="E37" s="13">
        <v>1943.6666666666667</v>
      </c>
      <c r="F37" s="13">
        <v>1929.3333333333333</v>
      </c>
      <c r="G37" s="13">
        <v>1641.3333333333333</v>
      </c>
      <c r="H37" s="13">
        <v>1653.3333333333333</v>
      </c>
      <c r="I37" s="13"/>
      <c r="J37" s="13">
        <v>1700</v>
      </c>
      <c r="K37" s="13">
        <v>1368</v>
      </c>
      <c r="L37" s="13">
        <v>1383</v>
      </c>
      <c r="M37" s="13">
        <v>1185.6666666666667</v>
      </c>
      <c r="N37" s="13">
        <v>1168.6666666666667</v>
      </c>
      <c r="O37" s="13"/>
      <c r="P37" s="13">
        <v>1374.6666666666667</v>
      </c>
      <c r="Q37" s="13">
        <v>1410.6666666666667</v>
      </c>
      <c r="R37" s="13">
        <v>1412.3333333333333</v>
      </c>
      <c r="S37" s="13">
        <v>1317.6666666666667</v>
      </c>
      <c r="T37" s="13">
        <v>1291.6666666666667</v>
      </c>
    </row>
    <row r="38" spans="2:21" x14ac:dyDescent="0.35">
      <c r="B38" s="43">
        <v>34</v>
      </c>
      <c r="C38" s="11">
        <v>44370</v>
      </c>
      <c r="D38" s="13">
        <v>2413.6666666666665</v>
      </c>
      <c r="E38" s="13">
        <v>2037</v>
      </c>
      <c r="F38" s="13">
        <v>2015</v>
      </c>
      <c r="G38" s="13">
        <v>1704.6666666666667</v>
      </c>
      <c r="H38" s="13">
        <v>1712.6666666666667</v>
      </c>
      <c r="I38" s="13"/>
      <c r="J38" s="13">
        <v>1788.6666666666667</v>
      </c>
      <c r="K38" s="13">
        <v>1426.6666666666667</v>
      </c>
      <c r="L38" s="13">
        <v>1440.5</v>
      </c>
      <c r="M38" s="13">
        <v>1234.6666666666667</v>
      </c>
      <c r="N38" s="13">
        <v>1211.6666666666667</v>
      </c>
      <c r="O38" s="13"/>
      <c r="P38" s="13">
        <v>1447.3333333333333</v>
      </c>
      <c r="Q38" s="13">
        <v>1476.3333333333333</v>
      </c>
      <c r="R38" s="13">
        <v>1482.3333333333333</v>
      </c>
      <c r="S38" s="13">
        <v>1383.3333333333333</v>
      </c>
      <c r="T38" s="13">
        <v>1353.6666666666667</v>
      </c>
      <c r="U38" s="13"/>
    </row>
    <row r="39" spans="2:21" x14ac:dyDescent="0.35">
      <c r="B39" s="43">
        <v>35</v>
      </c>
      <c r="C39" s="11">
        <v>44371</v>
      </c>
      <c r="D39" s="13">
        <v>2521</v>
      </c>
      <c r="E39" s="13">
        <v>2135.3333333333335</v>
      </c>
      <c r="F39" s="13">
        <v>2106.3333333333335</v>
      </c>
      <c r="G39" s="13">
        <v>1774</v>
      </c>
      <c r="H39" s="13">
        <v>1778.6666666666667</v>
      </c>
      <c r="I39" s="13"/>
      <c r="J39" s="13">
        <v>1888.6666666666667</v>
      </c>
      <c r="K39" s="13">
        <v>1498.6666666666667</v>
      </c>
      <c r="L39" s="13">
        <v>1512</v>
      </c>
      <c r="M39" s="13">
        <v>1298</v>
      </c>
      <c r="N39" s="13">
        <v>1269.6666666666667</v>
      </c>
      <c r="O39" s="13"/>
      <c r="P39" s="13">
        <v>1529.6666666666667</v>
      </c>
      <c r="Q39" s="13">
        <v>1557.3333333333333</v>
      </c>
      <c r="R39" s="13">
        <v>1566.6666666666667</v>
      </c>
      <c r="S39" s="13">
        <v>1468</v>
      </c>
      <c r="T39" s="13">
        <v>1427.3333333333333</v>
      </c>
      <c r="U39" s="13"/>
    </row>
    <row r="40" spans="2:21" x14ac:dyDescent="0.35">
      <c r="B40" s="43">
        <v>36</v>
      </c>
      <c r="C40" s="11">
        <v>44372</v>
      </c>
      <c r="D40" s="13">
        <v>2650</v>
      </c>
      <c r="E40" s="13">
        <v>2250</v>
      </c>
      <c r="F40" s="13">
        <v>2209</v>
      </c>
      <c r="G40" s="13">
        <v>1858.6666666666667</v>
      </c>
      <c r="H40" s="13">
        <v>1859</v>
      </c>
      <c r="I40" s="13"/>
      <c r="J40" s="13">
        <v>2011.3333333333333</v>
      </c>
      <c r="K40" s="13">
        <v>1585.6666666666667</v>
      </c>
      <c r="L40" s="13">
        <v>1596.5</v>
      </c>
      <c r="M40" s="13">
        <v>1372</v>
      </c>
      <c r="N40" s="13">
        <v>1341.3333333333333</v>
      </c>
      <c r="O40" s="13"/>
      <c r="P40" s="13">
        <v>1627.3333333333333</v>
      </c>
      <c r="Q40" s="13">
        <v>1662.3333333333333</v>
      </c>
      <c r="R40" s="13">
        <v>1671.6666666666667</v>
      </c>
      <c r="S40" s="13">
        <v>1569.3333333333333</v>
      </c>
      <c r="T40" s="13">
        <v>1519</v>
      </c>
      <c r="U40" s="13"/>
    </row>
    <row r="41" spans="2:21" x14ac:dyDescent="0.35">
      <c r="B41" s="43">
        <v>37</v>
      </c>
      <c r="C41" s="11">
        <v>44373</v>
      </c>
      <c r="D41" s="13">
        <v>2763</v>
      </c>
      <c r="E41" s="13">
        <v>2355.6666666666665</v>
      </c>
      <c r="F41" s="13">
        <v>2308</v>
      </c>
      <c r="G41" s="13">
        <v>1937</v>
      </c>
      <c r="H41" s="13">
        <v>1934.6666666666667</v>
      </c>
      <c r="I41" s="13"/>
      <c r="J41" s="13">
        <v>2128</v>
      </c>
      <c r="K41" s="13">
        <v>1669</v>
      </c>
      <c r="L41" s="13">
        <v>1678</v>
      </c>
      <c r="M41" s="13">
        <v>1442.6666666666667</v>
      </c>
      <c r="N41" s="13">
        <v>1411.3333333333333</v>
      </c>
      <c r="O41" s="13"/>
      <c r="P41" s="13">
        <v>1718</v>
      </c>
      <c r="Q41" s="13">
        <v>1760.6666666666667</v>
      </c>
      <c r="R41" s="13">
        <v>1765.3333333333333</v>
      </c>
      <c r="S41" s="13">
        <v>1661.3333333333333</v>
      </c>
      <c r="T41" s="13">
        <v>1608</v>
      </c>
      <c r="U41" s="13"/>
    </row>
    <row r="42" spans="2:21" x14ac:dyDescent="0.35">
      <c r="B42" s="43">
        <v>38</v>
      </c>
      <c r="C42" s="11">
        <v>44374</v>
      </c>
      <c r="D42" s="13">
        <v>2861.3333333333335</v>
      </c>
      <c r="E42" s="13">
        <v>2451.6666666666665</v>
      </c>
      <c r="F42" s="13">
        <v>2391</v>
      </c>
      <c r="G42" s="13">
        <v>2007</v>
      </c>
      <c r="H42" s="13">
        <v>1999.3333333333333</v>
      </c>
      <c r="I42" s="13"/>
      <c r="J42" s="13">
        <v>2234.3333333333335</v>
      </c>
      <c r="K42" s="13">
        <v>1742.3333333333333</v>
      </c>
      <c r="L42" s="13">
        <v>1747</v>
      </c>
      <c r="M42" s="13">
        <v>1502.3333333333333</v>
      </c>
      <c r="N42" s="13">
        <v>1469.3333333333333</v>
      </c>
      <c r="O42" s="13"/>
      <c r="P42" s="13">
        <v>1798.3333333333333</v>
      </c>
      <c r="Q42" s="13">
        <v>1844.6666666666667</v>
      </c>
      <c r="R42" s="13">
        <v>1845.6666666666667</v>
      </c>
      <c r="S42" s="13">
        <v>1743</v>
      </c>
      <c r="T42" s="13">
        <v>1687.3333333333333</v>
      </c>
      <c r="U42" s="13"/>
    </row>
    <row r="43" spans="2:21" x14ac:dyDescent="0.35">
      <c r="B43" s="43">
        <v>39</v>
      </c>
      <c r="C43" s="11">
        <v>44375</v>
      </c>
      <c r="D43" s="13">
        <v>2900.6666666666665</v>
      </c>
      <c r="E43" s="13">
        <v>2494.6666666666665</v>
      </c>
      <c r="F43" s="13">
        <v>2421</v>
      </c>
      <c r="G43" s="13">
        <v>2033.6666666666667</v>
      </c>
      <c r="H43" s="13">
        <v>2023.6666666666667</v>
      </c>
      <c r="I43" s="13"/>
      <c r="J43" s="13">
        <v>2288.3333333333335</v>
      </c>
      <c r="K43" s="13">
        <v>1778.3333333333333</v>
      </c>
      <c r="L43" s="13">
        <v>1778.5</v>
      </c>
      <c r="M43" s="13">
        <v>1531.6666666666667</v>
      </c>
      <c r="N43" s="13">
        <v>1499.3333333333333</v>
      </c>
      <c r="O43" s="13"/>
      <c r="P43" s="13">
        <v>1838.3333333333333</v>
      </c>
      <c r="Q43" s="13">
        <v>1885</v>
      </c>
      <c r="R43" s="13">
        <v>1882</v>
      </c>
      <c r="S43" s="13">
        <v>1782.3333333333333</v>
      </c>
      <c r="T43" s="13">
        <v>1722.3333333333333</v>
      </c>
      <c r="U43" s="13"/>
    </row>
    <row r="44" spans="2:21" x14ac:dyDescent="0.35">
      <c r="B44" s="43">
        <v>40</v>
      </c>
      <c r="C44" s="11">
        <v>44376</v>
      </c>
      <c r="D44" s="13">
        <v>2952.6666666666665</v>
      </c>
      <c r="E44" s="13">
        <v>2541.6666666666665</v>
      </c>
      <c r="F44" s="13">
        <v>2461.3333333333335</v>
      </c>
      <c r="G44" s="13">
        <v>2073</v>
      </c>
      <c r="H44" s="13">
        <v>2059</v>
      </c>
      <c r="I44" s="13"/>
      <c r="J44" s="13">
        <v>2335.6666666666665</v>
      </c>
      <c r="K44" s="13">
        <v>1819.3333333333333</v>
      </c>
      <c r="L44" s="13">
        <v>1817</v>
      </c>
      <c r="M44" s="13">
        <v>1563</v>
      </c>
      <c r="N44" s="13">
        <v>1530.3333333333333</v>
      </c>
      <c r="O44" s="13"/>
      <c r="P44" s="13">
        <v>1872.6666666666667</v>
      </c>
      <c r="Q44" s="13">
        <v>1930.3333333333333</v>
      </c>
      <c r="R44" s="13">
        <v>1924</v>
      </c>
      <c r="S44" s="13">
        <v>1821</v>
      </c>
      <c r="T44" s="13">
        <v>1761.3333333333333</v>
      </c>
      <c r="U44" s="13"/>
    </row>
    <row r="45" spans="2:21" x14ac:dyDescent="0.35">
      <c r="B45" s="43">
        <v>41</v>
      </c>
      <c r="C45" s="11">
        <v>44377</v>
      </c>
      <c r="D45" s="13">
        <v>2996</v>
      </c>
      <c r="E45" s="13">
        <v>2581.6666666666665</v>
      </c>
      <c r="F45" s="13">
        <v>2495</v>
      </c>
      <c r="G45" s="13">
        <v>2103.6666666666665</v>
      </c>
      <c r="H45" s="13">
        <v>2086.3333333333335</v>
      </c>
      <c r="I45" s="13"/>
      <c r="J45" s="13">
        <v>2383.3333333333335</v>
      </c>
      <c r="K45" s="13">
        <v>1844</v>
      </c>
      <c r="L45" s="13">
        <v>1842.5</v>
      </c>
      <c r="M45" s="13">
        <v>1584.6666666666667</v>
      </c>
      <c r="N45" s="13">
        <v>1548.3333333333333</v>
      </c>
      <c r="O45" s="13"/>
      <c r="P45" s="13">
        <v>1901.6666666666667</v>
      </c>
      <c r="Q45" s="13">
        <v>1963.6666666666667</v>
      </c>
      <c r="R45" s="13">
        <v>1955</v>
      </c>
      <c r="S45" s="13">
        <v>1857.3333333333333</v>
      </c>
      <c r="T45" s="13">
        <v>1789</v>
      </c>
      <c r="U45" s="13"/>
    </row>
    <row r="46" spans="2:21" x14ac:dyDescent="0.35">
      <c r="B46" s="43">
        <v>42</v>
      </c>
      <c r="C46" s="11">
        <v>44378</v>
      </c>
      <c r="D46" s="13">
        <v>3041</v>
      </c>
      <c r="E46" s="13">
        <v>2628.6666666666665</v>
      </c>
      <c r="F46" s="13">
        <v>2539.3333333333335</v>
      </c>
      <c r="G46" s="13">
        <v>2140</v>
      </c>
      <c r="H46" s="13">
        <v>2120.6666666666665</v>
      </c>
      <c r="I46" s="13"/>
      <c r="J46" s="13">
        <v>2437</v>
      </c>
      <c r="K46" s="13">
        <v>1886</v>
      </c>
      <c r="L46" s="13">
        <v>1888</v>
      </c>
      <c r="M46" s="13">
        <v>1623.6666666666667</v>
      </c>
      <c r="N46" s="13">
        <v>1586.6666666666667</v>
      </c>
      <c r="O46" s="13"/>
      <c r="P46" s="13">
        <v>1958.3333333333333</v>
      </c>
      <c r="Q46" s="13">
        <v>2019.3333333333333</v>
      </c>
      <c r="R46" s="13">
        <v>2009.6666666666667</v>
      </c>
      <c r="S46" s="13">
        <v>1905.6666666666667</v>
      </c>
      <c r="T46" s="13">
        <v>1840.3333333333333</v>
      </c>
    </row>
    <row r="47" spans="2:21" x14ac:dyDescent="0.35">
      <c r="D47" s="13"/>
      <c r="E47" s="13"/>
      <c r="F47" s="13"/>
      <c r="G47" s="13"/>
      <c r="H47" s="13"/>
      <c r="I47" s="13"/>
      <c r="J47" s="13"/>
      <c r="K47" s="13"/>
      <c r="L47" s="13"/>
      <c r="M47" s="13"/>
      <c r="N47" s="13"/>
      <c r="O47" s="13"/>
      <c r="P47" s="13"/>
      <c r="Q47" s="13"/>
      <c r="R47" s="13"/>
      <c r="S47" s="13"/>
      <c r="T47" s="13"/>
    </row>
    <row r="48" spans="2:21" x14ac:dyDescent="0.35">
      <c r="D48" s="13"/>
      <c r="E48" s="13"/>
      <c r="F48" s="13"/>
      <c r="G48" s="13"/>
      <c r="H48" s="13"/>
      <c r="I48" s="13"/>
      <c r="J48" s="13"/>
      <c r="K48" s="13"/>
      <c r="L48" s="13"/>
      <c r="M48" s="13"/>
      <c r="N48" s="13"/>
      <c r="O48" s="13"/>
      <c r="P48" s="13"/>
      <c r="Q48" s="13"/>
      <c r="R48" s="13"/>
      <c r="S48" s="13"/>
      <c r="T48" s="13"/>
    </row>
    <row r="49" spans="1:20" x14ac:dyDescent="0.35">
      <c r="A49" s="45"/>
      <c r="D49" s="13"/>
      <c r="E49" s="13"/>
      <c r="F49" s="13"/>
      <c r="G49" s="13"/>
      <c r="H49" s="13"/>
      <c r="I49" s="13"/>
      <c r="J49" s="13"/>
      <c r="K49" s="13"/>
      <c r="L49" s="13"/>
      <c r="M49" s="13"/>
      <c r="N49" s="13"/>
      <c r="O49" s="13"/>
      <c r="P49" s="13"/>
      <c r="Q49" s="13"/>
      <c r="R49" s="13"/>
      <c r="S49" s="13"/>
      <c r="T49" s="13"/>
    </row>
    <row r="50" spans="1:20" x14ac:dyDescent="0.35">
      <c r="D50" s="13"/>
      <c r="E50" s="13"/>
      <c r="F50" s="13"/>
      <c r="G50" s="13"/>
      <c r="H50" s="13"/>
      <c r="I50" s="13"/>
      <c r="J50" s="13"/>
      <c r="K50" s="13"/>
      <c r="L50" s="13"/>
      <c r="M50" s="13"/>
      <c r="N50" s="13"/>
      <c r="O50" s="13"/>
      <c r="P50" s="13"/>
      <c r="Q50" s="13"/>
      <c r="R50" s="13"/>
      <c r="S50" s="13"/>
      <c r="T50" s="13"/>
    </row>
    <row r="52" spans="1:20" x14ac:dyDescent="0.35">
      <c r="A52" s="41"/>
    </row>
    <row r="53" spans="1:20" x14ac:dyDescent="0.35">
      <c r="A53" s="75" t="s">
        <v>24</v>
      </c>
      <c r="B53" s="75"/>
      <c r="C53" s="75"/>
      <c r="D53" s="75"/>
      <c r="E53" s="75"/>
      <c r="F53" s="75"/>
      <c r="G53" s="75"/>
      <c r="H53" s="75"/>
      <c r="I53" s="75"/>
      <c r="J53" s="75"/>
      <c r="K53" s="75"/>
      <c r="L53" s="75"/>
      <c r="M53" s="75"/>
      <c r="N53" s="75"/>
      <c r="O53" s="75"/>
      <c r="P53" s="75"/>
      <c r="Q53" s="75"/>
      <c r="R53" s="75"/>
      <c r="S53" s="75"/>
      <c r="T53" s="75"/>
    </row>
    <row r="54" spans="1:20" x14ac:dyDescent="0.35">
      <c r="B54" s="41" t="s">
        <v>23</v>
      </c>
      <c r="C54" s="41" t="s">
        <v>0</v>
      </c>
      <c r="D54" s="41" t="s">
        <v>14</v>
      </c>
      <c r="E54" s="41" t="s">
        <v>15</v>
      </c>
      <c r="F54" s="41" t="s">
        <v>16</v>
      </c>
      <c r="G54" s="41" t="s">
        <v>53</v>
      </c>
      <c r="H54" s="41" t="s">
        <v>54</v>
      </c>
      <c r="I54" s="41"/>
      <c r="J54" s="41" t="s">
        <v>55</v>
      </c>
      <c r="K54" s="41" t="s">
        <v>56</v>
      </c>
      <c r="L54" s="41" t="s">
        <v>57</v>
      </c>
      <c r="M54" s="41" t="s">
        <v>58</v>
      </c>
      <c r="N54" s="41" t="s">
        <v>59</v>
      </c>
      <c r="O54" s="41"/>
      <c r="P54" s="41" t="s">
        <v>17</v>
      </c>
      <c r="Q54" s="41" t="s">
        <v>18</v>
      </c>
      <c r="R54" s="41" t="s">
        <v>19</v>
      </c>
      <c r="S54" s="41" t="s">
        <v>60</v>
      </c>
      <c r="T54" s="41" t="s">
        <v>61</v>
      </c>
    </row>
    <row r="55" spans="1:20" x14ac:dyDescent="0.35">
      <c r="B55" s="10">
        <v>1</v>
      </c>
      <c r="C55" s="11">
        <v>44337</v>
      </c>
      <c r="D55" s="13">
        <v>3.7859388972001828</v>
      </c>
      <c r="E55" s="13">
        <v>2.5166114784235831</v>
      </c>
      <c r="F55" s="13">
        <v>5.6862407030773401</v>
      </c>
      <c r="G55" s="13">
        <v>5.0332229568471591</v>
      </c>
      <c r="H55" s="13">
        <v>0.57735026918962584</v>
      </c>
      <c r="I55" s="13"/>
      <c r="J55" s="13">
        <v>1.5275252316519468</v>
      </c>
      <c r="K55" s="13">
        <v>1.5275252316519468</v>
      </c>
      <c r="L55" s="13">
        <v>4.5092497528228987</v>
      </c>
      <c r="M55" s="13">
        <v>1.5275252316519468</v>
      </c>
      <c r="N55" s="13">
        <v>1.7320508075688772</v>
      </c>
      <c r="O55" s="13"/>
      <c r="P55" s="13">
        <v>1.7320508075688772</v>
      </c>
      <c r="Q55" s="13">
        <v>1</v>
      </c>
      <c r="R55" s="13">
        <v>3.7859388972001873</v>
      </c>
      <c r="S55" s="13">
        <v>4</v>
      </c>
      <c r="T55" s="13">
        <v>1.1547005383792515</v>
      </c>
    </row>
    <row r="56" spans="1:20" x14ac:dyDescent="0.35">
      <c r="B56" s="10">
        <v>2</v>
      </c>
      <c r="C56" s="11">
        <v>44338</v>
      </c>
      <c r="D56" s="13">
        <v>9.7125348562223106</v>
      </c>
      <c r="E56" s="13">
        <v>5.0332229568471663</v>
      </c>
      <c r="F56" s="13">
        <v>6.5574385243020004</v>
      </c>
      <c r="G56" s="13">
        <v>0.57735026918962573</v>
      </c>
      <c r="H56" s="13">
        <v>5.5075705472861021</v>
      </c>
      <c r="I56" s="13"/>
      <c r="J56" s="13">
        <v>3.2145502536643185</v>
      </c>
      <c r="K56" s="13">
        <v>5.0332229568471671</v>
      </c>
      <c r="L56" s="13">
        <v>5.5075705472861021</v>
      </c>
      <c r="M56" s="13">
        <v>4.0414518843273806</v>
      </c>
      <c r="N56" s="13">
        <v>5.1316014394468841</v>
      </c>
      <c r="O56" s="13"/>
      <c r="P56" s="13">
        <v>5.7735026918962582</v>
      </c>
      <c r="Q56" s="13">
        <v>3.214550253664318</v>
      </c>
      <c r="R56" s="13">
        <v>3.0550504633038935</v>
      </c>
      <c r="S56" s="13">
        <v>6.5064070986477232</v>
      </c>
      <c r="T56" s="13">
        <v>3.0550504633038931</v>
      </c>
    </row>
    <row r="57" spans="1:20" x14ac:dyDescent="0.35">
      <c r="B57" s="10">
        <v>3</v>
      </c>
      <c r="C57" s="11">
        <v>44339</v>
      </c>
      <c r="D57" s="13">
        <v>16.258331197676227</v>
      </c>
      <c r="E57" s="13">
        <v>8.717797887081348</v>
      </c>
      <c r="F57" s="13">
        <v>8.0208062770106441</v>
      </c>
      <c r="G57" s="13">
        <v>4.1633319989322652</v>
      </c>
      <c r="H57" s="13">
        <v>8.7368949480541058</v>
      </c>
      <c r="I57" s="13"/>
      <c r="J57" s="13">
        <v>12.423096769056174</v>
      </c>
      <c r="K57" s="13">
        <v>8.3266639978645323</v>
      </c>
      <c r="L57" s="13">
        <v>10.583005244258363</v>
      </c>
      <c r="M57" s="13">
        <v>6.0827625302982193</v>
      </c>
      <c r="N57" s="13">
        <v>9.1651513899116797</v>
      </c>
      <c r="O57" s="13"/>
      <c r="P57" s="13">
        <v>10.214368964029694</v>
      </c>
      <c r="Q57" s="13">
        <v>6.3508529610858826</v>
      </c>
      <c r="R57" s="13">
        <v>4.0414518843273806</v>
      </c>
      <c r="S57" s="13">
        <v>10.692676621563612</v>
      </c>
      <c r="T57" s="13">
        <v>3.6055512754639891</v>
      </c>
    </row>
    <row r="58" spans="1:20" x14ac:dyDescent="0.35">
      <c r="B58" s="10">
        <v>4</v>
      </c>
      <c r="C58" s="11">
        <v>44340</v>
      </c>
      <c r="D58" s="13">
        <v>23.288051299611475</v>
      </c>
      <c r="E58" s="13">
        <v>10.692676621563626</v>
      </c>
      <c r="F58" s="13">
        <v>14.571661996262931</v>
      </c>
      <c r="G58" s="13">
        <v>1.5275252316519465</v>
      </c>
      <c r="H58" s="13">
        <v>14.106735979665885</v>
      </c>
      <c r="I58" s="13"/>
      <c r="J58" s="13">
        <v>8.1853527718724504</v>
      </c>
      <c r="K58" s="13">
        <v>11.357816691600547</v>
      </c>
      <c r="L58" s="13">
        <v>13</v>
      </c>
      <c r="M58" s="13">
        <v>10.148891565092219</v>
      </c>
      <c r="N58" s="13">
        <v>12.342339054382412</v>
      </c>
      <c r="O58" s="13"/>
      <c r="P58" s="13">
        <v>14.798648586948742</v>
      </c>
      <c r="Q58" s="13">
        <v>9.2376043070340135</v>
      </c>
      <c r="R58" s="13">
        <v>5.5677643628300215</v>
      </c>
      <c r="S58" s="13">
        <v>13.868429375143169</v>
      </c>
      <c r="T58" s="13">
        <v>7.2111025509279782</v>
      </c>
    </row>
    <row r="59" spans="1:20" x14ac:dyDescent="0.35">
      <c r="B59" s="10">
        <v>5</v>
      </c>
      <c r="C59" s="11">
        <v>44341</v>
      </c>
      <c r="D59" s="13">
        <v>27.79088579612619</v>
      </c>
      <c r="E59" s="13">
        <v>13.316656236958787</v>
      </c>
      <c r="F59" s="13">
        <v>18.556220879622373</v>
      </c>
      <c r="G59" s="13">
        <v>3.2145502536643185</v>
      </c>
      <c r="H59" s="13">
        <v>17.058722109231979</v>
      </c>
      <c r="I59" s="13"/>
      <c r="J59" s="13">
        <v>11.135528725660043</v>
      </c>
      <c r="K59" s="13">
        <v>11.846237095944574</v>
      </c>
      <c r="L59" s="13">
        <v>15.947831618540913</v>
      </c>
      <c r="M59" s="13">
        <v>10.692676621563628</v>
      </c>
      <c r="N59" s="13">
        <v>14.0118997046558</v>
      </c>
      <c r="O59" s="13"/>
      <c r="P59" s="13">
        <v>18.583146486355105</v>
      </c>
      <c r="Q59" s="13">
        <v>10.692676621563626</v>
      </c>
      <c r="R59" s="13">
        <v>8.6216781042517088</v>
      </c>
      <c r="S59" s="13">
        <v>17.785762095938765</v>
      </c>
      <c r="T59" s="13">
        <v>6.1101009266077861</v>
      </c>
    </row>
    <row r="60" spans="1:20" x14ac:dyDescent="0.35">
      <c r="B60" s="10">
        <v>6</v>
      </c>
      <c r="C60" s="11">
        <v>44342</v>
      </c>
      <c r="D60" s="13">
        <v>32.715949219506584</v>
      </c>
      <c r="E60" s="13">
        <v>16.50252505931542</v>
      </c>
      <c r="F60" s="13">
        <v>27.098585448936873</v>
      </c>
      <c r="G60" s="13">
        <v>5.5075705472861021</v>
      </c>
      <c r="H60" s="13">
        <v>22.18858565419016</v>
      </c>
      <c r="I60" s="13"/>
      <c r="J60" s="13">
        <v>12.583057392117917</v>
      </c>
      <c r="K60" s="13">
        <v>16.072751268321593</v>
      </c>
      <c r="L60" s="13">
        <v>19.731531449264992</v>
      </c>
      <c r="M60" s="13">
        <v>15.524174696260024</v>
      </c>
      <c r="N60" s="13">
        <v>17.088007490635061</v>
      </c>
      <c r="O60" s="13"/>
      <c r="P60" s="13">
        <v>21.939310229205834</v>
      </c>
      <c r="Q60" s="13">
        <v>15.30795000427338</v>
      </c>
      <c r="R60" s="13">
        <v>8.8881944173155887</v>
      </c>
      <c r="S60" s="13">
        <v>21.283796653792763</v>
      </c>
      <c r="T60" s="13">
        <v>9.0737717258774655</v>
      </c>
    </row>
    <row r="61" spans="1:20" x14ac:dyDescent="0.35">
      <c r="B61" s="10">
        <v>7</v>
      </c>
      <c r="C61" s="11">
        <v>44343</v>
      </c>
      <c r="D61" s="13">
        <v>32.88363321370273</v>
      </c>
      <c r="E61" s="13">
        <v>17.578395831246947</v>
      </c>
      <c r="F61" s="13">
        <v>26.514147167125703</v>
      </c>
      <c r="G61" s="13">
        <v>7.5718777944003648</v>
      </c>
      <c r="H61" s="13">
        <v>24.193663082165404</v>
      </c>
      <c r="I61" s="13"/>
      <c r="J61" s="13">
        <v>13.74772708486752</v>
      </c>
      <c r="K61" s="13">
        <v>13.892443989449804</v>
      </c>
      <c r="L61" s="13">
        <v>21.361959960016154</v>
      </c>
      <c r="M61" s="13">
        <v>14.977761292440649</v>
      </c>
      <c r="N61" s="13">
        <v>17.559422921421234</v>
      </c>
      <c r="O61" s="13"/>
      <c r="P61" s="13">
        <v>23.6924741918892</v>
      </c>
      <c r="Q61" s="13">
        <v>15.30795000427338</v>
      </c>
      <c r="R61" s="13">
        <v>10.214368964029708</v>
      </c>
      <c r="S61" s="13">
        <v>25.324559884296821</v>
      </c>
      <c r="T61" s="13">
        <v>7.9372539331937721</v>
      </c>
    </row>
    <row r="62" spans="1:20" x14ac:dyDescent="0.35">
      <c r="B62" s="10">
        <v>8</v>
      </c>
      <c r="C62" s="11">
        <v>44344</v>
      </c>
      <c r="D62" s="13">
        <v>35.161532010612582</v>
      </c>
      <c r="E62" s="13">
        <v>19.974984355438178</v>
      </c>
      <c r="F62" s="13">
        <v>30.512292604784715</v>
      </c>
      <c r="G62" s="13">
        <v>6.4291005073286369</v>
      </c>
      <c r="H62" s="13">
        <v>26.652079343520899</v>
      </c>
      <c r="I62" s="13"/>
      <c r="J62" s="13">
        <v>15.716233645501712</v>
      </c>
      <c r="K62" s="13">
        <v>18.903262505010435</v>
      </c>
      <c r="L62" s="13">
        <v>24.00694344004112</v>
      </c>
      <c r="M62" s="13">
        <v>20.008331597945226</v>
      </c>
      <c r="N62" s="13">
        <v>20.074859899884732</v>
      </c>
      <c r="O62" s="13"/>
      <c r="P62" s="13">
        <v>26.633312473917616</v>
      </c>
      <c r="Q62" s="13">
        <v>17.925772879665004</v>
      </c>
      <c r="R62" s="13">
        <v>13.428824718989123</v>
      </c>
      <c r="S62" s="13">
        <v>28.827070610799147</v>
      </c>
      <c r="T62" s="13">
        <v>10.785793124908958</v>
      </c>
    </row>
    <row r="63" spans="1:20" x14ac:dyDescent="0.35">
      <c r="B63" s="10">
        <v>9</v>
      </c>
      <c r="C63" s="11">
        <v>44345</v>
      </c>
      <c r="D63" s="13">
        <v>35.369478367654786</v>
      </c>
      <c r="E63" s="13">
        <v>21.794494717703369</v>
      </c>
      <c r="F63" s="13">
        <v>35.076107727815717</v>
      </c>
      <c r="G63" s="13">
        <v>9.0737717258774673</v>
      </c>
      <c r="H63" s="13">
        <v>28.936712552280945</v>
      </c>
      <c r="I63" s="13"/>
      <c r="J63" s="13">
        <v>16.921386861996073</v>
      </c>
      <c r="K63" s="13">
        <v>19.731531449264992</v>
      </c>
      <c r="L63" s="13">
        <v>24.785748593361738</v>
      </c>
      <c r="M63" s="13">
        <v>20.663978319771825</v>
      </c>
      <c r="N63" s="13">
        <v>21.501937897160186</v>
      </c>
      <c r="O63" s="13"/>
      <c r="P63" s="13">
        <v>29.19474838619659</v>
      </c>
      <c r="Q63" s="13">
        <v>19.924858845171276</v>
      </c>
      <c r="R63" s="13">
        <v>12.503332889007368</v>
      </c>
      <c r="S63" s="13">
        <v>31.342197327777267</v>
      </c>
      <c r="T63" s="13">
        <v>12.662279942148386</v>
      </c>
    </row>
    <row r="64" spans="1:20" x14ac:dyDescent="0.35">
      <c r="B64" s="10">
        <v>10</v>
      </c>
      <c r="C64" s="11">
        <v>44346</v>
      </c>
      <c r="D64" s="13">
        <v>35.795716689756794</v>
      </c>
      <c r="E64" s="13">
        <v>27.209067116190024</v>
      </c>
      <c r="F64" s="13">
        <v>43.920382511995498</v>
      </c>
      <c r="G64" s="13">
        <v>11.930353445448853</v>
      </c>
      <c r="H64" s="13">
        <v>32.624121954978854</v>
      </c>
      <c r="I64" s="13"/>
      <c r="J64" s="13">
        <v>20.297783130184438</v>
      </c>
      <c r="K64" s="13">
        <v>22.605309110914629</v>
      </c>
      <c r="L64" s="13">
        <v>27.42869543622761</v>
      </c>
      <c r="M64" s="13">
        <v>23.288051299611425</v>
      </c>
      <c r="N64" s="13">
        <v>27.006172134038792</v>
      </c>
      <c r="O64" s="13"/>
      <c r="P64" s="13">
        <v>32.046840717924134</v>
      </c>
      <c r="Q64" s="13">
        <v>21.656407827707714</v>
      </c>
      <c r="R64" s="13">
        <v>16.862186493255653</v>
      </c>
      <c r="S64" s="13">
        <v>37.287173844813296</v>
      </c>
      <c r="T64" s="13">
        <v>11.015141094572204</v>
      </c>
    </row>
    <row r="65" spans="1:21" x14ac:dyDescent="0.35">
      <c r="B65" s="10">
        <v>11</v>
      </c>
      <c r="C65" s="11">
        <v>44347</v>
      </c>
      <c r="D65" s="13">
        <v>37.819747927945443</v>
      </c>
      <c r="E65" s="13">
        <v>31.817186131607134</v>
      </c>
      <c r="F65" s="13">
        <v>51.286775423429901</v>
      </c>
      <c r="G65" s="13">
        <v>17.243356208503418</v>
      </c>
      <c r="H65" s="13">
        <v>34.770677301427419</v>
      </c>
      <c r="I65" s="13"/>
      <c r="J65" s="13">
        <v>23.028967265887832</v>
      </c>
      <c r="K65" s="13">
        <v>24.331050121192877</v>
      </c>
      <c r="L65" s="13">
        <v>29.737742572921256</v>
      </c>
      <c r="M65" s="13">
        <v>26</v>
      </c>
      <c r="N65" s="13">
        <v>30.088757590391353</v>
      </c>
      <c r="O65" s="13"/>
      <c r="P65" s="13">
        <v>34.355979586286409</v>
      </c>
      <c r="Q65" s="13">
        <v>20.231987873991358</v>
      </c>
      <c r="R65" s="13">
        <v>22.715633383201094</v>
      </c>
      <c r="S65" s="13">
        <v>41.32795663954365</v>
      </c>
      <c r="T65" s="13">
        <v>10.692676621563626</v>
      </c>
    </row>
    <row r="66" spans="1:21" x14ac:dyDescent="0.35">
      <c r="B66" s="10">
        <v>12</v>
      </c>
      <c r="C66" s="11">
        <v>44348</v>
      </c>
      <c r="D66" s="13">
        <v>40.509258201058188</v>
      </c>
      <c r="E66" s="13">
        <v>36.692415201691666</v>
      </c>
      <c r="F66" s="13">
        <v>57.178084379710846</v>
      </c>
      <c r="G66" s="13">
        <v>24.515301344262525</v>
      </c>
      <c r="H66" s="13">
        <v>35.725807665234569</v>
      </c>
      <c r="I66" s="13"/>
      <c r="J66" s="13">
        <v>26.501572280401277</v>
      </c>
      <c r="K66" s="13">
        <v>21.702534414210707</v>
      </c>
      <c r="L66" s="13">
        <v>33.080709383768259</v>
      </c>
      <c r="M66" s="13">
        <v>27.153882472555068</v>
      </c>
      <c r="N66" s="13">
        <v>33.650160970392598</v>
      </c>
      <c r="O66" s="13"/>
      <c r="P66" s="13">
        <v>36.963946398258713</v>
      </c>
      <c r="Q66" s="13">
        <v>22.278539748675929</v>
      </c>
      <c r="R66" s="13">
        <v>31.214312956291913</v>
      </c>
      <c r="S66" s="13">
        <v>47.148700936505136</v>
      </c>
      <c r="T66" s="13">
        <v>11.015141094572202</v>
      </c>
    </row>
    <row r="67" spans="1:21" x14ac:dyDescent="0.35">
      <c r="B67" s="10">
        <v>13</v>
      </c>
      <c r="C67" s="11">
        <v>44349</v>
      </c>
      <c r="D67" s="13">
        <v>40.525712002793156</v>
      </c>
      <c r="E67" s="13">
        <v>39.05124837953327</v>
      </c>
      <c r="F67" s="13">
        <v>57.743686523578781</v>
      </c>
      <c r="G67" s="13">
        <v>28.676354952004157</v>
      </c>
      <c r="H67" s="13">
        <v>36.350149013908229</v>
      </c>
      <c r="I67" s="13"/>
      <c r="J67" s="13">
        <v>28.023799409311604</v>
      </c>
      <c r="K67" s="13">
        <v>23.96525262402492</v>
      </c>
      <c r="L67" s="13">
        <v>38.279672586548244</v>
      </c>
      <c r="M67" s="13">
        <v>29.737742572921256</v>
      </c>
      <c r="N67" s="13">
        <v>37.986839826445156</v>
      </c>
      <c r="O67" s="13"/>
      <c r="P67" s="13">
        <v>40.779897008207364</v>
      </c>
      <c r="Q67" s="13">
        <v>20.647840887931437</v>
      </c>
      <c r="R67" s="13">
        <v>39.715656022950611</v>
      </c>
      <c r="S67" s="13">
        <v>52.04805471869242</v>
      </c>
      <c r="T67" s="13">
        <v>10.408329997330663</v>
      </c>
    </row>
    <row r="68" spans="1:21" x14ac:dyDescent="0.35">
      <c r="B68" s="43">
        <v>14</v>
      </c>
      <c r="C68" s="11">
        <v>44350</v>
      </c>
      <c r="D68" s="13">
        <v>39.501054838236072</v>
      </c>
      <c r="E68" s="13">
        <v>41.525092815469222</v>
      </c>
      <c r="F68" s="13">
        <v>63.947895456639806</v>
      </c>
      <c r="G68" s="13">
        <v>31.879983270593687</v>
      </c>
      <c r="H68" s="13">
        <v>37.643060449437421</v>
      </c>
      <c r="I68" s="13"/>
      <c r="J68" s="13">
        <v>28.589042189855423</v>
      </c>
      <c r="K68" s="13">
        <v>24.846193538112296</v>
      </c>
      <c r="L68" s="13">
        <v>39.828800299950458</v>
      </c>
      <c r="M68" s="13">
        <v>32.470499431535288</v>
      </c>
      <c r="N68" s="13">
        <v>41.356176483487125</v>
      </c>
      <c r="O68" s="13"/>
      <c r="P68" s="13">
        <v>43.312815655415427</v>
      </c>
      <c r="Q68" s="13">
        <v>19.157244060668017</v>
      </c>
      <c r="R68" s="13">
        <v>46.003623045726883</v>
      </c>
      <c r="S68" s="13">
        <v>54.555781850628286</v>
      </c>
      <c r="T68" s="13">
        <v>9.2915732431775702</v>
      </c>
    </row>
    <row r="69" spans="1:21" x14ac:dyDescent="0.35">
      <c r="B69" s="43">
        <v>15</v>
      </c>
      <c r="C69" s="11">
        <v>44351</v>
      </c>
      <c r="D69" s="13">
        <v>38.017539811688671</v>
      </c>
      <c r="E69" s="13">
        <v>45.003703551300454</v>
      </c>
      <c r="F69" s="13">
        <v>68.529798871245291</v>
      </c>
      <c r="G69" s="13">
        <v>34.81857741685225</v>
      </c>
      <c r="H69" s="13">
        <v>38.811510320178641</v>
      </c>
      <c r="I69" s="13"/>
      <c r="J69" s="13">
        <v>28.827070610799147</v>
      </c>
      <c r="K69" s="13">
        <v>22.278539748675929</v>
      </c>
      <c r="L69" s="13">
        <v>42.12283624512164</v>
      </c>
      <c r="M69" s="13">
        <v>34.789845261704357</v>
      </c>
      <c r="N69" s="13">
        <v>44.410959608336917</v>
      </c>
      <c r="O69" s="13"/>
      <c r="P69" s="13">
        <v>45.077710678338576</v>
      </c>
      <c r="Q69" s="13">
        <v>18.009256878986797</v>
      </c>
      <c r="R69" s="13">
        <v>51.643005334701428</v>
      </c>
      <c r="S69" s="13">
        <v>56.871199506721702</v>
      </c>
      <c r="T69" s="13">
        <v>9.5043849529221696</v>
      </c>
    </row>
    <row r="70" spans="1:21" x14ac:dyDescent="0.35">
      <c r="B70" s="43">
        <v>16</v>
      </c>
      <c r="C70" s="11">
        <v>44352</v>
      </c>
      <c r="D70" s="13">
        <v>40.06661120351125</v>
      </c>
      <c r="E70" s="13">
        <v>55.581771592252551</v>
      </c>
      <c r="F70" s="13">
        <v>73.368930754100546</v>
      </c>
      <c r="G70" s="13">
        <v>38.196858509568557</v>
      </c>
      <c r="H70" s="13">
        <v>39.67786956646404</v>
      </c>
      <c r="I70" s="13"/>
      <c r="J70" s="13">
        <v>31.533051443419385</v>
      </c>
      <c r="K70" s="13">
        <v>27.537852736430509</v>
      </c>
      <c r="L70" s="13">
        <v>48.418316093533583</v>
      </c>
      <c r="M70" s="13">
        <v>39.004273270160198</v>
      </c>
      <c r="N70" s="13">
        <v>46.184412955021955</v>
      </c>
      <c r="O70" s="13"/>
      <c r="P70" s="13">
        <v>50.964039609643713</v>
      </c>
      <c r="Q70" s="13">
        <v>16.46207763315433</v>
      </c>
      <c r="R70" s="13">
        <v>60.484157705413359</v>
      </c>
      <c r="S70" s="13">
        <v>63.955713844294969</v>
      </c>
      <c r="T70" s="13">
        <v>11.060440015358038</v>
      </c>
    </row>
    <row r="71" spans="1:21" x14ac:dyDescent="0.35">
      <c r="B71" s="43">
        <v>17</v>
      </c>
      <c r="C71" s="11">
        <v>44353</v>
      </c>
      <c r="D71" s="13">
        <v>45.610671265980436</v>
      </c>
      <c r="E71" s="13">
        <v>54.836119483420781</v>
      </c>
      <c r="F71" s="13">
        <v>78.780285181848214</v>
      </c>
      <c r="G71" s="13">
        <v>42.146569650842686</v>
      </c>
      <c r="H71" s="13">
        <v>41.501004003919391</v>
      </c>
      <c r="I71" s="13"/>
      <c r="J71" s="13">
        <v>35.076107727815717</v>
      </c>
      <c r="K71" s="13">
        <v>31.659648345067467</v>
      </c>
      <c r="L71" s="13">
        <v>54.249423960075376</v>
      </c>
      <c r="M71" s="13">
        <v>42.00396806652121</v>
      </c>
      <c r="N71" s="13">
        <v>48.26316746063538</v>
      </c>
      <c r="O71" s="13"/>
      <c r="P71" s="13">
        <v>56.083271421461617</v>
      </c>
      <c r="Q71" s="13">
        <v>15.307950004273378</v>
      </c>
      <c r="R71" s="13">
        <v>68.694977982382383</v>
      </c>
      <c r="S71" s="13">
        <v>69.514986393822397</v>
      </c>
      <c r="T71" s="13">
        <v>12.529964086141668</v>
      </c>
    </row>
    <row r="72" spans="1:21" x14ac:dyDescent="0.35">
      <c r="B72" s="43">
        <v>18</v>
      </c>
      <c r="C72" s="11">
        <v>44354</v>
      </c>
      <c r="D72" s="13">
        <v>47.088569030427472</v>
      </c>
      <c r="E72" s="13">
        <v>55.590766619406622</v>
      </c>
      <c r="F72" s="13">
        <v>82.528782857861174</v>
      </c>
      <c r="G72" s="13">
        <v>46.490142324296372</v>
      </c>
      <c r="H72" s="13">
        <v>43.247350593225171</v>
      </c>
      <c r="I72" s="13"/>
      <c r="J72" s="13">
        <v>39.153543900903784</v>
      </c>
      <c r="K72" s="13">
        <v>36.864617182333525</v>
      </c>
      <c r="L72" s="13">
        <v>60.616279441527368</v>
      </c>
      <c r="M72" s="13">
        <v>49.440199568097754</v>
      </c>
      <c r="N72" s="13">
        <v>51.733290377989036</v>
      </c>
      <c r="O72" s="13"/>
      <c r="P72" s="13">
        <v>64.127477210111067</v>
      </c>
      <c r="Q72" s="13">
        <v>12.124355652982141</v>
      </c>
      <c r="R72" s="13">
        <v>78.14303125252637</v>
      </c>
      <c r="S72" s="13">
        <v>71.584448962978783</v>
      </c>
      <c r="T72" s="13">
        <v>11.532562594670797</v>
      </c>
    </row>
    <row r="73" spans="1:21" x14ac:dyDescent="0.35">
      <c r="B73" s="43">
        <v>19</v>
      </c>
      <c r="C73" s="11">
        <v>44355</v>
      </c>
      <c r="D73" s="13">
        <v>51.520222566807035</v>
      </c>
      <c r="E73" s="13">
        <v>56.500737458314056</v>
      </c>
      <c r="F73" s="13">
        <v>86.417590801873203</v>
      </c>
      <c r="G73" s="13">
        <v>52.937069557478658</v>
      </c>
      <c r="H73" s="13">
        <v>45.508241011931013</v>
      </c>
      <c r="I73" s="13"/>
      <c r="J73" s="13">
        <v>45.610671265980436</v>
      </c>
      <c r="K73" s="13">
        <v>38.030689361794813</v>
      </c>
      <c r="L73" s="13">
        <v>67.002487516011783</v>
      </c>
      <c r="M73" s="13">
        <v>53.113086899558006</v>
      </c>
      <c r="N73" s="13">
        <v>56.453520705089772</v>
      </c>
      <c r="O73" s="13"/>
      <c r="P73" s="13">
        <v>61.733297336202611</v>
      </c>
      <c r="Q73" s="13">
        <v>9.2915732431775702</v>
      </c>
      <c r="R73" s="13">
        <v>87.990529793457398</v>
      </c>
      <c r="S73" s="13">
        <v>77.948701079620307</v>
      </c>
      <c r="T73" s="13">
        <v>11</v>
      </c>
    </row>
    <row r="74" spans="1:21" x14ac:dyDescent="0.35">
      <c r="B74" s="43">
        <v>20</v>
      </c>
      <c r="C74" s="11">
        <v>44356</v>
      </c>
      <c r="D74" s="13">
        <v>52.11525688318153</v>
      </c>
      <c r="E74" s="13">
        <v>58.560510015993998</v>
      </c>
      <c r="F74" s="13">
        <v>90.290272639600175</v>
      </c>
      <c r="G74" s="13">
        <v>58.129166517334482</v>
      </c>
      <c r="H74" s="13">
        <v>48.438965031607907</v>
      </c>
      <c r="I74" s="13"/>
      <c r="J74" s="13">
        <v>46.032597145935618</v>
      </c>
      <c r="K74" s="13">
        <v>38.175035472587751</v>
      </c>
      <c r="L74" s="13">
        <v>70.192592201741633</v>
      </c>
      <c r="M74" s="13">
        <v>52.538874496255943</v>
      </c>
      <c r="N74" s="13">
        <v>53.144457221175315</v>
      </c>
      <c r="O74" s="13"/>
      <c r="P74" s="13">
        <v>67.815927332743897</v>
      </c>
      <c r="Q74" s="13">
        <v>7.5055534994651349</v>
      </c>
      <c r="R74" s="13">
        <v>97.438869725245539</v>
      </c>
      <c r="S74" s="13">
        <v>83.428612198293905</v>
      </c>
      <c r="T74" s="13">
        <v>12.013880860626733</v>
      </c>
    </row>
    <row r="75" spans="1:21" x14ac:dyDescent="0.35">
      <c r="B75" s="43">
        <v>21</v>
      </c>
      <c r="C75" s="11">
        <v>44357</v>
      </c>
      <c r="D75" s="13">
        <v>54.003086331554542</v>
      </c>
      <c r="E75" s="13">
        <v>61.043700193659085</v>
      </c>
      <c r="F75" s="13">
        <v>90.290272639600175</v>
      </c>
      <c r="G75" s="13">
        <v>59.573484034425917</v>
      </c>
      <c r="H75" s="13">
        <v>47.437678414245077</v>
      </c>
      <c r="I75" s="13"/>
      <c r="J75" s="13">
        <v>50</v>
      </c>
      <c r="K75" s="13">
        <v>39.703064533274173</v>
      </c>
      <c r="L75" s="13">
        <v>57.27564927611035</v>
      </c>
      <c r="M75" s="13">
        <v>62.115483845280743</v>
      </c>
      <c r="N75" s="13">
        <v>48.686069191641806</v>
      </c>
      <c r="O75" s="13"/>
      <c r="P75" s="13">
        <v>72.286467152111769</v>
      </c>
      <c r="Q75" s="13">
        <v>11.590225767142474</v>
      </c>
      <c r="R75" s="13">
        <v>100.40086321010079</v>
      </c>
      <c r="S75" s="13">
        <v>81.205500634706837</v>
      </c>
      <c r="T75" s="13">
        <v>8.7368949480541058</v>
      </c>
    </row>
    <row r="76" spans="1:21" x14ac:dyDescent="0.35">
      <c r="A76" s="62" t="s">
        <v>67</v>
      </c>
      <c r="B76" s="43">
        <v>22</v>
      </c>
      <c r="C76" s="11">
        <v>44358</v>
      </c>
      <c r="D76" s="13">
        <v>56.107040556422149</v>
      </c>
      <c r="E76" s="13">
        <v>63.532144095200607</v>
      </c>
      <c r="F76" s="13">
        <v>90.456250935650289</v>
      </c>
      <c r="G76" s="13">
        <v>58.77357682950165</v>
      </c>
      <c r="H76" s="13">
        <v>67.678159943465758</v>
      </c>
      <c r="I76" s="13"/>
      <c r="J76" s="13">
        <v>56.044625076808217</v>
      </c>
      <c r="K76" s="13">
        <v>48.190593826319812</v>
      </c>
      <c r="L76" s="13">
        <v>55.861435713737258</v>
      </c>
      <c r="M76" s="13">
        <v>66.199194355621373</v>
      </c>
      <c r="N76" s="13">
        <v>39.887341350358263</v>
      </c>
      <c r="O76" s="13"/>
      <c r="P76" s="13">
        <v>76.350070945175517</v>
      </c>
      <c r="Q76" s="13">
        <v>7.5055534994651349</v>
      </c>
      <c r="R76" s="13">
        <v>99.292497198932409</v>
      </c>
      <c r="S76" s="13">
        <v>79.764235928975921</v>
      </c>
      <c r="T76" s="13">
        <v>10.785793124908958</v>
      </c>
      <c r="U76" s="1"/>
    </row>
    <row r="77" spans="1:21" x14ac:dyDescent="0.35">
      <c r="B77" s="43">
        <v>23</v>
      </c>
      <c r="C77" s="11">
        <v>44359</v>
      </c>
      <c r="D77" s="13">
        <v>60.994535274345139</v>
      </c>
      <c r="E77" s="13">
        <v>68.515205125091271</v>
      </c>
      <c r="F77" s="13">
        <v>93.489749883788505</v>
      </c>
      <c r="G77" s="13">
        <v>60.682232435312841</v>
      </c>
      <c r="H77" s="13">
        <v>66.161418767536517</v>
      </c>
      <c r="I77" s="13"/>
      <c r="J77" s="13">
        <v>65.597256040172894</v>
      </c>
      <c r="K77" s="13">
        <v>56.367839530474583</v>
      </c>
      <c r="L77" s="13">
        <v>60.811183182043088</v>
      </c>
      <c r="M77" s="13">
        <v>82.718397792349279</v>
      </c>
      <c r="N77" s="13">
        <v>33.261589458913917</v>
      </c>
      <c r="O77" s="13"/>
      <c r="P77" s="13">
        <v>81.14390509048313</v>
      </c>
      <c r="Q77" s="13">
        <v>10.263202878893768</v>
      </c>
      <c r="R77" s="13">
        <v>102.57355084685999</v>
      </c>
      <c r="S77" s="13">
        <v>85.582319046245374</v>
      </c>
      <c r="T77" s="13">
        <v>7.6376261582597333</v>
      </c>
      <c r="U77" s="1"/>
    </row>
    <row r="78" spans="1:21" x14ac:dyDescent="0.35">
      <c r="B78" s="43">
        <v>24</v>
      </c>
      <c r="C78" s="11">
        <v>44360</v>
      </c>
      <c r="D78" s="13">
        <v>68.980673621916253</v>
      </c>
      <c r="E78" s="13">
        <v>72.187256493095788</v>
      </c>
      <c r="F78" s="13">
        <v>49.135866058647352</v>
      </c>
      <c r="G78" s="13">
        <v>61.830413228442843</v>
      </c>
      <c r="H78" s="13">
        <v>72.380936716790288</v>
      </c>
      <c r="I78" s="13"/>
      <c r="J78" s="13">
        <v>74.298945708087487</v>
      </c>
      <c r="K78" s="13">
        <v>65.653128892181016</v>
      </c>
      <c r="L78" s="13">
        <v>65.053823869162372</v>
      </c>
      <c r="M78" s="13">
        <v>90.162815691022729</v>
      </c>
      <c r="N78" s="13">
        <v>26.727015047201458</v>
      </c>
      <c r="O78" s="13"/>
      <c r="P78" s="13">
        <v>83.763556116806157</v>
      </c>
      <c r="Q78" s="13">
        <v>12.858201014657274</v>
      </c>
      <c r="R78" s="13">
        <v>104.31203190428226</v>
      </c>
      <c r="S78" s="13">
        <v>92.867288822993714</v>
      </c>
      <c r="T78" s="13">
        <v>10.692676621563628</v>
      </c>
      <c r="U78" s="1"/>
    </row>
    <row r="79" spans="1:21" x14ac:dyDescent="0.35">
      <c r="B79" s="43">
        <v>25</v>
      </c>
      <c r="C79" s="11">
        <v>44361</v>
      </c>
      <c r="D79" s="13">
        <v>75.962710150002763</v>
      </c>
      <c r="E79" s="13">
        <v>81.592483313926252</v>
      </c>
      <c r="F79" s="13">
        <v>51.983971888778697</v>
      </c>
      <c r="G79" s="13">
        <v>63.216559012123824</v>
      </c>
      <c r="H79" s="13">
        <v>70.363342729009119</v>
      </c>
      <c r="I79" s="13"/>
      <c r="J79" s="13">
        <v>82.863341311664072</v>
      </c>
      <c r="K79" s="13">
        <v>66.902914734710919</v>
      </c>
      <c r="L79" s="13">
        <v>70.710678118654755</v>
      </c>
      <c r="M79" s="13">
        <v>96.836632187067167</v>
      </c>
      <c r="N79" s="13">
        <v>19.347695814575268</v>
      </c>
      <c r="O79" s="13"/>
      <c r="P79" s="13">
        <v>87.762938267433441</v>
      </c>
      <c r="Q79" s="13">
        <v>17.349351572897472</v>
      </c>
      <c r="R79" s="13">
        <v>108.77959367454909</v>
      </c>
      <c r="S79" s="13">
        <v>98.784276751582965</v>
      </c>
      <c r="T79" s="13">
        <v>14.422205101855956</v>
      </c>
      <c r="U79" s="1"/>
    </row>
    <row r="80" spans="1:21" x14ac:dyDescent="0.35">
      <c r="B80" s="43">
        <v>26</v>
      </c>
      <c r="C80" s="11">
        <v>44362</v>
      </c>
      <c r="D80" s="13">
        <v>85.231058501776985</v>
      </c>
      <c r="E80" s="13">
        <v>85.500487328045878</v>
      </c>
      <c r="F80" s="13">
        <v>54.638203972434276</v>
      </c>
      <c r="G80" s="13">
        <v>63.269265840532718</v>
      </c>
      <c r="H80" s="13">
        <v>71.842420152256381</v>
      </c>
      <c r="I80" s="13"/>
      <c r="J80" s="13">
        <v>95.598117136270005</v>
      </c>
      <c r="K80" s="13">
        <v>74.276510418839678</v>
      </c>
      <c r="L80" s="13">
        <v>77.781745930520231</v>
      </c>
      <c r="M80" s="13">
        <v>103.35537399348549</v>
      </c>
      <c r="N80" s="13">
        <v>13.316656236958787</v>
      </c>
      <c r="O80" s="13"/>
      <c r="P80" s="13">
        <v>91.489525812156955</v>
      </c>
      <c r="Q80" s="13">
        <v>22.143471573656495</v>
      </c>
      <c r="R80" s="13">
        <v>115.51767541520793</v>
      </c>
      <c r="S80" s="13">
        <v>109.02751946183129</v>
      </c>
      <c r="T80" s="13">
        <v>18.520259177452136</v>
      </c>
      <c r="U80" s="1"/>
    </row>
    <row r="81" spans="2:20" x14ac:dyDescent="0.35">
      <c r="B81" s="43">
        <v>27</v>
      </c>
      <c r="C81" s="11">
        <v>44363</v>
      </c>
      <c r="D81" s="13">
        <v>91.391100952627397</v>
      </c>
      <c r="E81" s="13">
        <v>89.142208483598466</v>
      </c>
      <c r="F81" s="13">
        <v>57</v>
      </c>
      <c r="G81" s="13">
        <v>64.39202849214594</v>
      </c>
      <c r="H81" s="13">
        <v>72.279549897141266</v>
      </c>
      <c r="I81" s="13"/>
      <c r="J81" s="13">
        <v>107.52829085098178</v>
      </c>
      <c r="K81" s="13">
        <v>80.133222407022501</v>
      </c>
      <c r="L81" s="13">
        <v>79.903066274079876</v>
      </c>
      <c r="M81" s="13">
        <v>108.8622983406101</v>
      </c>
      <c r="N81" s="13">
        <v>7.5718777944003657</v>
      </c>
      <c r="O81" s="13"/>
      <c r="P81" s="13">
        <v>99.289140057376528</v>
      </c>
      <c r="Q81" s="13">
        <v>27.300793639257691</v>
      </c>
      <c r="R81" s="13">
        <v>119</v>
      </c>
      <c r="S81" s="13">
        <v>117.51170154499508</v>
      </c>
      <c r="T81" s="13">
        <v>28.746014216467181</v>
      </c>
    </row>
    <row r="82" spans="2:20" x14ac:dyDescent="0.35">
      <c r="B82" s="43">
        <v>28</v>
      </c>
      <c r="C82" s="11">
        <v>44364</v>
      </c>
      <c r="D82" s="13">
        <v>97.5551126287085</v>
      </c>
      <c r="E82" s="13">
        <v>89.812768208831713</v>
      </c>
      <c r="F82" s="13">
        <v>57.297469403107151</v>
      </c>
      <c r="G82" s="13">
        <v>66.775744099186198</v>
      </c>
      <c r="H82" s="13">
        <v>73.900834456272094</v>
      </c>
      <c r="I82" s="13"/>
      <c r="J82" s="13">
        <v>121.37682370754861</v>
      </c>
      <c r="K82" s="13">
        <v>87.116779860904714</v>
      </c>
      <c r="L82" s="13">
        <v>84.852813742385706</v>
      </c>
      <c r="M82" s="13">
        <v>112.22447742508464</v>
      </c>
      <c r="N82" s="13">
        <v>8.5049005481153834</v>
      </c>
      <c r="O82" s="13"/>
      <c r="P82" s="13">
        <v>106.00628912160511</v>
      </c>
      <c r="Q82" s="13">
        <v>29.444863728670914</v>
      </c>
      <c r="R82" s="13">
        <v>123.00541993478716</v>
      </c>
      <c r="S82" s="13">
        <v>123.40583454602137</v>
      </c>
      <c r="T82" s="13">
        <v>33.650160970392598</v>
      </c>
    </row>
    <row r="83" spans="2:20" x14ac:dyDescent="0.35">
      <c r="B83" s="43">
        <v>29</v>
      </c>
      <c r="C83" s="11">
        <v>44365</v>
      </c>
      <c r="D83" s="13">
        <v>98.510574728469294</v>
      </c>
      <c r="E83" s="13">
        <v>90.316111519484721</v>
      </c>
      <c r="F83" s="13">
        <v>57.297469403107151</v>
      </c>
      <c r="G83" s="13">
        <v>69.973804622396614</v>
      </c>
      <c r="H83" s="13">
        <v>72.168783648703211</v>
      </c>
      <c r="I83" s="13"/>
      <c r="J83" s="13">
        <v>133.6650041459369</v>
      </c>
      <c r="K83" s="13">
        <v>93.053747909474339</v>
      </c>
      <c r="L83" s="13">
        <v>87.681240867131891</v>
      </c>
      <c r="M83" s="13">
        <v>114.11543862831765</v>
      </c>
      <c r="N83" s="13">
        <v>17.691806012954132</v>
      </c>
      <c r="O83" s="13"/>
      <c r="P83" s="13">
        <v>108.86842211281164</v>
      </c>
      <c r="Q83" s="13">
        <v>32.578111260988315</v>
      </c>
      <c r="R83" s="13">
        <v>124.50301201175817</v>
      </c>
      <c r="S83" s="13">
        <v>126.5754057205954</v>
      </c>
      <c r="T83" s="13">
        <v>36.055512754639892</v>
      </c>
    </row>
    <row r="84" spans="2:20" x14ac:dyDescent="0.35">
      <c r="B84" s="43">
        <v>30</v>
      </c>
      <c r="C84" s="11">
        <v>44366</v>
      </c>
      <c r="D84" s="13">
        <v>111.18153323881324</v>
      </c>
      <c r="E84" s="13">
        <v>95.521376316159376</v>
      </c>
      <c r="F84" s="13">
        <v>57.13434460404121</v>
      </c>
      <c r="G84" s="13">
        <v>71.619364234355885</v>
      </c>
      <c r="H84" s="13">
        <v>69.31089380465383</v>
      </c>
      <c r="I84" s="13"/>
      <c r="J84" s="13">
        <v>144.58676749043579</v>
      </c>
      <c r="K84" s="13">
        <v>100.60980734169672</v>
      </c>
      <c r="L84" s="13">
        <v>90.509667991878089</v>
      </c>
      <c r="M84" s="13">
        <v>115.2345434320803</v>
      </c>
      <c r="N84" s="13">
        <v>29.737742572921256</v>
      </c>
      <c r="O84" s="13"/>
      <c r="P84" s="13">
        <v>113.69403385109234</v>
      </c>
      <c r="Q84" s="13">
        <v>37.28717384481336</v>
      </c>
      <c r="R84" s="13">
        <v>127.50294114254777</v>
      </c>
      <c r="S84" s="13">
        <v>128.84228084496692</v>
      </c>
      <c r="T84" s="13">
        <v>39.425034347903029</v>
      </c>
    </row>
    <row r="85" spans="2:20" x14ac:dyDescent="0.35">
      <c r="B85" s="43">
        <v>31</v>
      </c>
      <c r="C85" s="11">
        <v>44367</v>
      </c>
      <c r="D85" s="13">
        <v>114.42173453209548</v>
      </c>
      <c r="E85" s="13">
        <v>97.37042672187485</v>
      </c>
      <c r="F85" s="13">
        <v>56.862407030773269</v>
      </c>
      <c r="G85" s="13">
        <v>73.900834456272094</v>
      </c>
      <c r="H85" s="13">
        <v>65.046137471797664</v>
      </c>
      <c r="I85" s="13"/>
      <c r="J85" s="13">
        <v>153.26230238820418</v>
      </c>
      <c r="K85" s="13">
        <v>109.38007131100254</v>
      </c>
      <c r="L85" s="13">
        <v>89.095454429504983</v>
      </c>
      <c r="M85" s="13">
        <v>116.91449867317569</v>
      </c>
      <c r="N85" s="13">
        <v>40.149719799769464</v>
      </c>
      <c r="O85" s="13"/>
      <c r="P85" s="13">
        <v>123.31396244275557</v>
      </c>
      <c r="Q85" s="13">
        <v>43.485629810317796</v>
      </c>
      <c r="R85" s="13">
        <v>139.52419145080182</v>
      </c>
      <c r="S85" s="13">
        <v>134.85918581987659</v>
      </c>
      <c r="T85" s="13">
        <v>39.610604640676719</v>
      </c>
    </row>
    <row r="86" spans="2:20" x14ac:dyDescent="0.35">
      <c r="B86" s="43">
        <v>32</v>
      </c>
      <c r="C86" s="11">
        <v>44368</v>
      </c>
      <c r="D86" s="13">
        <v>126.24315162943823</v>
      </c>
      <c r="E86" s="13">
        <v>92.576094826544349</v>
      </c>
      <c r="F86" s="13">
        <v>57.297469403107151</v>
      </c>
      <c r="G86" s="13">
        <v>76.891698728362954</v>
      </c>
      <c r="H86" s="13">
        <v>60.252247537609193</v>
      </c>
      <c r="I86" s="13"/>
      <c r="J86" s="13">
        <v>164.16150584104668</v>
      </c>
      <c r="K86" s="13">
        <v>118.21590417536889</v>
      </c>
      <c r="L86" s="13">
        <v>94.045201897810827</v>
      </c>
      <c r="M86" s="13">
        <v>117.67044375429768</v>
      </c>
      <c r="N86" s="13">
        <v>52.848841046895245</v>
      </c>
      <c r="O86" s="13"/>
      <c r="P86" s="13">
        <v>126.04099862081915</v>
      </c>
      <c r="Q86" s="13">
        <v>45.456939330902308</v>
      </c>
      <c r="R86" s="13">
        <v>143.53512926574226</v>
      </c>
      <c r="S86" s="13">
        <v>138.68068839363804</v>
      </c>
      <c r="T86" s="13">
        <v>36.226141573915008</v>
      </c>
    </row>
    <row r="87" spans="2:20" x14ac:dyDescent="0.35">
      <c r="B87" s="43">
        <v>33</v>
      </c>
      <c r="C87" s="11">
        <v>44369</v>
      </c>
      <c r="D87" s="13">
        <v>126.25899307904103</v>
      </c>
      <c r="E87" s="13">
        <v>96.417494954667504</v>
      </c>
      <c r="F87" s="13">
        <v>57.830211250983105</v>
      </c>
      <c r="G87" s="13">
        <v>77.925177788269011</v>
      </c>
      <c r="H87" s="13">
        <v>58.731025304632077</v>
      </c>
      <c r="I87" s="13"/>
      <c r="J87" s="13">
        <v>175.2141546793523</v>
      </c>
      <c r="K87" s="13">
        <v>127.29493312775651</v>
      </c>
      <c r="L87" s="13">
        <v>90.509667991878089</v>
      </c>
      <c r="M87" s="13">
        <v>113.44308411416419</v>
      </c>
      <c r="N87" s="13">
        <v>65.309519469471923</v>
      </c>
      <c r="O87" s="13"/>
      <c r="P87" s="13">
        <v>127.49248343856721</v>
      </c>
      <c r="Q87" s="13">
        <v>44.635561308594887</v>
      </c>
      <c r="R87" s="13">
        <v>144.00115740275609</v>
      </c>
      <c r="S87" s="13">
        <v>139.37120697379834</v>
      </c>
      <c r="T87" s="13">
        <v>36.460023770334182</v>
      </c>
    </row>
    <row r="88" spans="2:20" x14ac:dyDescent="0.35">
      <c r="B88" s="43">
        <v>34</v>
      </c>
      <c r="C88" s="11">
        <v>44370</v>
      </c>
      <c r="D88" s="13">
        <v>144.91836782593617</v>
      </c>
      <c r="E88" s="13">
        <v>99.804809503350086</v>
      </c>
      <c r="F88" s="13">
        <v>61.579217273362609</v>
      </c>
      <c r="G88" s="13">
        <v>82.802979012432473</v>
      </c>
      <c r="H88" s="13">
        <v>59.877653037951752</v>
      </c>
      <c r="I88" s="13"/>
      <c r="J88" s="13">
        <v>193.0034542005229</v>
      </c>
      <c r="K88" s="13">
        <v>144.19546918448353</v>
      </c>
      <c r="L88" s="13">
        <v>94.045201897810827</v>
      </c>
      <c r="M88" s="13">
        <v>116.23395946681561</v>
      </c>
      <c r="N88" s="13">
        <v>78.417685080173925</v>
      </c>
      <c r="O88" s="13"/>
      <c r="P88" s="13">
        <v>134.77512134416105</v>
      </c>
      <c r="Q88" s="13">
        <v>47.437678414245077</v>
      </c>
      <c r="R88" s="13">
        <v>145.00114942073162</v>
      </c>
      <c r="S88" s="13">
        <v>144.94251734164592</v>
      </c>
      <c r="T88" s="13">
        <v>35.641735835019787</v>
      </c>
    </row>
    <row r="89" spans="2:20" x14ac:dyDescent="0.35">
      <c r="B89" s="43">
        <v>35</v>
      </c>
      <c r="C89" s="11">
        <v>44371</v>
      </c>
      <c r="D89" s="13">
        <v>154.31137352768266</v>
      </c>
      <c r="E89" s="13">
        <v>103.58732226162299</v>
      </c>
      <c r="F89" s="13">
        <v>62.13962772123223</v>
      </c>
      <c r="G89" s="13">
        <v>86.365502372185617</v>
      </c>
      <c r="H89" s="13">
        <v>58.432297005451815</v>
      </c>
      <c r="I89" s="13"/>
      <c r="J89" s="13">
        <v>210.66640295342143</v>
      </c>
      <c r="K89" s="13">
        <v>160.10413278030438</v>
      </c>
      <c r="L89" s="13">
        <v>94.752308678997366</v>
      </c>
      <c r="M89" s="13">
        <v>117.80916772475732</v>
      </c>
      <c r="N89" s="13">
        <v>91.963760978623156</v>
      </c>
      <c r="O89" s="13"/>
      <c r="P89" s="13">
        <v>141.47202314709907</v>
      </c>
      <c r="Q89" s="13">
        <v>48.21134029803914</v>
      </c>
      <c r="R89" s="13">
        <v>147.51384115849379</v>
      </c>
      <c r="S89" s="13">
        <v>153.52198539622916</v>
      </c>
      <c r="T89" s="13">
        <v>34.55912807542073</v>
      </c>
    </row>
    <row r="90" spans="2:20" x14ac:dyDescent="0.35">
      <c r="B90" s="43">
        <v>36</v>
      </c>
      <c r="C90" s="11">
        <v>44372</v>
      </c>
      <c r="D90" s="13">
        <v>173.67498380595865</v>
      </c>
      <c r="E90" s="13">
        <v>110.25878649794764</v>
      </c>
      <c r="F90" s="13">
        <v>64.373907757724325</v>
      </c>
      <c r="G90" s="13">
        <v>88.793768550125932</v>
      </c>
      <c r="H90" s="13">
        <v>58.20652884342099</v>
      </c>
      <c r="I90" s="13"/>
      <c r="J90" s="13">
        <v>223.39501635742309</v>
      </c>
      <c r="K90" s="13">
        <v>171.04775161729935</v>
      </c>
      <c r="L90" s="13">
        <v>95.459415460183919</v>
      </c>
      <c r="M90" s="13">
        <v>116.35720862928949</v>
      </c>
      <c r="N90" s="13">
        <v>104.00641005886769</v>
      </c>
      <c r="O90" s="13"/>
      <c r="P90" s="13">
        <v>146.29194555180862</v>
      </c>
      <c r="Q90" s="13">
        <v>46.479386111838146</v>
      </c>
      <c r="R90" s="13">
        <v>151.13349507416726</v>
      </c>
      <c r="S90" s="13">
        <v>154.77833612406269</v>
      </c>
      <c r="T90" s="13">
        <v>34.597687784012386</v>
      </c>
    </row>
    <row r="91" spans="2:20" x14ac:dyDescent="0.35">
      <c r="B91" s="43">
        <v>37</v>
      </c>
      <c r="C91" s="11">
        <v>44373</v>
      </c>
      <c r="D91" s="13">
        <v>176.38877515306919</v>
      </c>
      <c r="E91" s="13">
        <v>115.79435795121165</v>
      </c>
      <c r="F91" s="13">
        <v>64.443773942872099</v>
      </c>
      <c r="G91" s="13">
        <v>88.198639445288492</v>
      </c>
      <c r="H91" s="13">
        <v>55.806212318462663</v>
      </c>
      <c r="I91" s="13"/>
      <c r="J91" s="13">
        <v>236.0741408964565</v>
      </c>
      <c r="K91" s="13">
        <v>183.03278394866859</v>
      </c>
      <c r="L91" s="13">
        <v>90.509667991878089</v>
      </c>
      <c r="M91" s="13">
        <v>113.57963432470336</v>
      </c>
      <c r="N91" s="13">
        <v>117.88695149732787</v>
      </c>
      <c r="O91" s="13"/>
      <c r="P91" s="13">
        <v>151.15885683611134</v>
      </c>
      <c r="Q91" s="13">
        <v>43.592812863284394</v>
      </c>
      <c r="R91" s="13">
        <v>160.64972248134552</v>
      </c>
      <c r="S91" s="13">
        <v>156.286062505053</v>
      </c>
      <c r="T91" s="13">
        <v>36.755951898978211</v>
      </c>
    </row>
    <row r="92" spans="2:20" x14ac:dyDescent="0.35">
      <c r="B92" s="43">
        <v>38</v>
      </c>
      <c r="C92" s="11">
        <v>44374</v>
      </c>
      <c r="D92" s="13">
        <v>178.5898466692139</v>
      </c>
      <c r="E92" s="13">
        <v>121.95217641900999</v>
      </c>
      <c r="F92" s="13">
        <v>67.505555326950685</v>
      </c>
      <c r="G92" s="13">
        <v>86.417590801873203</v>
      </c>
      <c r="H92" s="13">
        <v>57.72636601530823</v>
      </c>
      <c r="I92" s="13"/>
      <c r="J92" s="13">
        <v>243.98838770181939</v>
      </c>
      <c r="K92" s="13">
        <v>192.50541117935708</v>
      </c>
      <c r="L92" s="13">
        <v>86.267027304758798</v>
      </c>
      <c r="M92" s="13">
        <v>110.2104048324537</v>
      </c>
      <c r="N92" s="13">
        <v>128.41469282497752</v>
      </c>
      <c r="O92" s="13"/>
      <c r="P92" s="13">
        <v>158.57595446136636</v>
      </c>
      <c r="Q92" s="13">
        <v>45.324754090158429</v>
      </c>
      <c r="R92" s="13">
        <v>160.88608806647431</v>
      </c>
      <c r="S92" s="13">
        <v>159.339260698674</v>
      </c>
      <c r="T92" s="13">
        <v>36.637867477970566</v>
      </c>
    </row>
    <row r="93" spans="2:20" x14ac:dyDescent="0.35">
      <c r="B93" s="43">
        <v>39</v>
      </c>
      <c r="C93" s="11">
        <v>44375</v>
      </c>
      <c r="D93" s="13">
        <v>175.75361542037572</v>
      </c>
      <c r="E93" s="13">
        <v>119.91802755771683</v>
      </c>
      <c r="F93" s="13">
        <v>64.71475874945375</v>
      </c>
      <c r="G93" s="13">
        <v>84.95488999070821</v>
      </c>
      <c r="H93" s="13">
        <v>57.204312191768665</v>
      </c>
      <c r="I93" s="13"/>
      <c r="J93" s="13">
        <v>249.96466416942482</v>
      </c>
      <c r="K93" s="13">
        <v>193.56222083178662</v>
      </c>
      <c r="L93" s="13">
        <v>81.317279836452968</v>
      </c>
      <c r="M93" s="13">
        <v>108.40817927321412</v>
      </c>
      <c r="N93" s="13">
        <v>135.76941236277534</v>
      </c>
      <c r="O93" s="13"/>
      <c r="P93" s="13">
        <v>160.01666579870152</v>
      </c>
      <c r="Q93" s="13">
        <v>43.405068828421413</v>
      </c>
      <c r="R93" s="13">
        <v>159.427099327561</v>
      </c>
      <c r="S93" s="13">
        <v>163.08382302770968</v>
      </c>
      <c r="T93" s="13">
        <v>37.819747927945443</v>
      </c>
    </row>
    <row r="94" spans="2:20" x14ac:dyDescent="0.35">
      <c r="B94" s="43">
        <v>40</v>
      </c>
      <c r="C94" s="11">
        <v>44376</v>
      </c>
      <c r="D94" s="13">
        <v>171.4069232362956</v>
      </c>
      <c r="E94" s="13">
        <v>130.46199957586629</v>
      </c>
      <c r="F94" s="13">
        <v>73.241609303273322</v>
      </c>
      <c r="G94" s="13">
        <v>80.876448982382996</v>
      </c>
      <c r="H94" s="13">
        <v>58.660037504249857</v>
      </c>
      <c r="I94" s="13"/>
      <c r="J94" s="13">
        <v>258.36859974333828</v>
      </c>
      <c r="K94" s="13">
        <v>195.04187584550488</v>
      </c>
      <c r="L94" s="13">
        <v>79.195959492893323</v>
      </c>
      <c r="M94" s="13">
        <v>104.01442207694085</v>
      </c>
      <c r="N94" s="13">
        <v>139.74739115036579</v>
      </c>
      <c r="O94" s="13"/>
      <c r="P94" s="13">
        <v>156.00427344574035</v>
      </c>
      <c r="Q94" s="13">
        <v>43.981056528161453</v>
      </c>
      <c r="R94" s="13">
        <v>157.44522857171634</v>
      </c>
      <c r="S94" s="13">
        <v>156.08971779076288</v>
      </c>
      <c r="T94" s="13">
        <v>39.425034347903029</v>
      </c>
    </row>
    <row r="95" spans="2:20" x14ac:dyDescent="0.35">
      <c r="B95" s="43">
        <v>41</v>
      </c>
      <c r="C95" s="11">
        <v>44377</v>
      </c>
      <c r="D95" s="13">
        <v>174.61958653026298</v>
      </c>
      <c r="E95" s="13">
        <v>134.2100343988233</v>
      </c>
      <c r="F95" s="13">
        <v>72.80796659706958</v>
      </c>
      <c r="G95" s="13">
        <v>80.562605055530156</v>
      </c>
      <c r="H95" s="13">
        <v>59.00282479113465</v>
      </c>
      <c r="I95" s="13"/>
      <c r="J95" s="13">
        <v>260.01794809845984</v>
      </c>
      <c r="K95" s="13">
        <v>195.59396718712978</v>
      </c>
      <c r="L95" s="13">
        <v>77.074639149333677</v>
      </c>
      <c r="M95" s="13">
        <v>97.377273186988219</v>
      </c>
      <c r="N95" s="13">
        <v>146.71173549969797</v>
      </c>
      <c r="O95" s="13"/>
      <c r="P95" s="13">
        <v>163.5919720931725</v>
      </c>
      <c r="Q95" s="13">
        <v>42.099089459670424</v>
      </c>
      <c r="R95" s="13">
        <v>156.87255974197654</v>
      </c>
      <c r="S95" s="13">
        <v>159.1236416543228</v>
      </c>
      <c r="T95" s="13">
        <v>39.949968710876355</v>
      </c>
    </row>
    <row r="96" spans="2:20" x14ac:dyDescent="0.35">
      <c r="B96" s="43">
        <v>42</v>
      </c>
      <c r="C96" s="11">
        <v>44378</v>
      </c>
      <c r="D96" s="13">
        <v>175.34822496963008</v>
      </c>
      <c r="E96" s="13">
        <v>137.05959774249061</v>
      </c>
      <c r="F96" s="13">
        <v>75.7385854986303</v>
      </c>
      <c r="G96" s="13">
        <v>85.5043858524228</v>
      </c>
      <c r="H96" s="13">
        <v>60.002777713480342</v>
      </c>
      <c r="I96" s="13"/>
      <c r="J96" s="13">
        <v>273</v>
      </c>
      <c r="K96" s="13">
        <v>199.0301484700245</v>
      </c>
      <c r="L96" s="13">
        <v>79.195959492893323</v>
      </c>
      <c r="M96" s="13">
        <v>104.89200795739079</v>
      </c>
      <c r="N96" s="13">
        <v>146.76966080676667</v>
      </c>
      <c r="O96" s="13"/>
      <c r="P96" s="13">
        <v>163.53083297449854</v>
      </c>
      <c r="Q96" s="13">
        <v>40.611985094714754</v>
      </c>
      <c r="R96" s="13">
        <v>158.39928451016857</v>
      </c>
      <c r="S96" s="13">
        <v>155.51312913491688</v>
      </c>
      <c r="T96" s="13">
        <v>40.3773864103824</v>
      </c>
    </row>
    <row r="97" spans="3:20" x14ac:dyDescent="0.35">
      <c r="C97" s="10"/>
      <c r="D97" s="13"/>
      <c r="E97" s="13"/>
      <c r="F97" s="13"/>
      <c r="G97" s="13"/>
      <c r="H97" s="13"/>
      <c r="I97" s="13"/>
      <c r="J97" s="13"/>
      <c r="K97" s="13"/>
      <c r="L97" s="13"/>
      <c r="M97" s="13"/>
      <c r="N97" s="13"/>
      <c r="O97" s="13"/>
      <c r="P97" s="13"/>
      <c r="Q97" s="13"/>
      <c r="R97" s="13"/>
      <c r="S97" s="13"/>
      <c r="T97" s="13"/>
    </row>
    <row r="98" spans="3:20" x14ac:dyDescent="0.35">
      <c r="D98" s="13"/>
      <c r="E98" s="13"/>
      <c r="F98" s="13"/>
      <c r="G98" s="13"/>
      <c r="H98" s="13"/>
      <c r="I98" s="13"/>
      <c r="J98" s="13"/>
      <c r="K98" s="13"/>
      <c r="L98" s="13"/>
      <c r="M98" s="13"/>
      <c r="N98" s="13"/>
      <c r="O98" s="13"/>
      <c r="P98" s="13"/>
      <c r="Q98" s="13"/>
      <c r="R98" s="13"/>
      <c r="S98" s="13"/>
      <c r="T98" s="13"/>
    </row>
  </sheetData>
  <mergeCells count="4">
    <mergeCell ref="A53:T53"/>
    <mergeCell ref="D2:H2"/>
    <mergeCell ref="J2:N2"/>
    <mergeCell ref="P2:T2"/>
  </mergeCells>
  <printOptions gridLines="1"/>
  <pageMargins left="0.7" right="0.7" top="0.75" bottom="0.75" header="0.3" footer="0.3"/>
  <pageSetup orientation="portrait"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3324B1282F7084694499293A7698E8D" ma:contentTypeVersion="11" ma:contentTypeDescription="Create a new document." ma:contentTypeScope="" ma:versionID="b1ff063a23dc405bb28feb42eb40f921">
  <xsd:schema xmlns:xsd="http://www.w3.org/2001/XMLSchema" xmlns:xs="http://www.w3.org/2001/XMLSchema" xmlns:p="http://schemas.microsoft.com/office/2006/metadata/properties" xmlns:ns3="7d57d07e-be0f-4608-a837-497e944b446c" xmlns:ns4="7a36df35-4591-476a-9468-c198f43ce846" targetNamespace="http://schemas.microsoft.com/office/2006/metadata/properties" ma:root="true" ma:fieldsID="cfb3c0bdff492b40aeb12d036b002eff" ns3:_="" ns4:_="">
    <xsd:import namespace="7d57d07e-be0f-4608-a837-497e944b446c"/>
    <xsd:import namespace="7a36df35-4591-476a-9468-c198f43ce846"/>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57d07e-be0f-4608-a837-497e944b446c"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a36df35-4591-476a-9468-c198f43ce846"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25BC5CF-1B2B-44D4-A9C0-B7C43B51A988}">
  <ds:schemaRefs>
    <ds:schemaRef ds:uri="http://schemas.microsoft.com/office/2006/documentManagement/types"/>
    <ds:schemaRef ds:uri="http://purl.org/dc/dcmitype/"/>
    <ds:schemaRef ds:uri="http://purl.org/dc/terms/"/>
    <ds:schemaRef ds:uri="http://schemas.microsoft.com/office/infopath/2007/PartnerControls"/>
    <ds:schemaRef ds:uri="http://schemas.openxmlformats.org/package/2006/metadata/core-properties"/>
    <ds:schemaRef ds:uri="http://www.w3.org/XML/1998/namespace"/>
    <ds:schemaRef ds:uri="http://purl.org/dc/elements/1.1/"/>
    <ds:schemaRef ds:uri="7a36df35-4591-476a-9468-c198f43ce846"/>
    <ds:schemaRef ds:uri="7d57d07e-be0f-4608-a837-497e944b446c"/>
    <ds:schemaRef ds:uri="http://schemas.microsoft.com/office/2006/metadata/properties"/>
  </ds:schemaRefs>
</ds:datastoreItem>
</file>

<file path=customXml/itemProps2.xml><?xml version="1.0" encoding="utf-8"?>
<ds:datastoreItem xmlns:ds="http://schemas.openxmlformats.org/officeDocument/2006/customXml" ds:itemID="{DAC0E14C-7BAC-4BE5-A51F-2B73348B2C53}">
  <ds:schemaRefs>
    <ds:schemaRef ds:uri="http://schemas.microsoft.com/sharepoint/v3/contenttype/forms"/>
  </ds:schemaRefs>
</ds:datastoreItem>
</file>

<file path=customXml/itemProps3.xml><?xml version="1.0" encoding="utf-8"?>
<ds:datastoreItem xmlns:ds="http://schemas.openxmlformats.org/officeDocument/2006/customXml" ds:itemID="{47CC8A60-B570-4021-9825-5E2D6BE05E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57d07e-be0f-4608-a837-497e944b446c"/>
    <ds:schemaRef ds:uri="7a36df35-4591-476a-9468-c198f43ce84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ET calcs</vt:lpstr>
      <vt:lpstr>ET weekly</vt:lpstr>
      <vt:lpstr>'ET weekly'!Print_Area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Triston Hooks</dc:creator>
  <cp:lastModifiedBy>Picchioni, Geno</cp:lastModifiedBy>
  <cp:lastPrinted>2021-07-23T15:15:08Z</cp:lastPrinted>
  <dcterms:created xsi:type="dcterms:W3CDTF">2015-01-21T17:12:22Z</dcterms:created>
  <dcterms:modified xsi:type="dcterms:W3CDTF">2023-06-15T05:01:34Z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0x01010083324B1282F7084694499293A7698E8D</vt:lpwstr>
  </property>
</Properties>
</file>