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GAP\19 July 1 2021 to PRESENT\Grants\AFRI Halo Grant 2021-23\Experimental\GH Run1 Carryover from Arch18\Expt1 Data\Expt1 Finalized Data Xcel\"/>
    </mc:Choice>
  </mc:AlternateContent>
  <bookViews>
    <workbookView xWindow="-110" yWindow="-110" windowWidth="23260" windowHeight="12580" activeTab="2"/>
  </bookViews>
  <sheets>
    <sheet name="5-20-21" sheetId="1" r:id="rId1"/>
    <sheet name="6-10-21" sheetId="3" r:id="rId2"/>
    <sheet name="7-1-21" sheetId="7" r:id="rId3"/>
    <sheet name="Sheet1" sheetId="6" r:id="rId4"/>
    <sheet name="Final Data 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5" i="7" l="1"/>
  <c r="Q35" i="7"/>
  <c r="P35" i="7"/>
  <c r="M35" i="7"/>
  <c r="K35" i="7"/>
  <c r="J35" i="7"/>
  <c r="G35" i="7"/>
  <c r="E35" i="7"/>
  <c r="D35" i="7"/>
  <c r="S34" i="7"/>
  <c r="Q34" i="7"/>
  <c r="P34" i="7"/>
  <c r="M34" i="7"/>
  <c r="K34" i="7"/>
  <c r="J34" i="7"/>
  <c r="G34" i="7"/>
  <c r="E34" i="7"/>
  <c r="D34" i="7"/>
  <c r="S29" i="7"/>
  <c r="Q29" i="7"/>
  <c r="P29" i="7"/>
  <c r="K29" i="7"/>
  <c r="J29" i="7"/>
  <c r="G29" i="7"/>
  <c r="E29" i="7"/>
  <c r="D29" i="7"/>
  <c r="S28" i="7"/>
  <c r="Q28" i="7"/>
  <c r="P28" i="7"/>
  <c r="M28" i="7"/>
  <c r="K28" i="7"/>
  <c r="G28" i="7"/>
  <c r="E28" i="7"/>
  <c r="D28" i="7"/>
  <c r="M25" i="7"/>
  <c r="M29" i="7" s="1"/>
  <c r="K25" i="7"/>
  <c r="J25" i="7"/>
  <c r="J28" i="7" s="1"/>
  <c r="S23" i="7"/>
  <c r="Q23" i="7"/>
  <c r="P23" i="7"/>
  <c r="M23" i="7"/>
  <c r="K23" i="7"/>
  <c r="J23" i="7"/>
  <c r="G23" i="7"/>
  <c r="E23" i="7"/>
  <c r="D23" i="7"/>
  <c r="S22" i="7"/>
  <c r="Q22" i="7"/>
  <c r="P22" i="7"/>
  <c r="M22" i="7"/>
  <c r="K22" i="7"/>
  <c r="J22" i="7"/>
  <c r="G22" i="7"/>
  <c r="E22" i="7"/>
  <c r="D22" i="7"/>
  <c r="S17" i="7"/>
  <c r="Q17" i="7"/>
  <c r="P17" i="7"/>
  <c r="M17" i="7"/>
  <c r="K17" i="7"/>
  <c r="J17" i="7"/>
  <c r="G17" i="7"/>
  <c r="E17" i="7"/>
  <c r="D17" i="7"/>
  <c r="S16" i="7"/>
  <c r="Q16" i="7"/>
  <c r="P16" i="7"/>
  <c r="M16" i="7"/>
  <c r="K16" i="7"/>
  <c r="J16" i="7"/>
  <c r="G16" i="7"/>
  <c r="E16" i="7"/>
  <c r="D16" i="7"/>
  <c r="S11" i="7"/>
  <c r="Q11" i="7"/>
  <c r="P11" i="7"/>
  <c r="M11" i="7"/>
  <c r="K11" i="7"/>
  <c r="J11" i="7"/>
  <c r="G11" i="7"/>
  <c r="E11" i="7"/>
  <c r="D11" i="7"/>
  <c r="S10" i="7"/>
  <c r="Q10" i="7"/>
  <c r="P10" i="7"/>
  <c r="M10" i="7"/>
  <c r="K10" i="7"/>
  <c r="J10" i="7"/>
  <c r="G10" i="7"/>
  <c r="E10" i="7"/>
  <c r="D10" i="7"/>
  <c r="L10" i="3"/>
  <c r="D10" i="3"/>
  <c r="D11" i="3"/>
  <c r="M35" i="3"/>
  <c r="L35" i="3"/>
  <c r="M34" i="3"/>
  <c r="L34" i="3"/>
  <c r="M29" i="3"/>
  <c r="L29" i="3"/>
  <c r="M28" i="3"/>
  <c r="L28" i="3"/>
  <c r="M23" i="3"/>
  <c r="L23" i="3"/>
  <c r="M22" i="3"/>
  <c r="L22" i="3"/>
  <c r="M17" i="3"/>
  <c r="L17" i="3"/>
  <c r="M16" i="3"/>
  <c r="L16" i="3"/>
  <c r="M11" i="3"/>
  <c r="L11" i="3"/>
  <c r="M10" i="3"/>
  <c r="I35" i="3"/>
  <c r="H35" i="3"/>
  <c r="I34" i="3"/>
  <c r="H34" i="3"/>
  <c r="I29" i="3"/>
  <c r="H29" i="3"/>
  <c r="I28" i="3"/>
  <c r="H28" i="3"/>
  <c r="I23" i="3"/>
  <c r="H23" i="3"/>
  <c r="I22" i="3"/>
  <c r="H22" i="3"/>
  <c r="I17" i="3"/>
  <c r="H17" i="3"/>
  <c r="I16" i="3"/>
  <c r="H16" i="3"/>
  <c r="I11" i="3"/>
  <c r="H11" i="3"/>
  <c r="I10" i="3"/>
  <c r="H10" i="3"/>
  <c r="E35" i="3"/>
  <c r="D35" i="3"/>
  <c r="E34" i="3"/>
  <c r="D34" i="3"/>
  <c r="E29" i="3"/>
  <c r="D29" i="3"/>
  <c r="E28" i="3"/>
  <c r="D28" i="3"/>
  <c r="E23" i="3"/>
  <c r="D23" i="3"/>
  <c r="E22" i="3"/>
  <c r="D22" i="3"/>
  <c r="E17" i="3"/>
  <c r="D17" i="3"/>
  <c r="E16" i="3"/>
  <c r="D16" i="3"/>
  <c r="E11" i="3"/>
  <c r="E10" i="3"/>
  <c r="G22" i="1"/>
  <c r="G21" i="1"/>
  <c r="G16" i="1"/>
  <c r="G15" i="1"/>
  <c r="G10" i="1"/>
  <c r="G9" i="1"/>
  <c r="E16" i="1"/>
  <c r="E15" i="1"/>
  <c r="E22" i="1"/>
  <c r="E21" i="1"/>
  <c r="D22" i="1"/>
  <c r="D21" i="1"/>
  <c r="D16" i="1"/>
  <c r="D15" i="1"/>
  <c r="E10" i="1"/>
  <c r="E9" i="1"/>
  <c r="D10" i="1"/>
  <c r="D9" i="1"/>
</calcChain>
</file>

<file path=xl/sharedStrings.xml><?xml version="1.0" encoding="utf-8"?>
<sst xmlns="http://schemas.openxmlformats.org/spreadsheetml/2006/main" count="361" uniqueCount="53">
  <si>
    <t>Expt 1</t>
  </si>
  <si>
    <t>Species</t>
  </si>
  <si>
    <t>Block</t>
  </si>
  <si>
    <t xml:space="preserve">Shoot FW </t>
  </si>
  <si>
    <t>(g/3-plant EU)</t>
  </si>
  <si>
    <t>Shoot DW</t>
  </si>
  <si>
    <t>L alyssoides</t>
  </si>
  <si>
    <t>I</t>
  </si>
  <si>
    <t>II</t>
  </si>
  <si>
    <t>Ave</t>
  </si>
  <si>
    <t>STD</t>
  </si>
  <si>
    <t>A canescens</t>
  </si>
  <si>
    <t>A lentiformis</t>
  </si>
  <si>
    <t>Not Recorded</t>
  </si>
  <si>
    <t>EU Data</t>
  </si>
  <si>
    <t>Extra Plants Data</t>
  </si>
  <si>
    <t>Root DW</t>
  </si>
  <si>
    <t>Root FW</t>
  </si>
  <si>
    <t>Shoot FW</t>
  </si>
  <si>
    <t>(g)</t>
  </si>
  <si>
    <t xml:space="preserve"> Shoot DW</t>
  </si>
  <si>
    <t>Root  FW</t>
  </si>
  <si>
    <t xml:space="preserve">Number </t>
  </si>
  <si>
    <t>of plants</t>
  </si>
  <si>
    <t xml:space="preserve">Methods notes:  </t>
  </si>
  <si>
    <t>Shoot FW recorded in greenhouse immediately after cutting from plant on single digit balance, root wts recorded in lab after 24h at 60C, with 2-digit balance.</t>
  </si>
  <si>
    <t>Harvest Weights on 5/20/21 at Day-1 of Saline Irrigation (ie., Saline "Step" #1)</t>
  </si>
  <si>
    <t>Shoot DW recorded in lab after lyophilization.</t>
  </si>
  <si>
    <t>Harvest Weights on 6/10/21 at Day 21 or midpoint</t>
  </si>
  <si>
    <t xml:space="preserve">Treatments </t>
  </si>
  <si>
    <t xml:space="preserve">Trt 1 </t>
  </si>
  <si>
    <t>Trt 2</t>
  </si>
  <si>
    <t>Trt 3</t>
  </si>
  <si>
    <t>Trt 5</t>
  </si>
  <si>
    <t>Trt 4</t>
  </si>
  <si>
    <t>(Control)</t>
  </si>
  <si>
    <t>(BGW)</t>
  </si>
  <si>
    <t>(NaCl1)</t>
  </si>
  <si>
    <t xml:space="preserve">(RO Conc) </t>
  </si>
  <si>
    <t>(NaCl2)</t>
  </si>
  <si>
    <t xml:space="preserve">L. Alyssoides </t>
  </si>
  <si>
    <t xml:space="preserve">A. Canescens </t>
  </si>
  <si>
    <t xml:space="preserve">A. Lentiformis </t>
  </si>
  <si>
    <t xml:space="preserve">The harvest time start at 7 am and ended at 9:25 am. Blocks I and II were finished at 8:10 at which point they were taken to the lab to be stored at -80. Harvesting of Block start at  </t>
  </si>
  <si>
    <t>8:45 am and concluded at 9:25</t>
  </si>
  <si>
    <t>Shoot FW recorded in greenhouse immediately after cutting from plant on single digit balance</t>
  </si>
  <si>
    <t xml:space="preserve">The yellow highlighted cell denotes an error in which all six plants were harvest. The first row was 18.9 g while the second row was 23.4 g both were frozen and taken for analysis. The dry weights for the sample were 2.93 and 3.64 respectively </t>
  </si>
  <si>
    <t xml:space="preserve">Harvest Weights on 7/1/21 at Day 42 or final harvest </t>
  </si>
  <si>
    <t>III</t>
  </si>
  <si>
    <t xml:space="preserve">blue denote a unit in which one out three plants was smaller than the rest </t>
  </si>
  <si>
    <t>The yellow highlighted cell denotes a missing plot see 6-10-21</t>
  </si>
  <si>
    <t xml:space="preserve">green denotes a plant that was infected with a virus. While the culmutaive wieght was taken the infected plant was left out of lab anaylsis </t>
  </si>
  <si>
    <t>6,14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</si>
</sst>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14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6"/>
  <sheetViews>
    <sheetView workbookViewId="0">
      <selection activeCell="F8" sqref="F8"/>
    </sheetView>
  </sheetViews>
  <sheetFormatPr defaultColWidth="8.90625" defaultRowHeight="14.5" x14ac:dyDescent="0.35"/>
  <cols>
    <col min="1" max="1" width="9.6328125" style="7" bestFit="1" customWidth="1"/>
    <col min="2" max="2" width="16.08984375" style="7" customWidth="1"/>
    <col min="3" max="3" width="6.36328125" style="7" customWidth="1"/>
    <col min="4" max="4" width="13.54296875" style="7" customWidth="1"/>
    <col min="5" max="5" width="14" style="7" customWidth="1"/>
    <col min="6" max="6" width="13.6328125" style="7" customWidth="1"/>
    <col min="7" max="7" width="14.90625" style="7" customWidth="1"/>
    <col min="8" max="8" width="12.90625" style="7" customWidth="1"/>
    <col min="9" max="9" width="16.6328125" style="7" customWidth="1"/>
    <col min="10" max="10" width="7.36328125" style="7" customWidth="1"/>
    <col min="11" max="11" width="10.6328125" style="7" customWidth="1"/>
    <col min="12" max="12" width="11.453125" style="7" customWidth="1"/>
    <col min="13" max="13" width="14.453125" style="7" customWidth="1"/>
    <col min="14" max="14" width="8.90625" style="7"/>
    <col min="15" max="15" width="10.54296875" style="7" customWidth="1"/>
    <col min="16" max="16384" width="8.90625" style="7"/>
  </cols>
  <sheetData>
    <row r="1" spans="1:15" x14ac:dyDescent="0.35">
      <c r="A1" s="7" t="s">
        <v>0</v>
      </c>
    </row>
    <row r="2" spans="1:15" x14ac:dyDescent="0.35">
      <c r="A2" s="20" t="s">
        <v>26</v>
      </c>
      <c r="B2" s="20"/>
      <c r="C2" s="20"/>
      <c r="D2" s="20"/>
      <c r="E2" s="20"/>
      <c r="F2" s="20"/>
      <c r="G2" s="20"/>
      <c r="H2" s="20"/>
    </row>
    <row r="3" spans="1:15" x14ac:dyDescent="0.35">
      <c r="A3" s="12"/>
    </row>
    <row r="4" spans="1:15" x14ac:dyDescent="0.35">
      <c r="B4" s="9" t="s">
        <v>14</v>
      </c>
      <c r="D4" s="7" t="s">
        <v>3</v>
      </c>
      <c r="E4" s="7" t="s">
        <v>5</v>
      </c>
      <c r="F4" s="7" t="s">
        <v>17</v>
      </c>
      <c r="G4" s="7" t="s">
        <v>16</v>
      </c>
      <c r="I4" s="9" t="s">
        <v>15</v>
      </c>
      <c r="K4" s="7" t="s">
        <v>18</v>
      </c>
      <c r="L4" s="7" t="s">
        <v>20</v>
      </c>
      <c r="M4" s="7" t="s">
        <v>21</v>
      </c>
      <c r="N4" s="7" t="s">
        <v>16</v>
      </c>
      <c r="O4" s="7" t="s">
        <v>22</v>
      </c>
    </row>
    <row r="5" spans="1:15" x14ac:dyDescent="0.35">
      <c r="B5" s="7" t="s">
        <v>1</v>
      </c>
      <c r="C5" s="7" t="s">
        <v>2</v>
      </c>
      <c r="D5" s="7" t="s">
        <v>4</v>
      </c>
      <c r="E5" s="7" t="s">
        <v>4</v>
      </c>
      <c r="F5" s="7" t="s">
        <v>4</v>
      </c>
      <c r="G5" s="7" t="s">
        <v>4</v>
      </c>
      <c r="I5" s="7" t="s">
        <v>1</v>
      </c>
      <c r="J5" s="7" t="s">
        <v>2</v>
      </c>
      <c r="K5" s="7" t="s">
        <v>19</v>
      </c>
      <c r="L5" s="7" t="s">
        <v>19</v>
      </c>
      <c r="M5" s="7" t="s">
        <v>19</v>
      </c>
      <c r="N5" s="7" t="s">
        <v>19</v>
      </c>
      <c r="O5" s="7" t="s">
        <v>23</v>
      </c>
    </row>
    <row r="6" spans="1:15" x14ac:dyDescent="0.35">
      <c r="B6" s="7" t="s">
        <v>6</v>
      </c>
      <c r="C6" s="7" t="s">
        <v>7</v>
      </c>
      <c r="D6" s="3">
        <v>3.9</v>
      </c>
      <c r="E6" s="7">
        <v>0.62</v>
      </c>
      <c r="F6" s="7" t="s">
        <v>13</v>
      </c>
      <c r="G6" s="5">
        <v>0.3</v>
      </c>
      <c r="I6" s="7" t="s">
        <v>6</v>
      </c>
      <c r="J6" s="7" t="s">
        <v>7</v>
      </c>
      <c r="K6" s="7">
        <v>20.5</v>
      </c>
      <c r="L6" s="5">
        <v>3.5</v>
      </c>
      <c r="M6" s="7" t="s">
        <v>13</v>
      </c>
      <c r="N6" s="5">
        <v>0.87</v>
      </c>
      <c r="O6" s="7">
        <v>15</v>
      </c>
    </row>
    <row r="7" spans="1:15" x14ac:dyDescent="0.35">
      <c r="C7" s="7" t="s">
        <v>8</v>
      </c>
      <c r="D7" s="3">
        <v>4.7</v>
      </c>
      <c r="E7" s="7">
        <v>0.73</v>
      </c>
      <c r="F7" s="7" t="s">
        <v>13</v>
      </c>
      <c r="G7" s="5">
        <v>0.26</v>
      </c>
      <c r="J7" s="7" t="s">
        <v>8</v>
      </c>
      <c r="K7" s="7">
        <v>20.9</v>
      </c>
      <c r="L7" s="5">
        <v>3.63</v>
      </c>
      <c r="M7" s="7" t="s">
        <v>13</v>
      </c>
      <c r="N7" s="5">
        <v>1.3</v>
      </c>
      <c r="O7" s="7">
        <v>16</v>
      </c>
    </row>
    <row r="8" spans="1:15" x14ac:dyDescent="0.35">
      <c r="C8" s="7" t="s">
        <v>8</v>
      </c>
      <c r="D8" s="3">
        <v>5.0999999999999996</v>
      </c>
      <c r="E8" s="7">
        <v>0.88</v>
      </c>
      <c r="F8" s="7" t="s">
        <v>13</v>
      </c>
      <c r="G8" s="5">
        <v>0.28999999999999998</v>
      </c>
      <c r="J8" s="7" t="s">
        <v>8</v>
      </c>
      <c r="K8" s="7">
        <v>22.1</v>
      </c>
      <c r="L8" s="5">
        <v>3.81</v>
      </c>
      <c r="M8" s="7" t="s">
        <v>13</v>
      </c>
      <c r="N8" s="5">
        <v>1.0900000000000001</v>
      </c>
      <c r="O8" s="7">
        <v>14</v>
      </c>
    </row>
    <row r="9" spans="1:15" x14ac:dyDescent="0.35">
      <c r="C9" s="9" t="s">
        <v>9</v>
      </c>
      <c r="D9" s="4">
        <f>AVERAGE(D6:D8)</f>
        <v>4.5666666666666664</v>
      </c>
      <c r="E9" s="4">
        <f>AVERAGE(E6:E8)</f>
        <v>0.74333333333333329</v>
      </c>
      <c r="G9" s="6">
        <f>AVERAGE(G6:G8)</f>
        <v>0.28333333333333338</v>
      </c>
      <c r="L9" s="5"/>
      <c r="N9" s="5"/>
    </row>
    <row r="10" spans="1:15" x14ac:dyDescent="0.35">
      <c r="C10" s="9" t="s">
        <v>10</v>
      </c>
      <c r="D10" s="4">
        <f>STDEV(D6:D8)</f>
        <v>0.61101009266078277</v>
      </c>
      <c r="E10" s="4">
        <f>STDEV(E6:E8)</f>
        <v>0.13051181300301265</v>
      </c>
      <c r="G10" s="6">
        <f>STDEV(G6:G8)</f>
        <v>2.0816659994661313E-2</v>
      </c>
      <c r="L10" s="5"/>
      <c r="N10" s="5"/>
    </row>
    <row r="11" spans="1:15" x14ac:dyDescent="0.35">
      <c r="D11" s="3"/>
      <c r="G11" s="5"/>
      <c r="L11" s="5"/>
      <c r="N11" s="5"/>
    </row>
    <row r="12" spans="1:15" x14ac:dyDescent="0.35">
      <c r="B12" s="7" t="s">
        <v>11</v>
      </c>
      <c r="C12" s="7" t="s">
        <v>7</v>
      </c>
      <c r="D12" s="3">
        <v>3.1</v>
      </c>
      <c r="E12" s="7">
        <v>0.47</v>
      </c>
      <c r="F12" s="7" t="s">
        <v>13</v>
      </c>
      <c r="G12" s="5">
        <v>0.13</v>
      </c>
      <c r="I12" s="7" t="s">
        <v>11</v>
      </c>
      <c r="J12" s="7" t="s">
        <v>7</v>
      </c>
      <c r="K12" s="7">
        <v>4.9000000000000004</v>
      </c>
      <c r="L12" s="5">
        <v>0.73</v>
      </c>
      <c r="M12" s="7" t="s">
        <v>13</v>
      </c>
      <c r="N12" s="5">
        <v>0.12</v>
      </c>
      <c r="O12" s="7">
        <v>4</v>
      </c>
    </row>
    <row r="13" spans="1:15" x14ac:dyDescent="0.35">
      <c r="C13" s="7" t="s">
        <v>8</v>
      </c>
      <c r="D13" s="3">
        <v>5</v>
      </c>
      <c r="E13" s="7">
        <v>0.83</v>
      </c>
      <c r="F13" s="7" t="s">
        <v>13</v>
      </c>
      <c r="G13" s="5">
        <v>0.19</v>
      </c>
      <c r="J13" s="7" t="s">
        <v>8</v>
      </c>
      <c r="K13" s="7">
        <v>8.1999999999999993</v>
      </c>
      <c r="L13" s="5">
        <v>1.29</v>
      </c>
      <c r="M13" s="7" t="s">
        <v>13</v>
      </c>
      <c r="N13" s="5">
        <v>0.46</v>
      </c>
      <c r="O13" s="7">
        <v>5</v>
      </c>
    </row>
    <row r="14" spans="1:15" x14ac:dyDescent="0.35">
      <c r="C14" s="7" t="s">
        <v>8</v>
      </c>
      <c r="D14" s="3">
        <v>5.5</v>
      </c>
      <c r="E14" s="7">
        <v>0.99</v>
      </c>
      <c r="F14" s="7" t="s">
        <v>13</v>
      </c>
      <c r="G14" s="5">
        <v>0.14000000000000001</v>
      </c>
      <c r="J14" s="7" t="s">
        <v>8</v>
      </c>
      <c r="K14" s="7">
        <v>8.6999999999999993</v>
      </c>
      <c r="L14" s="5">
        <v>1.57</v>
      </c>
      <c r="M14" s="7" t="s">
        <v>13</v>
      </c>
      <c r="N14" s="5">
        <v>0.3</v>
      </c>
      <c r="O14" s="7">
        <v>4</v>
      </c>
    </row>
    <row r="15" spans="1:15" x14ac:dyDescent="0.35">
      <c r="C15" s="9" t="s">
        <v>9</v>
      </c>
      <c r="D15" s="4">
        <f>AVERAGE(D12:D14)</f>
        <v>4.5333333333333332</v>
      </c>
      <c r="E15" s="4">
        <f>AVERAGE(E12:E14)</f>
        <v>0.76333333333333331</v>
      </c>
      <c r="G15" s="6">
        <f>AVERAGE(G12:G14)</f>
        <v>0.15333333333333335</v>
      </c>
      <c r="L15" s="5"/>
      <c r="N15" s="5"/>
    </row>
    <row r="16" spans="1:15" x14ac:dyDescent="0.35">
      <c r="C16" s="9" t="s">
        <v>10</v>
      </c>
      <c r="D16" s="4">
        <f>STDEV(D12:D14)</f>
        <v>1.2662279942148393</v>
      </c>
      <c r="E16" s="4">
        <f>STDEV(E12:E14)</f>
        <v>0.26633312473917542</v>
      </c>
      <c r="G16" s="6">
        <f>STDEV(G12:G14)</f>
        <v>3.214550253664325E-2</v>
      </c>
      <c r="L16" s="5"/>
      <c r="N16" s="5"/>
    </row>
    <row r="17" spans="2:15" x14ac:dyDescent="0.35">
      <c r="D17" s="3"/>
      <c r="G17" s="5"/>
      <c r="L17" s="5"/>
      <c r="N17" s="5"/>
    </row>
    <row r="18" spans="2:15" x14ac:dyDescent="0.35">
      <c r="B18" s="7" t="s">
        <v>12</v>
      </c>
      <c r="C18" s="7" t="s">
        <v>7</v>
      </c>
      <c r="D18" s="3">
        <v>2.6</v>
      </c>
      <c r="E18" s="7">
        <v>0.42</v>
      </c>
      <c r="F18" s="7" t="s">
        <v>13</v>
      </c>
      <c r="G18" s="5">
        <v>0.2</v>
      </c>
      <c r="I18" s="7" t="s">
        <v>12</v>
      </c>
      <c r="J18" s="7" t="s">
        <v>7</v>
      </c>
      <c r="K18" s="7">
        <v>9.4</v>
      </c>
      <c r="L18" s="5">
        <v>1.7</v>
      </c>
      <c r="M18" s="7" t="s">
        <v>13</v>
      </c>
      <c r="N18" s="5">
        <v>0.4</v>
      </c>
      <c r="O18" s="7">
        <v>10</v>
      </c>
    </row>
    <row r="19" spans="2:15" x14ac:dyDescent="0.35">
      <c r="C19" s="7" t="s">
        <v>8</v>
      </c>
      <c r="D19" s="3">
        <v>4.2</v>
      </c>
      <c r="E19" s="7">
        <v>0.74</v>
      </c>
      <c r="F19" s="7" t="s">
        <v>13</v>
      </c>
      <c r="G19" s="5">
        <v>0.28999999999999998</v>
      </c>
      <c r="J19" s="7" t="s">
        <v>8</v>
      </c>
      <c r="K19" s="7">
        <v>12.8</v>
      </c>
      <c r="L19" s="5">
        <v>2.3199999999999998</v>
      </c>
      <c r="M19" s="7" t="s">
        <v>13</v>
      </c>
      <c r="N19" s="5">
        <v>0.73</v>
      </c>
      <c r="O19" s="7">
        <v>11</v>
      </c>
    </row>
    <row r="20" spans="2:15" x14ac:dyDescent="0.35">
      <c r="C20" s="7" t="s">
        <v>8</v>
      </c>
      <c r="D20" s="3">
        <v>3.9</v>
      </c>
      <c r="E20" s="7">
        <v>0.73</v>
      </c>
      <c r="F20" s="7" t="s">
        <v>13</v>
      </c>
      <c r="G20" s="5">
        <v>0.34</v>
      </c>
      <c r="J20" s="7" t="s">
        <v>8</v>
      </c>
      <c r="K20" s="7">
        <v>13.8</v>
      </c>
      <c r="L20" s="5">
        <v>2.57</v>
      </c>
      <c r="M20" s="7" t="s">
        <v>13</v>
      </c>
      <c r="N20" s="5">
        <v>0.72</v>
      </c>
      <c r="O20" s="7">
        <v>10</v>
      </c>
    </row>
    <row r="21" spans="2:15" x14ac:dyDescent="0.35">
      <c r="C21" s="9" t="s">
        <v>9</v>
      </c>
      <c r="D21" s="4">
        <f>AVERAGE(D18:D20)</f>
        <v>3.5666666666666669</v>
      </c>
      <c r="E21" s="4">
        <f>AVERAGE(E18:E20)</f>
        <v>0.63</v>
      </c>
      <c r="G21" s="6">
        <f>AVERAGE(G18:G20)</f>
        <v>0.27666666666666667</v>
      </c>
    </row>
    <row r="22" spans="2:15" x14ac:dyDescent="0.35">
      <c r="C22" s="9" t="s">
        <v>10</v>
      </c>
      <c r="D22" s="4">
        <f>STDEV(D18:D20)</f>
        <v>0.85049005481153583</v>
      </c>
      <c r="E22" s="4">
        <f>STDEV(E18:E20)</f>
        <v>0.18193405398660256</v>
      </c>
      <c r="G22" s="6">
        <f>STDEV(G18:G20)</f>
        <v>7.0945988845975874E-2</v>
      </c>
    </row>
    <row r="24" spans="2:15" x14ac:dyDescent="0.35">
      <c r="G24" s="10" t="s">
        <v>24</v>
      </c>
    </row>
    <row r="25" spans="2:15" x14ac:dyDescent="0.35">
      <c r="G25" s="13" t="s">
        <v>25</v>
      </c>
    </row>
    <row r="26" spans="2:15" x14ac:dyDescent="0.35">
      <c r="G26" s="10" t="s">
        <v>27</v>
      </c>
    </row>
  </sheetData>
  <mergeCells count="1">
    <mergeCell ref="A2:H2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47"/>
  <sheetViews>
    <sheetView zoomScale="67" workbookViewId="0">
      <selection activeCell="D9" sqref="D9"/>
    </sheetView>
  </sheetViews>
  <sheetFormatPr defaultColWidth="8.90625" defaultRowHeight="14.5" x14ac:dyDescent="0.35"/>
  <cols>
    <col min="1" max="1" width="9.6328125" style="1" bestFit="1" customWidth="1"/>
    <col min="2" max="2" width="11.6328125" style="2" bestFit="1" customWidth="1"/>
    <col min="3" max="3" width="8.90625" style="1" customWidth="1"/>
    <col min="4" max="4" width="13.54296875" style="1" customWidth="1"/>
    <col min="5" max="5" width="14" style="1" customWidth="1"/>
    <col min="6" max="7" width="8.90625" style="1" customWidth="1"/>
    <col min="8" max="8" width="12.453125" style="1" bestFit="1" customWidth="1"/>
    <col min="9" max="9" width="14.54296875" style="1" bestFit="1" customWidth="1"/>
    <col min="10" max="11" width="8.90625" style="1" customWidth="1"/>
    <col min="12" max="13" width="12.453125" style="1" bestFit="1" customWidth="1"/>
    <col min="14" max="14" width="11.453125" style="1" customWidth="1"/>
    <col min="15" max="15" width="14.453125" style="1" customWidth="1"/>
    <col min="16" max="16" width="8.90625" style="1"/>
    <col min="17" max="17" width="10.54296875" style="1" customWidth="1"/>
    <col min="18" max="16384" width="8.90625" style="1"/>
  </cols>
  <sheetData>
    <row r="1" spans="1:16" x14ac:dyDescent="0.35">
      <c r="A1" s="1" t="s">
        <v>0</v>
      </c>
      <c r="N1" s="2"/>
    </row>
    <row r="2" spans="1:16" x14ac:dyDescent="0.35">
      <c r="A2" s="20" t="s">
        <v>28</v>
      </c>
      <c r="B2" s="20"/>
      <c r="C2" s="20"/>
      <c r="D2" s="20"/>
      <c r="E2" s="20"/>
      <c r="F2" s="20"/>
      <c r="G2" s="20"/>
      <c r="N2" s="2"/>
    </row>
    <row r="3" spans="1:16" x14ac:dyDescent="0.35">
      <c r="N3" s="2"/>
    </row>
    <row r="4" spans="1:16" s="2" customFormat="1" x14ac:dyDescent="0.35">
      <c r="A4" s="8"/>
      <c r="C4" s="24" t="s">
        <v>40</v>
      </c>
      <c r="D4" s="24"/>
      <c r="E4" s="24"/>
      <c r="G4" s="24" t="s">
        <v>41</v>
      </c>
      <c r="H4" s="24"/>
      <c r="I4" s="24"/>
      <c r="K4" s="24" t="s">
        <v>42</v>
      </c>
      <c r="L4" s="24"/>
      <c r="M4" s="24"/>
    </row>
    <row r="5" spans="1:16" x14ac:dyDescent="0.35">
      <c r="B5" s="2" t="s">
        <v>29</v>
      </c>
      <c r="D5" s="1" t="s">
        <v>3</v>
      </c>
      <c r="E5" s="1" t="s">
        <v>5</v>
      </c>
      <c r="H5" s="1" t="s">
        <v>3</v>
      </c>
      <c r="I5" s="1" t="s">
        <v>5</v>
      </c>
      <c r="K5" s="2"/>
      <c r="L5" s="1" t="s">
        <v>3</v>
      </c>
      <c r="M5" s="1" t="s">
        <v>5</v>
      </c>
      <c r="N5" s="2"/>
    </row>
    <row r="6" spans="1:16" x14ac:dyDescent="0.35">
      <c r="B6" s="2" t="s">
        <v>30</v>
      </c>
      <c r="C6" s="1" t="s">
        <v>2</v>
      </c>
      <c r="D6" s="1" t="s">
        <v>4</v>
      </c>
      <c r="E6" s="1" t="s">
        <v>4</v>
      </c>
      <c r="G6" s="1" t="s">
        <v>2</v>
      </c>
      <c r="H6" s="1" t="s">
        <v>4</v>
      </c>
      <c r="I6" s="1" t="s">
        <v>4</v>
      </c>
      <c r="K6" s="1" t="s">
        <v>2</v>
      </c>
      <c r="L6" s="1" t="s">
        <v>4</v>
      </c>
      <c r="M6" s="1" t="s">
        <v>4</v>
      </c>
      <c r="N6" s="2"/>
    </row>
    <row r="7" spans="1:16" x14ac:dyDescent="0.35">
      <c r="B7" s="2" t="s">
        <v>35</v>
      </c>
      <c r="C7" s="1" t="s">
        <v>7</v>
      </c>
      <c r="D7" s="3">
        <v>13.9</v>
      </c>
      <c r="E7" s="1">
        <v>2.54</v>
      </c>
      <c r="G7" s="1" t="s">
        <v>7</v>
      </c>
      <c r="H7" s="3">
        <v>18.899999999999999</v>
      </c>
      <c r="I7" s="1">
        <v>2.95</v>
      </c>
      <c r="K7" s="1" t="s">
        <v>7</v>
      </c>
      <c r="L7" s="3">
        <v>11.3</v>
      </c>
      <c r="M7" s="1">
        <v>2.54</v>
      </c>
      <c r="N7" s="2"/>
      <c r="P7" s="5"/>
    </row>
    <row r="8" spans="1:16" x14ac:dyDescent="0.35">
      <c r="C8" s="1" t="s">
        <v>8</v>
      </c>
      <c r="D8" s="3">
        <v>13.4</v>
      </c>
      <c r="E8" s="1">
        <v>2.74</v>
      </c>
      <c r="G8" s="1" t="s">
        <v>8</v>
      </c>
      <c r="H8" s="3">
        <v>19.600000000000001</v>
      </c>
      <c r="I8" s="1">
        <v>3.74</v>
      </c>
      <c r="K8" s="1" t="s">
        <v>8</v>
      </c>
      <c r="L8" s="3">
        <v>10.1</v>
      </c>
      <c r="M8" s="1">
        <v>2.4</v>
      </c>
      <c r="N8" s="2"/>
      <c r="P8" s="5"/>
    </row>
    <row r="9" spans="1:16" x14ac:dyDescent="0.35">
      <c r="C9" s="1" t="s">
        <v>8</v>
      </c>
      <c r="D9" s="3">
        <v>13.5</v>
      </c>
      <c r="E9" s="1">
        <v>2.69</v>
      </c>
      <c r="G9" s="1" t="s">
        <v>8</v>
      </c>
      <c r="H9" s="3">
        <v>18.899999999999999</v>
      </c>
      <c r="I9" s="1">
        <v>3.55</v>
      </c>
      <c r="K9" s="1" t="s">
        <v>8</v>
      </c>
      <c r="L9" s="3">
        <v>15.3</v>
      </c>
      <c r="M9" s="1">
        <v>2.54</v>
      </c>
      <c r="N9" s="2"/>
      <c r="P9" s="5"/>
    </row>
    <row r="10" spans="1:16" x14ac:dyDescent="0.35">
      <c r="C10" s="2" t="s">
        <v>9</v>
      </c>
      <c r="D10" s="4">
        <f>AVERAGE(D7:D9)</f>
        <v>13.6</v>
      </c>
      <c r="E10" s="4">
        <f>AVERAGE(E7:E9)</f>
        <v>2.6566666666666667</v>
      </c>
      <c r="F10" s="4"/>
      <c r="G10" s="2" t="s">
        <v>9</v>
      </c>
      <c r="H10" s="4">
        <f>AVERAGE(H7:H9)</f>
        <v>19.133333333333333</v>
      </c>
      <c r="I10" s="4">
        <f>AVERAGE(I7:I9)</f>
        <v>3.4133333333333336</v>
      </c>
      <c r="J10" s="4"/>
      <c r="K10" s="2" t="s">
        <v>9</v>
      </c>
      <c r="L10" s="4">
        <f>AVERAGE(L7:L9)</f>
        <v>12.233333333333334</v>
      </c>
      <c r="M10" s="4">
        <f>AVERAGE(M7:M9)</f>
        <v>2.4933333333333332</v>
      </c>
      <c r="N10" s="2"/>
      <c r="P10" s="5"/>
    </row>
    <row r="11" spans="1:16" x14ac:dyDescent="0.35">
      <c r="C11" s="2" t="s">
        <v>10</v>
      </c>
      <c r="D11" s="4">
        <f>STDEV(D7:D9)</f>
        <v>0.26457513110645914</v>
      </c>
      <c r="E11" s="4">
        <f>STDEV(E7:E9)</f>
        <v>0.1040832999733067</v>
      </c>
      <c r="F11" s="4"/>
      <c r="G11" s="2" t="s">
        <v>10</v>
      </c>
      <c r="H11" s="4">
        <f>STDEV(H7:H9)</f>
        <v>0.40414518843273967</v>
      </c>
      <c r="I11" s="4">
        <f>STDEV(I7:I9)</f>
        <v>0.41235098318463281</v>
      </c>
      <c r="J11" s="4"/>
      <c r="K11" s="2" t="s">
        <v>10</v>
      </c>
      <c r="L11" s="4">
        <f>STDEV(L7:L9)</f>
        <v>2.7227437142216169</v>
      </c>
      <c r="M11" s="4">
        <f>STDEV(M7:M9)</f>
        <v>8.0829037686547672E-2</v>
      </c>
      <c r="N11" s="2"/>
      <c r="P11" s="5"/>
    </row>
    <row r="12" spans="1:16" x14ac:dyDescent="0.35">
      <c r="D12" s="3"/>
      <c r="H12" s="3"/>
      <c r="L12" s="3"/>
      <c r="N12" s="2"/>
      <c r="P12" s="5"/>
    </row>
    <row r="13" spans="1:16" x14ac:dyDescent="0.35">
      <c r="B13" s="2" t="s">
        <v>31</v>
      </c>
      <c r="C13" s="1" t="s">
        <v>7</v>
      </c>
      <c r="D13" s="3">
        <v>12.3</v>
      </c>
      <c r="E13" s="1">
        <v>2.54</v>
      </c>
      <c r="G13" s="1" t="s">
        <v>7</v>
      </c>
      <c r="H13" s="3">
        <v>14.8</v>
      </c>
      <c r="I13" s="1">
        <v>2.59</v>
      </c>
      <c r="K13" s="1" t="s">
        <v>7</v>
      </c>
      <c r="L13" s="3">
        <v>16.600000000000001</v>
      </c>
      <c r="M13" s="1">
        <v>3.14</v>
      </c>
      <c r="N13" s="2"/>
      <c r="P13" s="5"/>
    </row>
    <row r="14" spans="1:16" x14ac:dyDescent="0.35">
      <c r="B14" s="2" t="s">
        <v>36</v>
      </c>
      <c r="C14" s="1" t="s">
        <v>8</v>
      </c>
      <c r="D14" s="3">
        <v>11.7</v>
      </c>
      <c r="E14" s="1">
        <v>2.4700000000000002</v>
      </c>
      <c r="G14" s="1" t="s">
        <v>8</v>
      </c>
      <c r="H14" s="3">
        <v>19</v>
      </c>
      <c r="I14" s="1">
        <v>3.56</v>
      </c>
      <c r="K14" s="1" t="s">
        <v>8</v>
      </c>
      <c r="L14" s="3">
        <v>15.8</v>
      </c>
      <c r="M14" s="1">
        <v>3.42</v>
      </c>
      <c r="N14" s="2"/>
      <c r="P14" s="5"/>
    </row>
    <row r="15" spans="1:16" x14ac:dyDescent="0.35">
      <c r="C15" s="1" t="s">
        <v>8</v>
      </c>
      <c r="D15" s="3">
        <v>12.7</v>
      </c>
      <c r="E15" s="1">
        <v>2.52</v>
      </c>
      <c r="G15" s="1" t="s">
        <v>8</v>
      </c>
      <c r="H15" s="3">
        <v>22.5</v>
      </c>
      <c r="I15" s="1">
        <v>4.32</v>
      </c>
      <c r="K15" s="1" t="s">
        <v>8</v>
      </c>
      <c r="L15" s="3">
        <v>18.8</v>
      </c>
      <c r="M15" s="1">
        <v>3.14</v>
      </c>
      <c r="N15" s="2"/>
      <c r="P15" s="5"/>
    </row>
    <row r="16" spans="1:16" x14ac:dyDescent="0.35">
      <c r="C16" s="2" t="s">
        <v>9</v>
      </c>
      <c r="D16" s="4">
        <f>AVERAGE(D13:D15)</f>
        <v>12.233333333333334</v>
      </c>
      <c r="E16" s="4">
        <f>AVERAGE(E13:E15)</f>
        <v>2.5099999999999998</v>
      </c>
      <c r="F16" s="4"/>
      <c r="G16" s="2" t="s">
        <v>9</v>
      </c>
      <c r="H16" s="4">
        <f>AVERAGE(H13:H15)</f>
        <v>18.766666666666666</v>
      </c>
      <c r="I16" s="4">
        <f>AVERAGE(I13:I15)</f>
        <v>3.49</v>
      </c>
      <c r="J16" s="4"/>
      <c r="K16" s="2" t="s">
        <v>9</v>
      </c>
      <c r="L16" s="4">
        <f>AVERAGE(L13:L15)</f>
        <v>17.066666666666666</v>
      </c>
      <c r="M16" s="4">
        <f>AVERAGE(M13:M15)</f>
        <v>3.2333333333333338</v>
      </c>
      <c r="N16" s="2"/>
      <c r="P16" s="5"/>
    </row>
    <row r="17" spans="2:16" x14ac:dyDescent="0.35">
      <c r="C17" s="2" t="s">
        <v>10</v>
      </c>
      <c r="D17" s="4">
        <f>STDEV(D13:D15)</f>
        <v>0.50332229568471676</v>
      </c>
      <c r="E17" s="4">
        <f>STDEV(E13:E15)</f>
        <v>3.60555127546398E-2</v>
      </c>
      <c r="F17" s="4"/>
      <c r="G17" s="2" t="s">
        <v>10</v>
      </c>
      <c r="H17" s="4">
        <f>STDEV(H13:H15)</f>
        <v>3.8552993831002729</v>
      </c>
      <c r="I17" s="4">
        <f>STDEV(I13:I15)</f>
        <v>0.86712167542969165</v>
      </c>
      <c r="J17" s="4"/>
      <c r="K17" s="2" t="s">
        <v>10</v>
      </c>
      <c r="L17" s="4">
        <f>STDEV(L13:L15)</f>
        <v>1.5534906930308057</v>
      </c>
      <c r="M17" s="4">
        <f>STDEV(M13:M15)</f>
        <v>0.16165807537309509</v>
      </c>
      <c r="N17" s="2"/>
      <c r="P17" s="5"/>
    </row>
    <row r="18" spans="2:16" x14ac:dyDescent="0.35">
      <c r="D18" s="3"/>
      <c r="H18" s="3"/>
      <c r="L18" s="3"/>
      <c r="N18" s="2"/>
      <c r="P18" s="5"/>
    </row>
    <row r="19" spans="2:16" x14ac:dyDescent="0.35">
      <c r="B19" s="2" t="s">
        <v>32</v>
      </c>
      <c r="C19" s="1" t="s">
        <v>7</v>
      </c>
      <c r="D19" s="3">
        <v>9.8000000000000007</v>
      </c>
      <c r="E19" s="1">
        <v>1.96</v>
      </c>
      <c r="G19" s="11" t="s">
        <v>7</v>
      </c>
      <c r="H19" s="3">
        <v>18.899999999999999</v>
      </c>
      <c r="I19" s="1">
        <v>2.93</v>
      </c>
      <c r="K19" s="1" t="s">
        <v>7</v>
      </c>
      <c r="L19" s="3">
        <v>17.5</v>
      </c>
      <c r="M19" s="1">
        <v>3.39</v>
      </c>
      <c r="N19" s="2"/>
      <c r="P19" s="5"/>
    </row>
    <row r="20" spans="2:16" x14ac:dyDescent="0.35">
      <c r="B20" s="2" t="s">
        <v>37</v>
      </c>
      <c r="C20" s="1" t="s">
        <v>8</v>
      </c>
      <c r="D20" s="3">
        <v>12</v>
      </c>
      <c r="E20" s="1">
        <v>2.39</v>
      </c>
      <c r="G20" s="1" t="s">
        <v>8</v>
      </c>
      <c r="H20" s="3">
        <v>21.2</v>
      </c>
      <c r="I20" s="1">
        <v>3.86</v>
      </c>
      <c r="K20" s="1" t="s">
        <v>8</v>
      </c>
      <c r="L20" s="3">
        <v>15.1</v>
      </c>
      <c r="M20" s="5">
        <v>3</v>
      </c>
      <c r="N20" s="2"/>
      <c r="P20" s="5"/>
    </row>
    <row r="21" spans="2:16" x14ac:dyDescent="0.35">
      <c r="C21" s="1" t="s">
        <v>8</v>
      </c>
      <c r="D21" s="3">
        <v>15.1</v>
      </c>
      <c r="E21" s="1">
        <v>2.96</v>
      </c>
      <c r="G21" s="1" t="s">
        <v>8</v>
      </c>
      <c r="H21" s="3">
        <v>23.1</v>
      </c>
      <c r="I21" s="1">
        <v>4.5</v>
      </c>
      <c r="K21" s="1" t="s">
        <v>8</v>
      </c>
      <c r="L21" s="3">
        <v>17.399999999999999</v>
      </c>
      <c r="M21" s="1">
        <v>3.39</v>
      </c>
      <c r="N21" s="2"/>
      <c r="P21" s="5"/>
    </row>
    <row r="22" spans="2:16" x14ac:dyDescent="0.35">
      <c r="C22" s="2" t="s">
        <v>9</v>
      </c>
      <c r="D22" s="4">
        <f>AVERAGE(D19:D21)</f>
        <v>12.299999999999999</v>
      </c>
      <c r="E22" s="4">
        <f>AVERAGE(E19:E21)</f>
        <v>2.4366666666666665</v>
      </c>
      <c r="F22" s="4"/>
      <c r="G22" s="2" t="s">
        <v>9</v>
      </c>
      <c r="H22" s="4">
        <f>AVERAGE(H19:H21)</f>
        <v>21.066666666666666</v>
      </c>
      <c r="I22" s="4">
        <f>AVERAGE(I19:I21)</f>
        <v>3.7633333333333332</v>
      </c>
      <c r="J22" s="4"/>
      <c r="K22" s="2" t="s">
        <v>9</v>
      </c>
      <c r="L22" s="4">
        <f>AVERAGE(L19:L21)</f>
        <v>16.666666666666668</v>
      </c>
      <c r="M22" s="4">
        <f>AVERAGE(M19:M21)</f>
        <v>3.2600000000000002</v>
      </c>
      <c r="N22" s="2"/>
    </row>
    <row r="23" spans="2:16" x14ac:dyDescent="0.35">
      <c r="C23" s="2" t="s">
        <v>10</v>
      </c>
      <c r="D23" s="4">
        <f>STDEV(D19:D21)</f>
        <v>2.6627053911388754</v>
      </c>
      <c r="E23" s="4">
        <f>STDEV(E19:E21)</f>
        <v>0.50163067423487395</v>
      </c>
      <c r="F23" s="4"/>
      <c r="G23" s="2" t="s">
        <v>10</v>
      </c>
      <c r="H23" s="4">
        <f>STDEV(H19:H21)</f>
        <v>2.1031722072463155</v>
      </c>
      <c r="I23" s="4">
        <f>STDEV(I19:I21)</f>
        <v>0.78945128623198468</v>
      </c>
      <c r="J23" s="4"/>
      <c r="K23" s="2" t="s">
        <v>10</v>
      </c>
      <c r="L23" s="4">
        <f>STDEV(L19:L21)</f>
        <v>1.3576941236277531</v>
      </c>
      <c r="M23" s="4">
        <f>STDEV(M19:M21)</f>
        <v>0.22516660498395411</v>
      </c>
      <c r="N23" s="2"/>
    </row>
    <row r="24" spans="2:16" x14ac:dyDescent="0.35">
      <c r="N24" s="2"/>
    </row>
    <row r="25" spans="2:16" x14ac:dyDescent="0.35">
      <c r="B25" s="2" t="s">
        <v>34</v>
      </c>
      <c r="C25" s="1" t="s">
        <v>7</v>
      </c>
      <c r="D25" s="3">
        <v>10</v>
      </c>
      <c r="E25" s="1">
        <v>2.19</v>
      </c>
      <c r="G25" s="1" t="s">
        <v>7</v>
      </c>
      <c r="H25" s="3">
        <v>9.6999999999999993</v>
      </c>
      <c r="I25" s="1">
        <v>1.69</v>
      </c>
      <c r="K25" s="1" t="s">
        <v>7</v>
      </c>
      <c r="L25" s="3">
        <v>10.9</v>
      </c>
      <c r="M25" s="1">
        <v>2.29</v>
      </c>
      <c r="N25" s="2"/>
    </row>
    <row r="26" spans="2:16" x14ac:dyDescent="0.35">
      <c r="B26" s="2" t="s">
        <v>38</v>
      </c>
      <c r="C26" s="1" t="s">
        <v>8</v>
      </c>
      <c r="D26" s="3">
        <v>11</v>
      </c>
      <c r="E26" s="1">
        <v>2.5099999999999998</v>
      </c>
      <c r="G26" s="1" t="s">
        <v>8</v>
      </c>
      <c r="H26" s="3">
        <v>18</v>
      </c>
      <c r="I26" s="1">
        <v>3.49</v>
      </c>
      <c r="K26" s="1" t="s">
        <v>8</v>
      </c>
      <c r="L26" s="3">
        <v>15.4</v>
      </c>
      <c r="M26" s="1">
        <v>3.24</v>
      </c>
      <c r="N26" s="2"/>
    </row>
    <row r="27" spans="2:16" x14ac:dyDescent="0.35">
      <c r="C27" s="1" t="s">
        <v>8</v>
      </c>
      <c r="D27" s="3">
        <v>7.6</v>
      </c>
      <c r="E27" s="1">
        <v>1.77</v>
      </c>
      <c r="G27" s="1" t="s">
        <v>8</v>
      </c>
      <c r="H27" s="3">
        <v>19.7</v>
      </c>
      <c r="I27" s="1">
        <v>4.09</v>
      </c>
      <c r="K27" s="1" t="s">
        <v>8</v>
      </c>
      <c r="L27" s="3">
        <v>18.7</v>
      </c>
      <c r="M27" s="1">
        <v>2.29</v>
      </c>
      <c r="N27" s="2"/>
    </row>
    <row r="28" spans="2:16" x14ac:dyDescent="0.35">
      <c r="C28" s="2" t="s">
        <v>9</v>
      </c>
      <c r="D28" s="4">
        <f>AVERAGE(D25:D27)</f>
        <v>9.5333333333333332</v>
      </c>
      <c r="E28" s="4">
        <f>AVERAGE(E25:E27)</f>
        <v>2.1566666666666663</v>
      </c>
      <c r="F28" s="4"/>
      <c r="G28" s="2" t="s">
        <v>9</v>
      </c>
      <c r="H28" s="4">
        <f>AVERAGE(H25:H27)</f>
        <v>15.799999999999999</v>
      </c>
      <c r="I28" s="4">
        <f>AVERAGE(I25:I27)</f>
        <v>3.09</v>
      </c>
      <c r="J28" s="4"/>
      <c r="K28" s="2" t="s">
        <v>9</v>
      </c>
      <c r="L28" s="4">
        <f>AVERAGE(L25:L27)</f>
        <v>15</v>
      </c>
      <c r="M28" s="4">
        <f>AVERAGE(M25:M27)</f>
        <v>2.6066666666666669</v>
      </c>
      <c r="N28" s="2"/>
    </row>
    <row r="29" spans="2:16" x14ac:dyDescent="0.35">
      <c r="C29" s="2" t="s">
        <v>10</v>
      </c>
      <c r="D29" s="4">
        <f>STDEV(D25:D27)</f>
        <v>1.7473789896108152</v>
      </c>
      <c r="E29" s="4">
        <f>STDEV(E25:E27)</f>
        <v>0.3711244175924498</v>
      </c>
      <c r="F29" s="4"/>
      <c r="G29" s="2" t="s">
        <v>10</v>
      </c>
      <c r="H29" s="4">
        <f>STDEV(H25:H27)</f>
        <v>5.3507008886686984</v>
      </c>
      <c r="I29" s="4">
        <f>STDEV(I25:I27)</f>
        <v>1.2489995996796799</v>
      </c>
      <c r="J29" s="4"/>
      <c r="K29" s="2" t="s">
        <v>10</v>
      </c>
      <c r="L29" s="4">
        <f>STDEV(L25:L27)</f>
        <v>3.9153543900903838</v>
      </c>
      <c r="M29" s="4">
        <f>STDEV(M25:M27)</f>
        <v>0.54848275573014438</v>
      </c>
      <c r="N29" s="2"/>
    </row>
    <row r="30" spans="2:16" x14ac:dyDescent="0.35">
      <c r="N30" s="2"/>
    </row>
    <row r="31" spans="2:16" x14ac:dyDescent="0.35">
      <c r="B31" s="2" t="s">
        <v>33</v>
      </c>
      <c r="C31" s="1" t="s">
        <v>7</v>
      </c>
      <c r="D31" s="3">
        <v>10.6</v>
      </c>
      <c r="E31" s="1">
        <v>2.25</v>
      </c>
      <c r="G31" s="1" t="s">
        <v>7</v>
      </c>
      <c r="H31" s="3">
        <v>15.5</v>
      </c>
      <c r="I31" s="1">
        <v>2.65</v>
      </c>
      <c r="K31" s="1" t="s">
        <v>7</v>
      </c>
      <c r="L31" s="3">
        <v>12.1</v>
      </c>
      <c r="M31" s="1">
        <v>2.5</v>
      </c>
      <c r="N31" s="2"/>
    </row>
    <row r="32" spans="2:16" x14ac:dyDescent="0.35">
      <c r="B32" s="2" t="s">
        <v>39</v>
      </c>
      <c r="C32" s="1" t="s">
        <v>8</v>
      </c>
      <c r="D32" s="3">
        <v>12</v>
      </c>
      <c r="E32" s="1">
        <v>2.65</v>
      </c>
      <c r="G32" s="1" t="s">
        <v>8</v>
      </c>
      <c r="H32" s="3">
        <v>19.8</v>
      </c>
      <c r="I32" s="1">
        <v>3.49</v>
      </c>
      <c r="K32" s="1" t="s">
        <v>8</v>
      </c>
      <c r="L32" s="3">
        <v>16.899999999999999</v>
      </c>
      <c r="M32" s="1">
        <v>3.68</v>
      </c>
      <c r="N32" s="2"/>
    </row>
    <row r="33" spans="1:15" x14ac:dyDescent="0.35">
      <c r="C33" s="1" t="s">
        <v>8</v>
      </c>
      <c r="D33" s="3">
        <v>10.9</v>
      </c>
      <c r="E33" s="1">
        <v>2.48</v>
      </c>
      <c r="G33" s="1" t="s">
        <v>8</v>
      </c>
      <c r="H33" s="3">
        <v>18.5</v>
      </c>
      <c r="I33" s="1">
        <v>3.84</v>
      </c>
      <c r="K33" s="1" t="s">
        <v>8</v>
      </c>
      <c r="L33" s="3">
        <v>15.6</v>
      </c>
      <c r="M33" s="1">
        <v>2.5</v>
      </c>
      <c r="N33" s="2"/>
    </row>
    <row r="34" spans="1:15" x14ac:dyDescent="0.35">
      <c r="C34" s="2" t="s">
        <v>9</v>
      </c>
      <c r="D34" s="4">
        <f>AVERAGE(D31:D33)</f>
        <v>11.166666666666666</v>
      </c>
      <c r="E34" s="4">
        <f>AVERAGE(E31:E33)</f>
        <v>2.4600000000000004</v>
      </c>
      <c r="F34" s="4"/>
      <c r="G34" s="2" t="s">
        <v>9</v>
      </c>
      <c r="H34" s="4">
        <f>AVERAGE(H31:H33)</f>
        <v>17.933333333333334</v>
      </c>
      <c r="I34" s="4">
        <f>AVERAGE(I31:I33)</f>
        <v>3.3266666666666667</v>
      </c>
      <c r="J34" s="4"/>
      <c r="K34" s="2" t="s">
        <v>9</v>
      </c>
      <c r="L34" s="4">
        <f>AVERAGE(L31:L33)</f>
        <v>14.866666666666667</v>
      </c>
      <c r="M34" s="4">
        <f>AVERAGE(M31:M33)</f>
        <v>2.8933333333333331</v>
      </c>
      <c r="N34" s="2"/>
    </row>
    <row r="35" spans="1:15" x14ac:dyDescent="0.35">
      <c r="C35" s="2" t="s">
        <v>10</v>
      </c>
      <c r="D35" s="4">
        <f>STDEV(D31:D33)</f>
        <v>0.73711147958319945</v>
      </c>
      <c r="E35" s="4">
        <f>STDEV(E31:E33)</f>
        <v>0.20074859899884728</v>
      </c>
      <c r="F35" s="4"/>
      <c r="G35" s="2" t="s">
        <v>10</v>
      </c>
      <c r="H35" s="4">
        <f>STDEV(H31:H33)</f>
        <v>2.2052966542697461</v>
      </c>
      <c r="I35" s="4">
        <f>STDEV(I31:I33)</f>
        <v>0.61158264636378723</v>
      </c>
      <c r="J35" s="4"/>
      <c r="K35" s="2" t="s">
        <v>10</v>
      </c>
      <c r="L35" s="4">
        <f>STDEV(L31:L33)</f>
        <v>2.4826061575153839</v>
      </c>
      <c r="M35" s="4">
        <f>STDEV(M31:M33)</f>
        <v>0.68127331764375931</v>
      </c>
      <c r="N35" s="2"/>
    </row>
    <row r="36" spans="1:15" x14ac:dyDescent="0.35">
      <c r="N36" s="2"/>
    </row>
    <row r="37" spans="1:15" x14ac:dyDescent="0.35">
      <c r="B37" s="1"/>
      <c r="N37" s="2"/>
    </row>
    <row r="38" spans="1:15" x14ac:dyDescent="0.35">
      <c r="A38" s="25" t="s">
        <v>24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"/>
    </row>
    <row r="39" spans="1:15" x14ac:dyDescent="0.35">
      <c r="A39" s="21" t="s">
        <v>45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"/>
    </row>
    <row r="40" spans="1:15" x14ac:dyDescent="0.35">
      <c r="A40" s="21" t="s">
        <v>43</v>
      </c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"/>
    </row>
    <row r="41" spans="1:15" x14ac:dyDescent="0.35">
      <c r="A41" s="21" t="s">
        <v>44</v>
      </c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"/>
    </row>
    <row r="42" spans="1:15" x14ac:dyDescent="0.35">
      <c r="A42" s="23" t="s">
        <v>27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"/>
    </row>
    <row r="43" spans="1:15" x14ac:dyDescent="0.35">
      <c r="A43" s="22" t="s">
        <v>46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"/>
    </row>
    <row r="47" spans="1:15" x14ac:dyDescent="0.35">
      <c r="B47" s="1"/>
      <c r="C47" s="2"/>
    </row>
  </sheetData>
  <mergeCells count="10">
    <mergeCell ref="A2:G2"/>
    <mergeCell ref="A39:N39"/>
    <mergeCell ref="A43:N43"/>
    <mergeCell ref="A42:N42"/>
    <mergeCell ref="K4:M4"/>
    <mergeCell ref="G4:I4"/>
    <mergeCell ref="C4:E4"/>
    <mergeCell ref="A38:N38"/>
    <mergeCell ref="A40:N40"/>
    <mergeCell ref="A41:N4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7"/>
  <sheetViews>
    <sheetView tabSelected="1" zoomScale="61" workbookViewId="0">
      <selection activeCell="K28" sqref="K28"/>
    </sheetView>
  </sheetViews>
  <sheetFormatPr defaultColWidth="8.90625" defaultRowHeight="14.5" x14ac:dyDescent="0.35"/>
  <cols>
    <col min="1" max="1" width="9.6328125" style="16" bestFit="1" customWidth="1"/>
    <col min="2" max="2" width="11.6328125" style="17" bestFit="1" customWidth="1"/>
    <col min="3" max="3" width="5.453125" style="16" bestFit="1" customWidth="1"/>
    <col min="4" max="5" width="12.90625" style="16" bestFit="1" customWidth="1"/>
    <col min="6" max="7" width="14" style="16" customWidth="1"/>
    <col min="8" max="8" width="8.90625" style="16" customWidth="1"/>
    <col min="9" max="9" width="5.453125" style="16" bestFit="1" customWidth="1"/>
    <col min="10" max="11" width="12.90625" style="16" bestFit="1" customWidth="1"/>
    <col min="12" max="13" width="14" style="16" customWidth="1"/>
    <col min="14" max="14" width="8.54296875" style="16" customWidth="1"/>
    <col min="15" max="15" width="5.453125" style="16" bestFit="1" customWidth="1"/>
    <col min="16" max="17" width="12.90625" style="16" bestFit="1" customWidth="1"/>
    <col min="18" max="19" width="14" style="16" customWidth="1"/>
    <col min="20" max="20" width="8.90625" style="16"/>
    <col min="21" max="21" width="10.54296875" style="16" customWidth="1"/>
    <col min="22" max="16384" width="8.90625" style="16"/>
  </cols>
  <sheetData>
    <row r="1" spans="1:20" x14ac:dyDescent="0.35">
      <c r="A1" s="16" t="s">
        <v>0</v>
      </c>
    </row>
    <row r="2" spans="1:20" x14ac:dyDescent="0.35">
      <c r="A2" s="20" t="s">
        <v>47</v>
      </c>
      <c r="B2" s="20"/>
      <c r="C2" s="20"/>
      <c r="D2" s="20"/>
      <c r="E2" s="20"/>
      <c r="F2" s="20"/>
      <c r="G2" s="20"/>
      <c r="H2" s="20"/>
      <c r="I2" s="20"/>
    </row>
    <row r="4" spans="1:20" s="17" customFormat="1" x14ac:dyDescent="0.35">
      <c r="A4" s="8"/>
      <c r="C4" s="24" t="s">
        <v>40</v>
      </c>
      <c r="D4" s="24"/>
      <c r="E4" s="24"/>
      <c r="I4" s="24" t="s">
        <v>41</v>
      </c>
      <c r="J4" s="24"/>
      <c r="K4" s="24"/>
      <c r="O4" s="24" t="s">
        <v>42</v>
      </c>
      <c r="P4" s="24"/>
      <c r="Q4" s="24"/>
    </row>
    <row r="5" spans="1:20" x14ac:dyDescent="0.35">
      <c r="B5" s="17" t="s">
        <v>29</v>
      </c>
      <c r="D5" s="16" t="s">
        <v>3</v>
      </c>
      <c r="E5" s="16" t="s">
        <v>5</v>
      </c>
      <c r="F5" s="16" t="s">
        <v>17</v>
      </c>
      <c r="G5" s="16" t="s">
        <v>16</v>
      </c>
      <c r="J5" s="16" t="s">
        <v>3</v>
      </c>
      <c r="K5" s="16" t="s">
        <v>5</v>
      </c>
      <c r="L5" s="16" t="s">
        <v>17</v>
      </c>
      <c r="M5" s="16" t="s">
        <v>16</v>
      </c>
      <c r="O5" s="17"/>
      <c r="P5" s="16" t="s">
        <v>3</v>
      </c>
      <c r="Q5" s="16" t="s">
        <v>5</v>
      </c>
      <c r="R5" s="16" t="s">
        <v>17</v>
      </c>
      <c r="S5" s="16" t="s">
        <v>16</v>
      </c>
    </row>
    <row r="6" spans="1:20" x14ac:dyDescent="0.35">
      <c r="B6" s="17" t="s">
        <v>30</v>
      </c>
      <c r="C6" s="16" t="s">
        <v>2</v>
      </c>
      <c r="D6" s="16" t="s">
        <v>4</v>
      </c>
      <c r="E6" s="16" t="s">
        <v>4</v>
      </c>
      <c r="F6" s="16" t="s">
        <v>4</v>
      </c>
      <c r="G6" s="16" t="s">
        <v>4</v>
      </c>
      <c r="I6" s="16" t="s">
        <v>2</v>
      </c>
      <c r="J6" s="16" t="s">
        <v>4</v>
      </c>
      <c r="K6" s="16" t="s">
        <v>4</v>
      </c>
      <c r="L6" s="16" t="s">
        <v>4</v>
      </c>
      <c r="M6" s="16" t="s">
        <v>4</v>
      </c>
      <c r="O6" s="16" t="s">
        <v>2</v>
      </c>
      <c r="P6" s="16" t="s">
        <v>4</v>
      </c>
      <c r="Q6" s="16" t="s">
        <v>4</v>
      </c>
      <c r="R6" s="16" t="s">
        <v>4</v>
      </c>
      <c r="S6" s="16" t="s">
        <v>4</v>
      </c>
    </row>
    <row r="7" spans="1:20" x14ac:dyDescent="0.35">
      <c r="B7" s="17" t="s">
        <v>35</v>
      </c>
      <c r="C7" s="16" t="s">
        <v>7</v>
      </c>
      <c r="D7" s="3">
        <v>31.1</v>
      </c>
      <c r="E7" s="16">
        <v>6.11</v>
      </c>
      <c r="F7" s="16" t="s">
        <v>13</v>
      </c>
      <c r="G7" s="5">
        <v>4</v>
      </c>
      <c r="I7" s="16" t="s">
        <v>7</v>
      </c>
      <c r="J7" s="3">
        <v>53.7</v>
      </c>
      <c r="K7" s="16">
        <v>10.85</v>
      </c>
      <c r="L7" s="16" t="s">
        <v>13</v>
      </c>
      <c r="M7" s="5">
        <v>1.54</v>
      </c>
      <c r="O7" s="16" t="s">
        <v>7</v>
      </c>
      <c r="P7" s="3">
        <v>30.7</v>
      </c>
      <c r="Q7" s="16">
        <v>7.35</v>
      </c>
      <c r="R7" s="16" t="s">
        <v>13</v>
      </c>
      <c r="S7" s="5">
        <v>2</v>
      </c>
      <c r="T7" s="5"/>
    </row>
    <row r="8" spans="1:20" x14ac:dyDescent="0.35">
      <c r="C8" s="16" t="s">
        <v>8</v>
      </c>
      <c r="D8" s="3">
        <v>23.9</v>
      </c>
      <c r="E8" s="16">
        <v>4.5599999999999996</v>
      </c>
      <c r="F8" s="16" t="s">
        <v>13</v>
      </c>
      <c r="G8" s="5">
        <v>4.1100000000000003</v>
      </c>
      <c r="I8" s="16" t="s">
        <v>8</v>
      </c>
      <c r="J8" s="3">
        <v>57.5</v>
      </c>
      <c r="K8" s="5">
        <v>12.75</v>
      </c>
      <c r="L8" s="16" t="s">
        <v>13</v>
      </c>
      <c r="M8" s="5">
        <v>2.44</v>
      </c>
      <c r="O8" s="16" t="s">
        <v>8</v>
      </c>
      <c r="P8" s="3">
        <v>39.299999999999997</v>
      </c>
      <c r="Q8" s="5">
        <v>10.45</v>
      </c>
      <c r="R8" s="16" t="s">
        <v>13</v>
      </c>
      <c r="S8" s="5">
        <v>2.0099999999999998</v>
      </c>
      <c r="T8" s="5"/>
    </row>
    <row r="9" spans="1:20" x14ac:dyDescent="0.35">
      <c r="C9" s="16" t="s">
        <v>48</v>
      </c>
      <c r="D9" s="3">
        <v>35.6</v>
      </c>
      <c r="E9" s="16">
        <v>7.69</v>
      </c>
      <c r="F9" s="16" t="s">
        <v>13</v>
      </c>
      <c r="G9" s="5">
        <v>5.5</v>
      </c>
      <c r="I9" s="16" t="s">
        <v>48</v>
      </c>
      <c r="J9" s="3">
        <v>53.6</v>
      </c>
      <c r="K9" s="5">
        <v>10.7</v>
      </c>
      <c r="L9" s="16" t="s">
        <v>13</v>
      </c>
      <c r="M9" s="5">
        <v>1.62</v>
      </c>
      <c r="O9" s="16" t="s">
        <v>48</v>
      </c>
      <c r="P9" s="3">
        <v>44</v>
      </c>
      <c r="Q9" s="5">
        <v>13.41</v>
      </c>
      <c r="R9" s="16" t="s">
        <v>13</v>
      </c>
      <c r="S9" s="5">
        <v>3.53</v>
      </c>
      <c r="T9" s="5"/>
    </row>
    <row r="10" spans="1:20" x14ac:dyDescent="0.35">
      <c r="C10" s="17" t="s">
        <v>9</v>
      </c>
      <c r="D10" s="4">
        <f>AVERAGE(D7:D9)</f>
        <v>30.2</v>
      </c>
      <c r="E10" s="6">
        <f>AVERAGE(E7:E9)</f>
        <v>6.12</v>
      </c>
      <c r="F10" s="4"/>
      <c r="G10" s="6">
        <f>AVERAGE(G7:G9)</f>
        <v>4.5366666666666662</v>
      </c>
      <c r="H10" s="4"/>
      <c r="I10" s="17" t="s">
        <v>9</v>
      </c>
      <c r="J10" s="4">
        <f>AVERAGE(J7:J9)</f>
        <v>54.933333333333337</v>
      </c>
      <c r="K10" s="6">
        <f>AVERAGE(K7:K9)</f>
        <v>11.433333333333332</v>
      </c>
      <c r="L10" s="4"/>
      <c r="M10" s="6">
        <f>AVERAGE(M7:M9)</f>
        <v>1.8666666666666665</v>
      </c>
      <c r="N10" s="4"/>
      <c r="O10" s="17" t="s">
        <v>9</v>
      </c>
      <c r="P10" s="4">
        <f>AVERAGE(P7:P9)</f>
        <v>38</v>
      </c>
      <c r="Q10" s="6">
        <f>AVERAGE(Q7:Q9)</f>
        <v>10.403333333333332</v>
      </c>
      <c r="R10" s="4"/>
      <c r="S10" s="6">
        <f>AVERAGE(S7:S9)</f>
        <v>2.5133333333333332</v>
      </c>
      <c r="T10" s="5"/>
    </row>
    <row r="11" spans="1:20" x14ac:dyDescent="0.35">
      <c r="C11" s="17" t="s">
        <v>10</v>
      </c>
      <c r="D11" s="4">
        <f>STDEV(D7:D9)</f>
        <v>5.9016946718718328</v>
      </c>
      <c r="E11" s="4">
        <f>STDEV(E7:E9)</f>
        <v>1.5650239614779091</v>
      </c>
      <c r="F11" s="4"/>
      <c r="G11" s="6">
        <f>STDEV(G7:G9)</f>
        <v>0.8360821331264866</v>
      </c>
      <c r="H11" s="4"/>
      <c r="I11" s="17" t="s">
        <v>10</v>
      </c>
      <c r="J11" s="4">
        <f>STDEV(J7:J9)</f>
        <v>2.2233608194203045</v>
      </c>
      <c r="K11" s="6">
        <f>STDEV(K7:K9)</f>
        <v>1.1427306477614636</v>
      </c>
      <c r="L11" s="4"/>
      <c r="M11" s="6">
        <f>STDEV(M7:M9)</f>
        <v>0.49812983581927156</v>
      </c>
      <c r="N11" s="4"/>
      <c r="O11" s="17" t="s">
        <v>10</v>
      </c>
      <c r="P11" s="4">
        <f>STDEV(P7:P9)</f>
        <v>6.7446274915668827</v>
      </c>
      <c r="Q11" s="6">
        <f>STDEV(Q7:Q9)</f>
        <v>3.0302695149661751</v>
      </c>
      <c r="R11" s="4"/>
      <c r="S11" s="6">
        <f>STDEV(S7:S9)</f>
        <v>0.88047335753748635</v>
      </c>
      <c r="T11" s="5"/>
    </row>
    <row r="12" spans="1:20" x14ac:dyDescent="0.35">
      <c r="D12" s="3"/>
      <c r="G12" s="5"/>
      <c r="J12" s="3"/>
      <c r="K12" s="5"/>
      <c r="M12" s="5"/>
      <c r="P12" s="3"/>
      <c r="Q12" s="5"/>
      <c r="S12" s="5"/>
      <c r="T12" s="5"/>
    </row>
    <row r="13" spans="1:20" x14ac:dyDescent="0.35">
      <c r="B13" s="17" t="s">
        <v>31</v>
      </c>
      <c r="C13" s="16" t="s">
        <v>7</v>
      </c>
      <c r="D13" s="3">
        <v>30.4</v>
      </c>
      <c r="E13" s="16" t="s">
        <v>52</v>
      </c>
      <c r="F13" s="16" t="s">
        <v>13</v>
      </c>
      <c r="G13" s="5">
        <v>5</v>
      </c>
      <c r="I13" s="16" t="s">
        <v>7</v>
      </c>
      <c r="J13" s="3">
        <v>50.1</v>
      </c>
      <c r="K13" s="5">
        <v>10.01</v>
      </c>
      <c r="L13" s="16" t="s">
        <v>13</v>
      </c>
      <c r="M13" s="5">
        <v>2.73</v>
      </c>
      <c r="O13" s="16" t="s">
        <v>7</v>
      </c>
      <c r="P13" s="3">
        <v>54</v>
      </c>
      <c r="Q13" s="5">
        <v>13.22</v>
      </c>
      <c r="R13" s="16" t="s">
        <v>13</v>
      </c>
      <c r="S13" s="5">
        <v>3.34</v>
      </c>
      <c r="T13" s="5"/>
    </row>
    <row r="14" spans="1:20" x14ac:dyDescent="0.35">
      <c r="B14" s="17" t="s">
        <v>36</v>
      </c>
      <c r="C14" s="16" t="s">
        <v>8</v>
      </c>
      <c r="D14" s="3">
        <v>29.3</v>
      </c>
      <c r="E14" s="16">
        <v>5.96</v>
      </c>
      <c r="F14" s="16" t="s">
        <v>13</v>
      </c>
      <c r="G14" s="5">
        <v>3.55</v>
      </c>
      <c r="I14" s="16" t="s">
        <v>8</v>
      </c>
      <c r="J14" s="3">
        <v>56.2</v>
      </c>
      <c r="K14" s="5">
        <v>10.32</v>
      </c>
      <c r="L14" s="16" t="s">
        <v>13</v>
      </c>
      <c r="M14" s="5">
        <v>2.0299999999999998</v>
      </c>
      <c r="O14" s="16" t="s">
        <v>8</v>
      </c>
      <c r="P14" s="3">
        <v>56.7</v>
      </c>
      <c r="Q14" s="5">
        <v>13.21</v>
      </c>
      <c r="R14" s="16" t="s">
        <v>13</v>
      </c>
      <c r="S14" s="5">
        <v>4.8099999999999996</v>
      </c>
      <c r="T14" s="5"/>
    </row>
    <row r="15" spans="1:20" x14ac:dyDescent="0.35">
      <c r="C15" s="16" t="s">
        <v>48</v>
      </c>
      <c r="D15" s="3">
        <v>26.6</v>
      </c>
      <c r="E15" s="16">
        <v>5.41</v>
      </c>
      <c r="F15" s="16" t="s">
        <v>13</v>
      </c>
      <c r="G15" s="5">
        <v>4.3099999999999996</v>
      </c>
      <c r="I15" s="16" t="s">
        <v>48</v>
      </c>
      <c r="J15" s="3">
        <v>57.3</v>
      </c>
      <c r="K15" s="5">
        <v>12.35</v>
      </c>
      <c r="L15" s="16" t="s">
        <v>13</v>
      </c>
      <c r="M15" s="5">
        <v>3.23</v>
      </c>
      <c r="O15" s="16" t="s">
        <v>48</v>
      </c>
      <c r="P15" s="3">
        <v>57.1</v>
      </c>
      <c r="Q15" s="5">
        <v>13.76</v>
      </c>
      <c r="R15" s="16" t="s">
        <v>13</v>
      </c>
      <c r="S15" s="5">
        <v>3.51</v>
      </c>
      <c r="T15" s="5"/>
    </row>
    <row r="16" spans="1:20" x14ac:dyDescent="0.35">
      <c r="C16" s="17" t="s">
        <v>9</v>
      </c>
      <c r="D16" s="4">
        <f>AVERAGE(D13:D15)</f>
        <v>28.766666666666669</v>
      </c>
      <c r="E16" s="6">
        <f>AVERAGE(E13:E15)</f>
        <v>5.6850000000000005</v>
      </c>
      <c r="F16" s="4"/>
      <c r="G16" s="6">
        <f>AVERAGE(G13:G15)</f>
        <v>4.2866666666666662</v>
      </c>
      <c r="H16" s="4"/>
      <c r="I16" s="17" t="s">
        <v>9</v>
      </c>
      <c r="J16" s="4">
        <f>AVERAGE(J13:J15)</f>
        <v>54.533333333333339</v>
      </c>
      <c r="K16" s="6">
        <f>AVERAGE(K13:K15)</f>
        <v>10.893333333333333</v>
      </c>
      <c r="L16" s="4"/>
      <c r="M16" s="6">
        <f>AVERAGE(M13:M15)</f>
        <v>2.6633333333333336</v>
      </c>
      <c r="N16" s="4"/>
      <c r="O16" s="17" t="s">
        <v>9</v>
      </c>
      <c r="P16" s="4">
        <f>AVERAGE(P13:P15)</f>
        <v>55.933333333333337</v>
      </c>
      <c r="Q16" s="6">
        <f>AVERAGE(Q13:Q15)</f>
        <v>13.396666666666667</v>
      </c>
      <c r="R16" s="4"/>
      <c r="S16" s="6">
        <f>AVERAGE(S13:S15)</f>
        <v>3.8866666666666663</v>
      </c>
      <c r="T16" s="5"/>
    </row>
    <row r="17" spans="2:20" x14ac:dyDescent="0.35">
      <c r="C17" s="17" t="s">
        <v>10</v>
      </c>
      <c r="D17" s="4">
        <f>STDEV(D13:D15)</f>
        <v>1.955334583474994</v>
      </c>
      <c r="E17" s="4">
        <f>STDEV(E13:E15)</f>
        <v>0.38890872965260098</v>
      </c>
      <c r="F17" s="4"/>
      <c r="G17" s="6">
        <f>STDEV(G13:G15)</f>
        <v>0.72528155452440279</v>
      </c>
      <c r="H17" s="4"/>
      <c r="I17" s="17" t="s">
        <v>10</v>
      </c>
      <c r="J17" s="4">
        <f>STDEV(J13:J15)</f>
        <v>3.8785736209763151</v>
      </c>
      <c r="K17" s="6">
        <f>STDEV(K13:K15)</f>
        <v>1.2709969839985196</v>
      </c>
      <c r="L17" s="4"/>
      <c r="M17" s="6">
        <f>STDEV(M13:M15)</f>
        <v>0.6027713773341693</v>
      </c>
      <c r="N17" s="4"/>
      <c r="O17" s="17" t="s">
        <v>10</v>
      </c>
      <c r="P17" s="4">
        <f>STDEV(P13:P15)</f>
        <v>1.6862186493255662</v>
      </c>
      <c r="Q17" s="6">
        <f>STDEV(Q13:Q15)</f>
        <v>0.31469562013687608</v>
      </c>
      <c r="R17" s="4"/>
      <c r="S17" s="6">
        <f>STDEV(S13:S15)</f>
        <v>0.80413514618708859</v>
      </c>
      <c r="T17" s="5"/>
    </row>
    <row r="18" spans="2:20" x14ac:dyDescent="0.35">
      <c r="D18" s="3"/>
      <c r="G18" s="5"/>
      <c r="J18" s="3"/>
      <c r="K18" s="5"/>
      <c r="M18" s="5"/>
      <c r="P18" s="3"/>
      <c r="Q18" s="5"/>
      <c r="S18" s="5"/>
      <c r="T18" s="5"/>
    </row>
    <row r="19" spans="2:20" x14ac:dyDescent="0.35">
      <c r="B19" s="17" t="s">
        <v>32</v>
      </c>
      <c r="C19" s="16" t="s">
        <v>7</v>
      </c>
      <c r="D19" s="3">
        <v>26.4</v>
      </c>
      <c r="E19" s="16">
        <v>5.66</v>
      </c>
      <c r="F19" s="16" t="s">
        <v>13</v>
      </c>
      <c r="G19" s="5">
        <v>3.47</v>
      </c>
      <c r="I19" s="11" t="s">
        <v>7</v>
      </c>
      <c r="J19" s="3"/>
      <c r="K19" s="5"/>
      <c r="L19" s="16" t="s">
        <v>13</v>
      </c>
      <c r="M19" s="5"/>
      <c r="O19" s="16" t="s">
        <v>7</v>
      </c>
      <c r="P19" s="3">
        <v>56.8</v>
      </c>
      <c r="Q19" s="5">
        <v>12.34</v>
      </c>
      <c r="R19" s="16" t="s">
        <v>13</v>
      </c>
      <c r="S19" s="5">
        <v>2.5</v>
      </c>
      <c r="T19" s="5"/>
    </row>
    <row r="20" spans="2:20" x14ac:dyDescent="0.35">
      <c r="B20" s="17" t="s">
        <v>37</v>
      </c>
      <c r="C20" s="16" t="s">
        <v>8</v>
      </c>
      <c r="D20" s="3">
        <v>29.7</v>
      </c>
      <c r="E20" s="16">
        <v>5.93</v>
      </c>
      <c r="F20" s="16" t="s">
        <v>13</v>
      </c>
      <c r="G20" s="5">
        <v>5.44</v>
      </c>
      <c r="I20" s="16" t="s">
        <v>8</v>
      </c>
      <c r="J20" s="3">
        <v>53.3</v>
      </c>
      <c r="K20" s="5">
        <v>10.66</v>
      </c>
      <c r="L20" s="16" t="s">
        <v>13</v>
      </c>
      <c r="M20" s="5">
        <v>1.96</v>
      </c>
      <c r="O20" s="16" t="s">
        <v>8</v>
      </c>
      <c r="P20" s="3">
        <v>55.1</v>
      </c>
      <c r="Q20" s="5">
        <v>12.91</v>
      </c>
      <c r="R20" s="16" t="s">
        <v>13</v>
      </c>
      <c r="S20" s="5">
        <v>2.72</v>
      </c>
      <c r="T20" s="5"/>
    </row>
    <row r="21" spans="2:20" x14ac:dyDescent="0.35">
      <c r="C21" s="16" t="s">
        <v>48</v>
      </c>
      <c r="D21" s="3">
        <v>28</v>
      </c>
      <c r="E21" s="16">
        <v>5.32</v>
      </c>
      <c r="F21" s="16" t="s">
        <v>13</v>
      </c>
      <c r="G21" s="5">
        <v>5.31</v>
      </c>
      <c r="I21" s="16" t="s">
        <v>48</v>
      </c>
      <c r="J21" s="3">
        <v>62.4</v>
      </c>
      <c r="K21" s="5">
        <v>12.74</v>
      </c>
      <c r="L21" s="16" t="s">
        <v>13</v>
      </c>
      <c r="M21" s="5">
        <v>2.04</v>
      </c>
      <c r="O21" s="16" t="s">
        <v>48</v>
      </c>
      <c r="P21" s="3">
        <v>57.5</v>
      </c>
      <c r="Q21" s="5">
        <v>13.96</v>
      </c>
      <c r="R21" s="16" t="s">
        <v>13</v>
      </c>
      <c r="S21" s="5">
        <v>3.03</v>
      </c>
      <c r="T21" s="5"/>
    </row>
    <row r="22" spans="2:20" x14ac:dyDescent="0.35">
      <c r="C22" s="17" t="s">
        <v>9</v>
      </c>
      <c r="D22" s="4">
        <f>AVERAGE(D19:D21)</f>
        <v>28.033333333333331</v>
      </c>
      <c r="E22" s="6">
        <f>AVERAGE(E19:E21)</f>
        <v>5.6366666666666667</v>
      </c>
      <c r="F22" s="4"/>
      <c r="G22" s="6">
        <f>AVERAGE(G19:G21)</f>
        <v>4.7399999999999993</v>
      </c>
      <c r="H22" s="4"/>
      <c r="I22" s="17" t="s">
        <v>9</v>
      </c>
      <c r="J22" s="4">
        <f>AVERAGE(J19:J21)</f>
        <v>57.849999999999994</v>
      </c>
      <c r="K22" s="6">
        <f>AVERAGE(K19:K21)</f>
        <v>11.7</v>
      </c>
      <c r="L22" s="4"/>
      <c r="M22" s="6">
        <f>AVERAGE(M19:M21)</f>
        <v>2</v>
      </c>
      <c r="N22" s="4"/>
      <c r="O22" s="17" t="s">
        <v>9</v>
      </c>
      <c r="P22" s="4">
        <f>AVERAGE(P19:P21)</f>
        <v>56.466666666666669</v>
      </c>
      <c r="Q22" s="6">
        <f>AVERAGE(Q19:Q21)</f>
        <v>13.07</v>
      </c>
      <c r="R22" s="4"/>
      <c r="S22" s="6">
        <f>AVERAGE(S19:S21)</f>
        <v>2.75</v>
      </c>
    </row>
    <row r="23" spans="2:20" x14ac:dyDescent="0.35">
      <c r="C23" s="17" t="s">
        <v>10</v>
      </c>
      <c r="D23" s="4">
        <f>STDEV(D19:D21)</f>
        <v>1.650252505931542</v>
      </c>
      <c r="E23" s="4">
        <f>STDEV(E19:E21)</f>
        <v>0.30566866593311975</v>
      </c>
      <c r="F23" s="4"/>
      <c r="G23" s="6">
        <f>STDEV(G19:G21)</f>
        <v>1.1017713011328665</v>
      </c>
      <c r="H23" s="4"/>
      <c r="I23" s="17" t="s">
        <v>10</v>
      </c>
      <c r="J23" s="4">
        <f>STDEV(J19:J21)</f>
        <v>6.434671708797584</v>
      </c>
      <c r="K23" s="6">
        <f>STDEV(K19:K21)</f>
        <v>1.4707821048680187</v>
      </c>
      <c r="L23" s="4"/>
      <c r="M23" s="6">
        <f>STDEV(M19:M21)</f>
        <v>5.6568542494923851E-2</v>
      </c>
      <c r="N23" s="4"/>
      <c r="O23" s="17" t="s">
        <v>10</v>
      </c>
      <c r="P23" s="4">
        <f>STDEV(P19:P21)</f>
        <v>1.2342339054382401</v>
      </c>
      <c r="Q23" s="6">
        <f>STDEV(Q19:Q21)</f>
        <v>0.82176639016207087</v>
      </c>
      <c r="R23" s="4"/>
      <c r="S23" s="6">
        <f>STDEV(S19:S21)</f>
        <v>0.26627053911388682</v>
      </c>
    </row>
    <row r="24" spans="2:20" x14ac:dyDescent="0.35">
      <c r="G24" s="5"/>
      <c r="K24" s="5"/>
      <c r="M24" s="5"/>
      <c r="Q24" s="5"/>
      <c r="S24" s="5"/>
    </row>
    <row r="25" spans="2:20" x14ac:dyDescent="0.35">
      <c r="B25" s="17" t="s">
        <v>34</v>
      </c>
      <c r="C25" s="16" t="s">
        <v>7</v>
      </c>
      <c r="D25" s="3">
        <v>15.3</v>
      </c>
      <c r="E25" s="16">
        <v>3.38</v>
      </c>
      <c r="F25" s="16" t="s">
        <v>13</v>
      </c>
      <c r="G25" s="5">
        <v>3.37</v>
      </c>
      <c r="I25" s="15" t="s">
        <v>7</v>
      </c>
      <c r="J25" s="3">
        <f>9.1+27.9</f>
        <v>37</v>
      </c>
      <c r="K25" s="5">
        <f>5.7+1.59</f>
        <v>7.29</v>
      </c>
      <c r="L25" s="16" t="s">
        <v>13</v>
      </c>
      <c r="M25" s="5">
        <f>0.23+2.06</f>
        <v>2.29</v>
      </c>
      <c r="O25" s="16" t="s">
        <v>7</v>
      </c>
      <c r="P25" s="3">
        <v>49.3</v>
      </c>
      <c r="Q25" s="5">
        <v>11</v>
      </c>
      <c r="R25" s="16" t="s">
        <v>13</v>
      </c>
      <c r="S25" s="5">
        <v>3.43</v>
      </c>
    </row>
    <row r="26" spans="2:20" x14ac:dyDescent="0.35">
      <c r="B26" s="17" t="s">
        <v>38</v>
      </c>
      <c r="C26" s="16" t="s">
        <v>8</v>
      </c>
      <c r="D26" s="3">
        <v>22.4</v>
      </c>
      <c r="E26" s="16">
        <v>4.8099999999999996</v>
      </c>
      <c r="F26" s="16" t="s">
        <v>13</v>
      </c>
      <c r="G26" s="5">
        <v>3.72</v>
      </c>
      <c r="I26" s="16" t="s">
        <v>8</v>
      </c>
      <c r="J26" s="3">
        <v>57.8</v>
      </c>
      <c r="K26" s="5">
        <v>12.57</v>
      </c>
      <c r="L26" s="16" t="s">
        <v>13</v>
      </c>
      <c r="M26" s="5">
        <v>2.35</v>
      </c>
      <c r="O26" s="16" t="s">
        <v>8</v>
      </c>
      <c r="P26" s="3">
        <v>59.9</v>
      </c>
      <c r="Q26" s="5">
        <v>14.51</v>
      </c>
      <c r="R26" s="16" t="s">
        <v>13</v>
      </c>
      <c r="S26" s="5">
        <v>6.62</v>
      </c>
    </row>
    <row r="27" spans="2:20" x14ac:dyDescent="0.35">
      <c r="C27" s="16" t="s">
        <v>48</v>
      </c>
      <c r="D27" s="3">
        <v>20.5</v>
      </c>
      <c r="E27" s="16">
        <v>4.5599999999999996</v>
      </c>
      <c r="F27" s="16" t="s">
        <v>13</v>
      </c>
      <c r="G27" s="5">
        <v>5.25</v>
      </c>
      <c r="I27" s="16" t="s">
        <v>48</v>
      </c>
      <c r="J27" s="3">
        <v>56.8</v>
      </c>
      <c r="K27" s="5">
        <v>11.73</v>
      </c>
      <c r="L27" s="16" t="s">
        <v>13</v>
      </c>
      <c r="M27" s="5">
        <v>3.06</v>
      </c>
      <c r="O27" s="14" t="s">
        <v>48</v>
      </c>
      <c r="P27" s="3">
        <v>40.4</v>
      </c>
      <c r="Q27" s="5">
        <v>10.46</v>
      </c>
      <c r="R27" s="16" t="s">
        <v>13</v>
      </c>
      <c r="S27" s="5">
        <v>4.42</v>
      </c>
    </row>
    <row r="28" spans="2:20" x14ac:dyDescent="0.35">
      <c r="C28" s="17" t="s">
        <v>9</v>
      </c>
      <c r="D28" s="4">
        <f>AVERAGE(D25:D27)</f>
        <v>19.400000000000002</v>
      </c>
      <c r="E28" s="6">
        <f>AVERAGE(E25:E27)</f>
        <v>4.25</v>
      </c>
      <c r="F28" s="4"/>
      <c r="G28" s="6">
        <f>AVERAGE(G25:G27)</f>
        <v>4.1133333333333333</v>
      </c>
      <c r="H28" s="4"/>
      <c r="I28" s="17" t="s">
        <v>9</v>
      </c>
      <c r="J28" s="4">
        <f>AVERAGE(J25:J27)</f>
        <v>50.533333333333331</v>
      </c>
      <c r="K28" s="6">
        <f>AVERAGE(K25:K27)</f>
        <v>10.53</v>
      </c>
      <c r="L28" s="4"/>
      <c r="M28" s="6">
        <f>AVERAGE(M25:M27)</f>
        <v>2.5666666666666669</v>
      </c>
      <c r="N28" s="4"/>
      <c r="O28" s="17" t="s">
        <v>9</v>
      </c>
      <c r="P28" s="4">
        <f>AVERAGE(P25:P27)</f>
        <v>49.866666666666667</v>
      </c>
      <c r="Q28" s="6">
        <f>AVERAGE(Q25:Q27)</f>
        <v>11.99</v>
      </c>
      <c r="R28" s="4"/>
      <c r="S28" s="6">
        <f>AVERAGE(S25:S27)</f>
        <v>4.8233333333333333</v>
      </c>
    </row>
    <row r="29" spans="2:20" x14ac:dyDescent="0.35">
      <c r="C29" s="17" t="s">
        <v>10</v>
      </c>
      <c r="D29" s="4">
        <f>STDEV(D25:D27)</f>
        <v>3.6755951898978045</v>
      </c>
      <c r="E29" s="4">
        <f>STDEV(E25:E27)</f>
        <v>0.76374079372519721</v>
      </c>
      <c r="F29" s="4"/>
      <c r="G29" s="6">
        <f>STDEV(G25:G27)</f>
        <v>0.99981664985803043</v>
      </c>
      <c r="H29" s="4"/>
      <c r="I29" s="17" t="s">
        <v>10</v>
      </c>
      <c r="J29" s="4">
        <f>STDEV(J25:J27)</f>
        <v>11.730870953741402</v>
      </c>
      <c r="K29" s="6">
        <f>STDEV(K25:K27)</f>
        <v>2.8371817002088582</v>
      </c>
      <c r="L29" s="4"/>
      <c r="M29" s="6">
        <f>STDEV(M25:M27)</f>
        <v>0.42829117821095913</v>
      </c>
      <c r="N29" s="4"/>
      <c r="O29" s="17" t="s">
        <v>10</v>
      </c>
      <c r="P29" s="4">
        <f>STDEV(P25:P27)</f>
        <v>9.7623426150352497</v>
      </c>
      <c r="Q29" s="6">
        <f>STDEV(Q25:Q27)</f>
        <v>2.199022510116718</v>
      </c>
      <c r="R29" s="4"/>
      <c r="S29" s="6">
        <f>STDEV(S25:S27)</f>
        <v>1.632799232402236</v>
      </c>
    </row>
    <row r="30" spans="2:20" x14ac:dyDescent="0.35">
      <c r="G30" s="5"/>
      <c r="K30" s="5"/>
      <c r="M30" s="5"/>
      <c r="Q30" s="5"/>
      <c r="S30" s="5"/>
    </row>
    <row r="31" spans="2:20" x14ac:dyDescent="0.35">
      <c r="B31" s="17" t="s">
        <v>33</v>
      </c>
      <c r="C31" s="16" t="s">
        <v>7</v>
      </c>
      <c r="D31" s="3">
        <v>22.9</v>
      </c>
      <c r="E31" s="16">
        <v>4.6500000000000004</v>
      </c>
      <c r="F31" s="16" t="s">
        <v>13</v>
      </c>
      <c r="G31" s="5">
        <v>3.1</v>
      </c>
      <c r="I31" s="16" t="s">
        <v>7</v>
      </c>
      <c r="J31" s="3">
        <v>54.9</v>
      </c>
      <c r="K31" s="5">
        <v>11.35</v>
      </c>
      <c r="L31" s="16" t="s">
        <v>13</v>
      </c>
      <c r="M31" s="5">
        <v>1.85</v>
      </c>
      <c r="O31" s="16" t="s">
        <v>7</v>
      </c>
      <c r="P31" s="3">
        <v>52.3</v>
      </c>
      <c r="Q31" s="5">
        <v>11.75</v>
      </c>
      <c r="R31" s="16" t="s">
        <v>13</v>
      </c>
      <c r="S31" s="5">
        <v>1.49</v>
      </c>
    </row>
    <row r="32" spans="2:20" x14ac:dyDescent="0.35">
      <c r="B32" s="17" t="s">
        <v>39</v>
      </c>
      <c r="C32" s="16" t="s">
        <v>8</v>
      </c>
      <c r="D32" s="3">
        <v>24.7</v>
      </c>
      <c r="E32" s="16">
        <v>4.8499999999999996</v>
      </c>
      <c r="F32" s="16" t="s">
        <v>13</v>
      </c>
      <c r="G32" s="5">
        <v>3.84</v>
      </c>
      <c r="I32" s="16" t="s">
        <v>8</v>
      </c>
      <c r="J32" s="3">
        <v>53.7</v>
      </c>
      <c r="K32" s="5">
        <v>10.11</v>
      </c>
      <c r="L32" s="16" t="s">
        <v>13</v>
      </c>
      <c r="M32" s="5">
        <v>1.82</v>
      </c>
      <c r="O32" s="16" t="s">
        <v>8</v>
      </c>
      <c r="P32" s="3">
        <v>58.1</v>
      </c>
      <c r="Q32" s="5">
        <v>12.81</v>
      </c>
      <c r="R32" s="16" t="s">
        <v>13</v>
      </c>
      <c r="S32" s="5">
        <v>3.15</v>
      </c>
    </row>
    <row r="33" spans="1:19" x14ac:dyDescent="0.35">
      <c r="C33" s="16" t="s">
        <v>48</v>
      </c>
      <c r="D33" s="3">
        <v>23.9</v>
      </c>
      <c r="E33" s="16">
        <v>4.32</v>
      </c>
      <c r="F33" s="16" t="s">
        <v>13</v>
      </c>
      <c r="G33" s="5">
        <v>2.79</v>
      </c>
      <c r="I33" s="16" t="s">
        <v>48</v>
      </c>
      <c r="J33" s="3">
        <v>57.8</v>
      </c>
      <c r="K33" s="5">
        <v>10.46</v>
      </c>
      <c r="L33" s="16" t="s">
        <v>13</v>
      </c>
      <c r="M33" s="5">
        <v>1.86</v>
      </c>
      <c r="O33" s="16" t="s">
        <v>48</v>
      </c>
      <c r="P33" s="3">
        <v>55.6</v>
      </c>
      <c r="Q33" s="5">
        <v>12.85</v>
      </c>
      <c r="R33" s="16" t="s">
        <v>13</v>
      </c>
      <c r="S33" s="5">
        <v>2.42</v>
      </c>
    </row>
    <row r="34" spans="1:19" x14ac:dyDescent="0.35">
      <c r="C34" s="17" t="s">
        <v>9</v>
      </c>
      <c r="D34" s="4">
        <f>AVERAGE(D31:D33)</f>
        <v>23.833333333333332</v>
      </c>
      <c r="E34" s="6">
        <f>AVERAGE(E31:E33)</f>
        <v>4.6066666666666665</v>
      </c>
      <c r="F34" s="4"/>
      <c r="G34" s="6">
        <f>AVERAGE(G31:G33)</f>
        <v>3.2433333333333336</v>
      </c>
      <c r="H34" s="4"/>
      <c r="I34" s="17" t="s">
        <v>9</v>
      </c>
      <c r="J34" s="4">
        <f>AVERAGE(J31:J33)</f>
        <v>55.466666666666661</v>
      </c>
      <c r="K34" s="6">
        <f>AVERAGE(K31:K33)</f>
        <v>10.64</v>
      </c>
      <c r="L34" s="4"/>
      <c r="M34" s="6">
        <f>AVERAGE(M31:M33)</f>
        <v>1.8433333333333335</v>
      </c>
      <c r="N34" s="4"/>
      <c r="O34" s="17" t="s">
        <v>9</v>
      </c>
      <c r="P34" s="4">
        <f>AVERAGE(P31:P33)</f>
        <v>55.333333333333336</v>
      </c>
      <c r="Q34" s="6">
        <f>AVERAGE(Q31:Q33)</f>
        <v>12.47</v>
      </c>
      <c r="R34" s="4"/>
      <c r="S34" s="6">
        <f>AVERAGE(S31:S33)</f>
        <v>2.3533333333333331</v>
      </c>
    </row>
    <row r="35" spans="1:19" x14ac:dyDescent="0.35">
      <c r="C35" s="17" t="s">
        <v>10</v>
      </c>
      <c r="D35" s="4">
        <f>STDEV(D31:D33)</f>
        <v>0.90184995056457928</v>
      </c>
      <c r="E35" s="4">
        <f>STDEV(E31:E33)</f>
        <v>0.26764404221527738</v>
      </c>
      <c r="F35" s="4"/>
      <c r="G35" s="6">
        <f>STDEV(G31:G33)</f>
        <v>0.53947505348563896</v>
      </c>
      <c r="H35" s="4"/>
      <c r="I35" s="17" t="s">
        <v>10</v>
      </c>
      <c r="J35" s="4">
        <f>STDEV(J31:J33)</f>
        <v>2.1079215671683142</v>
      </c>
      <c r="K35" s="6">
        <f>STDEV(K31:K33)</f>
        <v>0.63929648833698427</v>
      </c>
      <c r="L35" s="4"/>
      <c r="M35" s="6">
        <f>STDEV(M31:M33)</f>
        <v>2.0816659994661344E-2</v>
      </c>
      <c r="N35" s="4"/>
      <c r="O35" s="17" t="s">
        <v>10</v>
      </c>
      <c r="P35" s="4">
        <f>STDEV(P31:P33)</f>
        <v>2.9091808698211508</v>
      </c>
      <c r="Q35" s="6">
        <f>STDEV(Q31:Q33)</f>
        <v>0.62385895841928896</v>
      </c>
      <c r="R35" s="4"/>
      <c r="S35" s="6">
        <f>STDEV(S31:S33)</f>
        <v>0.83200560895545295</v>
      </c>
    </row>
    <row r="37" spans="1:19" x14ac:dyDescent="0.35">
      <c r="B37" s="16"/>
    </row>
    <row r="38" spans="1:19" x14ac:dyDescent="0.35">
      <c r="A38" s="25" t="s">
        <v>24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17"/>
    </row>
    <row r="39" spans="1:19" x14ac:dyDescent="0.35">
      <c r="A39" s="26" t="s">
        <v>45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17"/>
    </row>
    <row r="40" spans="1:19" x14ac:dyDescent="0.35">
      <c r="A40" s="26" t="s">
        <v>43</v>
      </c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17"/>
    </row>
    <row r="41" spans="1:19" x14ac:dyDescent="0.35">
      <c r="A41" s="26" t="s">
        <v>44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17"/>
    </row>
    <row r="42" spans="1:19" x14ac:dyDescent="0.35">
      <c r="A42" s="22" t="s">
        <v>27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17"/>
    </row>
    <row r="43" spans="1:19" x14ac:dyDescent="0.35">
      <c r="A43" s="22" t="s">
        <v>50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17"/>
    </row>
    <row r="44" spans="1:19" x14ac:dyDescent="0.35">
      <c r="A44" s="18" t="s">
        <v>51</v>
      </c>
      <c r="B44" s="19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</row>
    <row r="45" spans="1:19" x14ac:dyDescent="0.35">
      <c r="A45" s="18" t="s">
        <v>49</v>
      </c>
      <c r="B45" s="19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</row>
    <row r="46" spans="1:19" x14ac:dyDescent="0.35">
      <c r="A46" s="18"/>
      <c r="B46" s="19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</row>
    <row r="47" spans="1:19" x14ac:dyDescent="0.35">
      <c r="A47" s="18"/>
      <c r="B47" s="18"/>
      <c r="C47" s="19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</row>
  </sheetData>
  <mergeCells count="10">
    <mergeCell ref="A40:R40"/>
    <mergeCell ref="A41:R41"/>
    <mergeCell ref="A42:R42"/>
    <mergeCell ref="A43:R43"/>
    <mergeCell ref="A2:I2"/>
    <mergeCell ref="C4:E4"/>
    <mergeCell ref="I4:K4"/>
    <mergeCell ref="O4:Q4"/>
    <mergeCell ref="A38:R38"/>
    <mergeCell ref="A39:R39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5-20-21</vt:lpstr>
      <vt:lpstr>6-10-21</vt:lpstr>
      <vt:lpstr>7-1-21</vt:lpstr>
      <vt:lpstr>Sheet1</vt:lpstr>
      <vt:lpstr>Final Data </vt:lpstr>
    </vt:vector>
  </TitlesOfParts>
  <Company>ACES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Picchioni, Geno</dc:creator>
  <cp:lastModifiedBy>Picchioni, Geno</cp:lastModifiedBy>
  <cp:lastPrinted>2021-07-09T15:10:20Z</cp:lastPrinted>
  <dcterms:created xsi:type="dcterms:W3CDTF">2021-05-25T17:37:57Z</dcterms:created>
  <dcterms:modified xsi:type="dcterms:W3CDTF">2021-12-06T02:10:57Z</dcterms:modified>
</cp:coreProperties>
</file>