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18072" windowHeight="9840"/>
  </bookViews>
  <sheets>
    <sheet name="All Years Combined-2008-2014 By" sheetId="1" r:id="rId1"/>
    <sheet name="R0 Summary-Fig 5" sheetId="2" r:id="rId2"/>
  </sheets>
  <definedNames>
    <definedName name="_xlnm.Print_Area" localSheetId="0">'All Years Combined-2008-2014 By'!$A$1:$J$73</definedName>
  </definedNames>
  <calcPr calcId="125725"/>
</workbook>
</file>

<file path=xl/calcChain.xml><?xml version="1.0" encoding="utf-8"?>
<calcChain xmlns="http://schemas.openxmlformats.org/spreadsheetml/2006/main">
  <c r="S113" i="1"/>
  <c r="AD113" s="1"/>
  <c r="S217"/>
  <c r="S213"/>
  <c r="S209"/>
  <c r="S205"/>
  <c r="S201"/>
  <c r="S197"/>
  <c r="S193"/>
  <c r="S189"/>
  <c r="S185"/>
  <c r="S181"/>
  <c r="S173"/>
  <c r="S169"/>
  <c r="S165"/>
  <c r="S161"/>
  <c r="S157"/>
  <c r="S153"/>
  <c r="S149"/>
  <c r="AB217"/>
  <c r="M217"/>
  <c r="L217"/>
  <c r="J217"/>
  <c r="K217" s="1"/>
  <c r="I217"/>
  <c r="AB216"/>
  <c r="K216"/>
  <c r="J216"/>
  <c r="M216" s="1"/>
  <c r="I216"/>
  <c r="L216" s="1"/>
  <c r="AB215"/>
  <c r="L215"/>
  <c r="J215"/>
  <c r="M215" s="1"/>
  <c r="I215"/>
  <c r="K215" s="1"/>
  <c r="AB214"/>
  <c r="K214"/>
  <c r="J214"/>
  <c r="M214" s="1"/>
  <c r="I214"/>
  <c r="L214" s="1"/>
  <c r="R214" s="1"/>
  <c r="AD217" s="1"/>
  <c r="AB213"/>
  <c r="K213"/>
  <c r="J213"/>
  <c r="M213" s="1"/>
  <c r="I213"/>
  <c r="L213" s="1"/>
  <c r="AB212"/>
  <c r="M212"/>
  <c r="J212"/>
  <c r="I212"/>
  <c r="K212" s="1"/>
  <c r="AB211"/>
  <c r="L211"/>
  <c r="K211"/>
  <c r="J211"/>
  <c r="M211" s="1"/>
  <c r="I211"/>
  <c r="AB210"/>
  <c r="K210"/>
  <c r="J210"/>
  <c r="M210" s="1"/>
  <c r="I210"/>
  <c r="L210" s="1"/>
  <c r="R210" s="1"/>
  <c r="AD213" s="1"/>
  <c r="AB209"/>
  <c r="K209"/>
  <c r="J209"/>
  <c r="M209" s="1"/>
  <c r="I209"/>
  <c r="L209" s="1"/>
  <c r="AB208"/>
  <c r="L208"/>
  <c r="J208"/>
  <c r="M208" s="1"/>
  <c r="I208"/>
  <c r="K208" s="1"/>
  <c r="AB207"/>
  <c r="J207"/>
  <c r="K207" s="1"/>
  <c r="I207"/>
  <c r="L207" s="1"/>
  <c r="AB206"/>
  <c r="J206"/>
  <c r="I206"/>
  <c r="K206" s="1"/>
  <c r="M206" s="1"/>
  <c r="AB205"/>
  <c r="M205"/>
  <c r="J205"/>
  <c r="I205"/>
  <c r="K205" s="1"/>
  <c r="AB204"/>
  <c r="L204"/>
  <c r="K204"/>
  <c r="J204"/>
  <c r="M204" s="1"/>
  <c r="I204"/>
  <c r="AB203"/>
  <c r="M203"/>
  <c r="J203"/>
  <c r="K203" s="1"/>
  <c r="I203"/>
  <c r="L203" s="1"/>
  <c r="AB202"/>
  <c r="J202"/>
  <c r="I202"/>
  <c r="K202" s="1"/>
  <c r="L202" s="1"/>
  <c r="R202" s="1"/>
  <c r="AB201"/>
  <c r="L201"/>
  <c r="J201"/>
  <c r="M201" s="1"/>
  <c r="I201"/>
  <c r="K201" s="1"/>
  <c r="AB200"/>
  <c r="J200"/>
  <c r="K200" s="1"/>
  <c r="I200"/>
  <c r="L200" s="1"/>
  <c r="AB199"/>
  <c r="M199"/>
  <c r="L199"/>
  <c r="K199"/>
  <c r="J199"/>
  <c r="I199"/>
  <c r="AB198"/>
  <c r="L198"/>
  <c r="R198" s="1"/>
  <c r="K198"/>
  <c r="J198"/>
  <c r="M198" s="1"/>
  <c r="I198"/>
  <c r="AB197"/>
  <c r="L197"/>
  <c r="K197"/>
  <c r="J197"/>
  <c r="M197" s="1"/>
  <c r="I197"/>
  <c r="AB196"/>
  <c r="M196"/>
  <c r="L196"/>
  <c r="J196"/>
  <c r="K196" s="1"/>
  <c r="I196"/>
  <c r="AB195"/>
  <c r="L195"/>
  <c r="K195"/>
  <c r="J195"/>
  <c r="M195" s="1"/>
  <c r="I195"/>
  <c r="AB194"/>
  <c r="J194"/>
  <c r="K194" s="1"/>
  <c r="I194"/>
  <c r="AB193"/>
  <c r="J193"/>
  <c r="K193" s="1"/>
  <c r="I193"/>
  <c r="L193" s="1"/>
  <c r="AB192"/>
  <c r="M192"/>
  <c r="L192"/>
  <c r="J192"/>
  <c r="K192" s="1"/>
  <c r="I192"/>
  <c r="AB191"/>
  <c r="M191"/>
  <c r="K191"/>
  <c r="J191"/>
  <c r="I191"/>
  <c r="L191" s="1"/>
  <c r="AB190"/>
  <c r="J190"/>
  <c r="K190" s="1"/>
  <c r="I190"/>
  <c r="AB189"/>
  <c r="M189"/>
  <c r="L189"/>
  <c r="J189"/>
  <c r="K189" s="1"/>
  <c r="I189"/>
  <c r="AB188"/>
  <c r="L188"/>
  <c r="K188"/>
  <c r="J188"/>
  <c r="M188" s="1"/>
  <c r="I188"/>
  <c r="AB187"/>
  <c r="M187"/>
  <c r="J187"/>
  <c r="I187"/>
  <c r="K187" s="1"/>
  <c r="AB186"/>
  <c r="J186"/>
  <c r="K186" s="1"/>
  <c r="I186"/>
  <c r="AB185"/>
  <c r="M185"/>
  <c r="L185"/>
  <c r="J185"/>
  <c r="K185" s="1"/>
  <c r="I185"/>
  <c r="AB184"/>
  <c r="M184"/>
  <c r="K184"/>
  <c r="J184"/>
  <c r="I184"/>
  <c r="L184" s="1"/>
  <c r="AB183"/>
  <c r="M183"/>
  <c r="L183"/>
  <c r="J183"/>
  <c r="I183"/>
  <c r="K183" s="1"/>
  <c r="AB182"/>
  <c r="K182"/>
  <c r="L182" s="1"/>
  <c r="R182" s="1"/>
  <c r="J182"/>
  <c r="M182" s="1"/>
  <c r="I182"/>
  <c r="AB181"/>
  <c r="L181"/>
  <c r="K181"/>
  <c r="J181"/>
  <c r="M181" s="1"/>
  <c r="I181"/>
  <c r="AB180"/>
  <c r="M180"/>
  <c r="J180"/>
  <c r="I180"/>
  <c r="K180" s="1"/>
  <c r="AB179"/>
  <c r="L179"/>
  <c r="K179"/>
  <c r="J179"/>
  <c r="M179" s="1"/>
  <c r="I179"/>
  <c r="AB178"/>
  <c r="K178"/>
  <c r="M178" s="1"/>
  <c r="J178"/>
  <c r="I178"/>
  <c r="L178" s="1"/>
  <c r="R178" s="1"/>
  <c r="AD181" s="1"/>
  <c r="AB177"/>
  <c r="S177"/>
  <c r="M177"/>
  <c r="K177"/>
  <c r="J177"/>
  <c r="I177"/>
  <c r="L177" s="1"/>
  <c r="AB176"/>
  <c r="M176"/>
  <c r="L176"/>
  <c r="J176"/>
  <c r="I176"/>
  <c r="K176" s="1"/>
  <c r="AB175"/>
  <c r="J175"/>
  <c r="K175" s="1"/>
  <c r="I175"/>
  <c r="L175" s="1"/>
  <c r="AB174"/>
  <c r="J174"/>
  <c r="I174"/>
  <c r="K174" s="1"/>
  <c r="M174" s="1"/>
  <c r="AB173"/>
  <c r="M173"/>
  <c r="J173"/>
  <c r="I173"/>
  <c r="K173" s="1"/>
  <c r="AB172"/>
  <c r="L172"/>
  <c r="K172"/>
  <c r="J172"/>
  <c r="M172" s="1"/>
  <c r="I172"/>
  <c r="AB171"/>
  <c r="M171"/>
  <c r="L171"/>
  <c r="J171"/>
  <c r="K171" s="1"/>
  <c r="I171"/>
  <c r="AB170"/>
  <c r="J170"/>
  <c r="I170"/>
  <c r="K170" s="1"/>
  <c r="AB169"/>
  <c r="M169"/>
  <c r="L169"/>
  <c r="J169"/>
  <c r="I169"/>
  <c r="K169" s="1"/>
  <c r="AB168"/>
  <c r="J168"/>
  <c r="K168" s="1"/>
  <c r="I168"/>
  <c r="L168" s="1"/>
  <c r="AB167"/>
  <c r="M167"/>
  <c r="L167"/>
  <c r="J167"/>
  <c r="K167" s="1"/>
  <c r="I167"/>
  <c r="AB166"/>
  <c r="L166"/>
  <c r="R166" s="1"/>
  <c r="K166"/>
  <c r="J166"/>
  <c r="M166" s="1"/>
  <c r="I166"/>
  <c r="AB165"/>
  <c r="L165"/>
  <c r="K165"/>
  <c r="J165"/>
  <c r="M165" s="1"/>
  <c r="I165"/>
  <c r="AB164"/>
  <c r="M164"/>
  <c r="L164"/>
  <c r="J164"/>
  <c r="K164" s="1"/>
  <c r="I164"/>
  <c r="AB163"/>
  <c r="L163"/>
  <c r="K163"/>
  <c r="J163"/>
  <c r="M163" s="1"/>
  <c r="I163"/>
  <c r="AB162"/>
  <c r="J162"/>
  <c r="K162" s="1"/>
  <c r="I162"/>
  <c r="AB161"/>
  <c r="J161"/>
  <c r="K161" s="1"/>
  <c r="I161"/>
  <c r="L161" s="1"/>
  <c r="AB160"/>
  <c r="M160"/>
  <c r="L160"/>
  <c r="J160"/>
  <c r="K160" s="1"/>
  <c r="I160"/>
  <c r="AB159"/>
  <c r="M159"/>
  <c r="K159"/>
  <c r="J159"/>
  <c r="I159"/>
  <c r="L159" s="1"/>
  <c r="AB158"/>
  <c r="J158"/>
  <c r="K158" s="1"/>
  <c r="I158"/>
  <c r="AB157"/>
  <c r="M157"/>
  <c r="L157"/>
  <c r="J157"/>
  <c r="K157" s="1"/>
  <c r="I157"/>
  <c r="AB156"/>
  <c r="L156"/>
  <c r="K156"/>
  <c r="J156"/>
  <c r="M156" s="1"/>
  <c r="I156"/>
  <c r="AB155"/>
  <c r="M155"/>
  <c r="J155"/>
  <c r="I155"/>
  <c r="K155" s="1"/>
  <c r="AB154"/>
  <c r="J154"/>
  <c r="K154" s="1"/>
  <c r="I154"/>
  <c r="AB153"/>
  <c r="M153"/>
  <c r="L153"/>
  <c r="J153"/>
  <c r="K153" s="1"/>
  <c r="I153"/>
  <c r="AB152"/>
  <c r="M152"/>
  <c r="K152"/>
  <c r="J152"/>
  <c r="I152"/>
  <c r="L152" s="1"/>
  <c r="AB151"/>
  <c r="M151"/>
  <c r="L151"/>
  <c r="J151"/>
  <c r="I151"/>
  <c r="K151" s="1"/>
  <c r="AB150"/>
  <c r="K150"/>
  <c r="L150" s="1"/>
  <c r="R150" s="1"/>
  <c r="AD153" s="1"/>
  <c r="J150"/>
  <c r="M150" s="1"/>
  <c r="I150"/>
  <c r="AB149"/>
  <c r="L149"/>
  <c r="K149"/>
  <c r="J149"/>
  <c r="M149" s="1"/>
  <c r="I149"/>
  <c r="AB148"/>
  <c r="M148"/>
  <c r="J148"/>
  <c r="I148"/>
  <c r="K148" s="1"/>
  <c r="AB147"/>
  <c r="L147"/>
  <c r="K147"/>
  <c r="J147"/>
  <c r="M147" s="1"/>
  <c r="I147"/>
  <c r="AB146"/>
  <c r="K146"/>
  <c r="M146" s="1"/>
  <c r="J146"/>
  <c r="I146"/>
  <c r="L146" s="1"/>
  <c r="R146" s="1"/>
  <c r="S145"/>
  <c r="S141"/>
  <c r="S137"/>
  <c r="S133"/>
  <c r="S129"/>
  <c r="S125"/>
  <c r="S121"/>
  <c r="S117"/>
  <c r="S109"/>
  <c r="S101"/>
  <c r="S97"/>
  <c r="S93"/>
  <c r="S89"/>
  <c r="S85"/>
  <c r="S81"/>
  <c r="S77"/>
  <c r="J74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AD201" l="1"/>
  <c r="AD185"/>
  <c r="AD169"/>
  <c r="AD149"/>
  <c r="L190"/>
  <c r="R190" s="1"/>
  <c r="AD193" s="1"/>
  <c r="M190"/>
  <c r="L162"/>
  <c r="R162" s="1"/>
  <c r="AD205"/>
  <c r="AD197"/>
  <c r="L194"/>
  <c r="R194" s="1"/>
  <c r="M202"/>
  <c r="L158"/>
  <c r="R158" s="1"/>
  <c r="M158"/>
  <c r="AD165"/>
  <c r="M170"/>
  <c r="L170"/>
  <c r="R170" s="1"/>
  <c r="AD173" s="1"/>
  <c r="L186"/>
  <c r="R186" s="1"/>
  <c r="AD189" s="1"/>
  <c r="M186"/>
  <c r="M154"/>
  <c r="L154"/>
  <c r="R154" s="1"/>
  <c r="AD157" s="1"/>
  <c r="AD161"/>
  <c r="L148"/>
  <c r="L155"/>
  <c r="M161"/>
  <c r="M162"/>
  <c r="M168"/>
  <c r="L173"/>
  <c r="L174"/>
  <c r="R174" s="1"/>
  <c r="AD177" s="1"/>
  <c r="M175"/>
  <c r="L180"/>
  <c r="L187"/>
  <c r="M193"/>
  <c r="M194"/>
  <c r="M200"/>
  <c r="L205"/>
  <c r="L206"/>
  <c r="R206" s="1"/>
  <c r="AD209" s="1"/>
  <c r="M207"/>
  <c r="L212"/>
  <c r="AB145" l="1"/>
  <c r="M145"/>
  <c r="L145"/>
  <c r="K145"/>
  <c r="I145"/>
  <c r="AB144"/>
  <c r="M144"/>
  <c r="L144"/>
  <c r="K144"/>
  <c r="I144"/>
  <c r="AB143"/>
  <c r="L143"/>
  <c r="K143"/>
  <c r="M143"/>
  <c r="I143"/>
  <c r="AB142"/>
  <c r="K142"/>
  <c r="M142" s="1"/>
  <c r="I142"/>
  <c r="AB141"/>
  <c r="K141"/>
  <c r="M141"/>
  <c r="I141"/>
  <c r="L141" s="1"/>
  <c r="AB140"/>
  <c r="M140"/>
  <c r="I140"/>
  <c r="K140" s="1"/>
  <c r="AB139"/>
  <c r="M139"/>
  <c r="L139"/>
  <c r="I139"/>
  <c r="K139" s="1"/>
  <c r="AB138"/>
  <c r="I138"/>
  <c r="K138" s="1"/>
  <c r="M138" s="1"/>
  <c r="AB137"/>
  <c r="M137"/>
  <c r="I137"/>
  <c r="K137" s="1"/>
  <c r="AB136"/>
  <c r="K136"/>
  <c r="M136"/>
  <c r="I136"/>
  <c r="L136" s="1"/>
  <c r="AB135"/>
  <c r="I135"/>
  <c r="L135" s="1"/>
  <c r="AB134"/>
  <c r="I134"/>
  <c r="K134" s="1"/>
  <c r="M134" s="1"/>
  <c r="AB133"/>
  <c r="M133"/>
  <c r="I133"/>
  <c r="K133" s="1"/>
  <c r="AB132"/>
  <c r="M132"/>
  <c r="L132"/>
  <c r="K132"/>
  <c r="I132"/>
  <c r="AB131"/>
  <c r="M131"/>
  <c r="L131"/>
  <c r="K131"/>
  <c r="I131"/>
  <c r="AB130"/>
  <c r="K130"/>
  <c r="L130" s="1"/>
  <c r="R130" s="1"/>
  <c r="AD133" s="1"/>
  <c r="I130"/>
  <c r="AB129"/>
  <c r="L129"/>
  <c r="K129"/>
  <c r="M129"/>
  <c r="I129"/>
  <c r="AB128"/>
  <c r="K128"/>
  <c r="I128"/>
  <c r="L128" s="1"/>
  <c r="AB127"/>
  <c r="M127"/>
  <c r="L127"/>
  <c r="K127"/>
  <c r="I127"/>
  <c r="AB126"/>
  <c r="K126"/>
  <c r="I126"/>
  <c r="AB125"/>
  <c r="M125"/>
  <c r="L125"/>
  <c r="K125"/>
  <c r="I125"/>
  <c r="AB124"/>
  <c r="M124"/>
  <c r="K124"/>
  <c r="I124"/>
  <c r="L124" s="1"/>
  <c r="AB123"/>
  <c r="M123"/>
  <c r="I123"/>
  <c r="L123" s="1"/>
  <c r="AB122"/>
  <c r="I122"/>
  <c r="K122" s="1"/>
  <c r="AB121"/>
  <c r="K121"/>
  <c r="I121"/>
  <c r="L121" s="1"/>
  <c r="AB120"/>
  <c r="M120"/>
  <c r="I120"/>
  <c r="K120" s="1"/>
  <c r="AB119"/>
  <c r="M119"/>
  <c r="I119"/>
  <c r="K119" s="1"/>
  <c r="AB118"/>
  <c r="K118"/>
  <c r="L118" s="1"/>
  <c r="R118" s="1"/>
  <c r="AD121" s="1"/>
  <c r="I118"/>
  <c r="AB117"/>
  <c r="M117"/>
  <c r="K117"/>
  <c r="I117"/>
  <c r="L117" s="1"/>
  <c r="AB116"/>
  <c r="K116"/>
  <c r="M116"/>
  <c r="I116"/>
  <c r="L116" s="1"/>
  <c r="AB115"/>
  <c r="M115"/>
  <c r="I115"/>
  <c r="K115" s="1"/>
  <c r="AB114"/>
  <c r="I114"/>
  <c r="K114" s="1"/>
  <c r="L114" s="1"/>
  <c r="R114" s="1"/>
  <c r="AD117" s="1"/>
  <c r="AB113"/>
  <c r="M113"/>
  <c r="K113"/>
  <c r="I113"/>
  <c r="L113" s="1"/>
  <c r="AB112"/>
  <c r="M112"/>
  <c r="L112"/>
  <c r="K112"/>
  <c r="I112"/>
  <c r="AB111"/>
  <c r="L111"/>
  <c r="M111"/>
  <c r="I111"/>
  <c r="K111" s="1"/>
  <c r="AB110"/>
  <c r="K110"/>
  <c r="M110" s="1"/>
  <c r="I110"/>
  <c r="AB109"/>
  <c r="M109"/>
  <c r="I109"/>
  <c r="L109" s="1"/>
  <c r="AB108"/>
  <c r="M108"/>
  <c r="I108"/>
  <c r="K108" s="1"/>
  <c r="AB107"/>
  <c r="M107"/>
  <c r="I107"/>
  <c r="K107" s="1"/>
  <c r="AB106"/>
  <c r="M106"/>
  <c r="K106"/>
  <c r="L106" s="1"/>
  <c r="R106" s="1"/>
  <c r="AD109" s="1"/>
  <c r="I106"/>
  <c r="AB105"/>
  <c r="S105"/>
  <c r="M105"/>
  <c r="L105"/>
  <c r="K105"/>
  <c r="I105"/>
  <c r="AB104"/>
  <c r="K104"/>
  <c r="M104"/>
  <c r="I104"/>
  <c r="L104" s="1"/>
  <c r="AB103"/>
  <c r="K103"/>
  <c r="I103"/>
  <c r="L103" s="1"/>
  <c r="AB102"/>
  <c r="I102"/>
  <c r="K102" s="1"/>
  <c r="M102" s="1"/>
  <c r="AB101"/>
  <c r="M101"/>
  <c r="I101"/>
  <c r="K101" s="1"/>
  <c r="AB100"/>
  <c r="M100"/>
  <c r="I100"/>
  <c r="K100" s="1"/>
  <c r="AB99"/>
  <c r="M99"/>
  <c r="L99"/>
  <c r="K99"/>
  <c r="I99"/>
  <c r="AB98"/>
  <c r="K98"/>
  <c r="M98" s="1"/>
  <c r="I98"/>
  <c r="L98" s="1"/>
  <c r="R98" s="1"/>
  <c r="AD101" s="1"/>
  <c r="AB97"/>
  <c r="L97"/>
  <c r="K97"/>
  <c r="M97"/>
  <c r="I97"/>
  <c r="AB96"/>
  <c r="K96"/>
  <c r="I96"/>
  <c r="L96" s="1"/>
  <c r="AB95"/>
  <c r="M95"/>
  <c r="K95"/>
  <c r="I95"/>
  <c r="L95" s="1"/>
  <c r="AB94"/>
  <c r="I94"/>
  <c r="K94" s="1"/>
  <c r="AB93"/>
  <c r="M93"/>
  <c r="L93"/>
  <c r="K93"/>
  <c r="I93"/>
  <c r="AB92"/>
  <c r="M92"/>
  <c r="L92"/>
  <c r="K92"/>
  <c r="I92"/>
  <c r="AB91"/>
  <c r="K91"/>
  <c r="M91"/>
  <c r="I91"/>
  <c r="L91" s="1"/>
  <c r="AB90"/>
  <c r="K90"/>
  <c r="I90"/>
  <c r="AB89"/>
  <c r="K89"/>
  <c r="I89"/>
  <c r="L89" s="1"/>
  <c r="AB88"/>
  <c r="M88"/>
  <c r="I88"/>
  <c r="L88" s="1"/>
  <c r="AB87"/>
  <c r="M87"/>
  <c r="L87"/>
  <c r="K87"/>
  <c r="I87"/>
  <c r="AB86"/>
  <c r="K86"/>
  <c r="L86" s="1"/>
  <c r="R86" s="1"/>
  <c r="AD89" s="1"/>
  <c r="I86"/>
  <c r="AB85"/>
  <c r="M85"/>
  <c r="L85"/>
  <c r="I85"/>
  <c r="K85" s="1"/>
  <c r="AB84"/>
  <c r="K84"/>
  <c r="M84"/>
  <c r="I84"/>
  <c r="L84" s="1"/>
  <c r="AB83"/>
  <c r="M83"/>
  <c r="I83"/>
  <c r="K83" s="1"/>
  <c r="AB82"/>
  <c r="I82"/>
  <c r="K82" s="1"/>
  <c r="M82" s="1"/>
  <c r="AB81"/>
  <c r="M81"/>
  <c r="K81"/>
  <c r="I81"/>
  <c r="L81" s="1"/>
  <c r="AB80"/>
  <c r="M80"/>
  <c r="K80"/>
  <c r="I80"/>
  <c r="L80" s="1"/>
  <c r="AB79"/>
  <c r="L79"/>
  <c r="K79"/>
  <c r="M79"/>
  <c r="I79"/>
  <c r="AB78"/>
  <c r="K78"/>
  <c r="M78" s="1"/>
  <c r="I78"/>
  <c r="AB77"/>
  <c r="K77"/>
  <c r="M77"/>
  <c r="I77"/>
  <c r="L77" s="1"/>
  <c r="AB76"/>
  <c r="M76"/>
  <c r="I76"/>
  <c r="K76" s="1"/>
  <c r="AB75"/>
  <c r="M75"/>
  <c r="L75"/>
  <c r="K75"/>
  <c r="I75"/>
  <c r="AB74"/>
  <c r="L74"/>
  <c r="R74" s="1"/>
  <c r="AD77" s="1"/>
  <c r="K74"/>
  <c r="M74" s="1"/>
  <c r="I74"/>
  <c r="AB73"/>
  <c r="AB72"/>
  <c r="AB71"/>
  <c r="AB70"/>
  <c r="AB69"/>
  <c r="AB68"/>
  <c r="AB67"/>
  <c r="AB66"/>
  <c r="AB65"/>
  <c r="AB64"/>
  <c r="AB63"/>
  <c r="AB62"/>
  <c r="AB61"/>
  <c r="AB60"/>
  <c r="AB59"/>
  <c r="AB58"/>
  <c r="AB57"/>
  <c r="AB56"/>
  <c r="AB55"/>
  <c r="AB54"/>
  <c r="AB53"/>
  <c r="AB52"/>
  <c r="AB51"/>
  <c r="AB50"/>
  <c r="AB49"/>
  <c r="AB48"/>
  <c r="AB47"/>
  <c r="AB46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AB26"/>
  <c r="AB25"/>
  <c r="AB24"/>
  <c r="AB23"/>
  <c r="AB22"/>
  <c r="AB21"/>
  <c r="AB20"/>
  <c r="AB19"/>
  <c r="AB18"/>
  <c r="AB17"/>
  <c r="AB16"/>
  <c r="AB15"/>
  <c r="AB14"/>
  <c r="AB13"/>
  <c r="AB12"/>
  <c r="AB11"/>
  <c r="AB10"/>
  <c r="AB9"/>
  <c r="AB8"/>
  <c r="AB7"/>
  <c r="AB6"/>
  <c r="AB5"/>
  <c r="AB4"/>
  <c r="AB3"/>
  <c r="AB2"/>
  <c r="S73"/>
  <c r="L78" l="1"/>
  <c r="R78" s="1"/>
  <c r="AD81" s="1"/>
  <c r="L107"/>
  <c r="K109"/>
  <c r="L120"/>
  <c r="L138"/>
  <c r="R138" s="1"/>
  <c r="AD141" s="1"/>
  <c r="M118"/>
  <c r="L142"/>
  <c r="R142" s="1"/>
  <c r="AD145" s="1"/>
  <c r="L100"/>
  <c r="L119"/>
  <c r="K123"/>
  <c r="L137"/>
  <c r="M86"/>
  <c r="K88"/>
  <c r="L110"/>
  <c r="R110" s="1"/>
  <c r="K135"/>
  <c r="L82"/>
  <c r="R82" s="1"/>
  <c r="AD85" s="1"/>
  <c r="M130"/>
  <c r="L122"/>
  <c r="R122" s="1"/>
  <c r="AD125" s="1"/>
  <c r="M114"/>
  <c r="L126"/>
  <c r="R126" s="1"/>
  <c r="AD129" s="1"/>
  <c r="M126"/>
  <c r="L90"/>
  <c r="R90" s="1"/>
  <c r="AD93" s="1"/>
  <c r="L94"/>
  <c r="R94" s="1"/>
  <c r="AD97" s="1"/>
  <c r="M94"/>
  <c r="L76"/>
  <c r="L83"/>
  <c r="M89"/>
  <c r="M90"/>
  <c r="M96"/>
  <c r="L101"/>
  <c r="L102"/>
  <c r="R102" s="1"/>
  <c r="AD105" s="1"/>
  <c r="M103"/>
  <c r="L108"/>
  <c r="L115"/>
  <c r="M121"/>
  <c r="M122"/>
  <c r="M128"/>
  <c r="L133"/>
  <c r="L134"/>
  <c r="R134" s="1"/>
  <c r="AD137" s="1"/>
  <c r="M135"/>
  <c r="L140"/>
  <c r="S69"/>
  <c r="S65"/>
  <c r="S61"/>
  <c r="S57"/>
  <c r="S53"/>
  <c r="S49"/>
  <c r="S45"/>
  <c r="S41"/>
  <c r="S37"/>
  <c r="S33"/>
  <c r="S29"/>
  <c r="S25"/>
  <c r="S21"/>
  <c r="S17"/>
  <c r="S13"/>
  <c r="S9"/>
  <c r="S5"/>
  <c r="I73"/>
  <c r="L73" s="1"/>
  <c r="I72"/>
  <c r="L72" s="1"/>
  <c r="I71"/>
  <c r="L71" s="1"/>
  <c r="I70"/>
  <c r="I69"/>
  <c r="I68"/>
  <c r="L68" s="1"/>
  <c r="I67"/>
  <c r="L67" s="1"/>
  <c r="I66"/>
  <c r="I65"/>
  <c r="I64"/>
  <c r="L64" s="1"/>
  <c r="I63"/>
  <c r="L63" s="1"/>
  <c r="I62"/>
  <c r="I61"/>
  <c r="I60"/>
  <c r="L60" s="1"/>
  <c r="I59"/>
  <c r="L59" s="1"/>
  <c r="I58"/>
  <c r="I57"/>
  <c r="I56"/>
  <c r="L56" s="1"/>
  <c r="I55"/>
  <c r="L55" s="1"/>
  <c r="I54"/>
  <c r="I53"/>
  <c r="I52"/>
  <c r="L52" s="1"/>
  <c r="I51"/>
  <c r="L51" s="1"/>
  <c r="I50"/>
  <c r="I49"/>
  <c r="L49" s="1"/>
  <c r="I48"/>
  <c r="L48" s="1"/>
  <c r="I47"/>
  <c r="I46"/>
  <c r="I45"/>
  <c r="L45" s="1"/>
  <c r="I44"/>
  <c r="L44" s="1"/>
  <c r="I43"/>
  <c r="L43" s="1"/>
  <c r="I42"/>
  <c r="I38"/>
  <c r="I41"/>
  <c r="L41" s="1"/>
  <c r="I40"/>
  <c r="L40" s="1"/>
  <c r="I39"/>
  <c r="I37"/>
  <c r="I36"/>
  <c r="L36" s="1"/>
  <c r="I35"/>
  <c r="I34"/>
  <c r="I33"/>
  <c r="I32"/>
  <c r="L32" s="1"/>
  <c r="I31"/>
  <c r="I30"/>
  <c r="I29"/>
  <c r="I28"/>
  <c r="L28" s="1"/>
  <c r="I27"/>
  <c r="I26"/>
  <c r="I25"/>
  <c r="I24"/>
  <c r="L24" s="1"/>
  <c r="I23"/>
  <c r="I22"/>
  <c r="I21"/>
  <c r="L21" s="1"/>
  <c r="I20"/>
  <c r="L20" s="1"/>
  <c r="I19"/>
  <c r="I18"/>
  <c r="I17"/>
  <c r="L17" s="1"/>
  <c r="I16"/>
  <c r="L16" s="1"/>
  <c r="I15"/>
  <c r="I14"/>
  <c r="I13"/>
  <c r="L13" s="1"/>
  <c r="I12"/>
  <c r="L12" s="1"/>
  <c r="I11"/>
  <c r="L11" s="1"/>
  <c r="I10"/>
  <c r="I9"/>
  <c r="L9" s="1"/>
  <c r="I8"/>
  <c r="L8" s="1"/>
  <c r="I7"/>
  <c r="L7" s="1"/>
  <c r="I6"/>
  <c r="I5"/>
  <c r="I4"/>
  <c r="L4" s="1"/>
  <c r="I3"/>
  <c r="L3" s="1"/>
  <c r="I2"/>
  <c r="L53" l="1"/>
  <c r="L61"/>
  <c r="L69"/>
  <c r="L39"/>
  <c r="L57"/>
  <c r="L65"/>
  <c r="L47"/>
  <c r="L15"/>
  <c r="L19"/>
  <c r="L23"/>
  <c r="L27"/>
  <c r="L31"/>
  <c r="L35"/>
  <c r="L5"/>
  <c r="L25"/>
  <c r="L29"/>
  <c r="L33"/>
  <c r="L37"/>
  <c r="J73" l="1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2"/>
  <c r="M5" l="1"/>
  <c r="K5"/>
  <c r="M21"/>
  <c r="K21"/>
  <c r="M69"/>
  <c r="K69"/>
  <c r="M4"/>
  <c r="K4"/>
  <c r="M8"/>
  <c r="K8"/>
  <c r="M12"/>
  <c r="K12"/>
  <c r="M16"/>
  <c r="K16"/>
  <c r="M20"/>
  <c r="K20"/>
  <c r="M24"/>
  <c r="K24"/>
  <c r="M28"/>
  <c r="K28"/>
  <c r="M32"/>
  <c r="K32"/>
  <c r="M36"/>
  <c r="K36"/>
  <c r="M40"/>
  <c r="K40"/>
  <c r="M44"/>
  <c r="K44"/>
  <c r="M48"/>
  <c r="K48"/>
  <c r="M52"/>
  <c r="K52"/>
  <c r="M56"/>
  <c r="K56"/>
  <c r="M60"/>
  <c r="K60"/>
  <c r="M64"/>
  <c r="K64"/>
  <c r="M68"/>
  <c r="K68"/>
  <c r="M72"/>
  <c r="K72"/>
  <c r="M13"/>
  <c r="K13"/>
  <c r="M25"/>
  <c r="K25"/>
  <c r="M33"/>
  <c r="K33"/>
  <c r="M41"/>
  <c r="K41"/>
  <c r="M49"/>
  <c r="K49"/>
  <c r="M57"/>
  <c r="K57"/>
  <c r="M65"/>
  <c r="K65"/>
  <c r="K2"/>
  <c r="L2" s="1"/>
  <c r="K6"/>
  <c r="L6" s="1"/>
  <c r="K10"/>
  <c r="L10" s="1"/>
  <c r="K14"/>
  <c r="L14" s="1"/>
  <c r="K18"/>
  <c r="L18" s="1"/>
  <c r="K22"/>
  <c r="L22" s="1"/>
  <c r="K26"/>
  <c r="L26" s="1"/>
  <c r="K30"/>
  <c r="L30" s="1"/>
  <c r="K34"/>
  <c r="L34" s="1"/>
  <c r="K38"/>
  <c r="L38" s="1"/>
  <c r="K42"/>
  <c r="L42" s="1"/>
  <c r="K46"/>
  <c r="L46" s="1"/>
  <c r="K50"/>
  <c r="L50" s="1"/>
  <c r="K54"/>
  <c r="L54" s="1"/>
  <c r="K58"/>
  <c r="L58" s="1"/>
  <c r="K62"/>
  <c r="L62" s="1"/>
  <c r="K66"/>
  <c r="L66" s="1"/>
  <c r="K70"/>
  <c r="L70" s="1"/>
  <c r="M9"/>
  <c r="K9"/>
  <c r="M17"/>
  <c r="K17"/>
  <c r="M29"/>
  <c r="K29"/>
  <c r="M37"/>
  <c r="K37"/>
  <c r="M45"/>
  <c r="K45"/>
  <c r="M53"/>
  <c r="K53"/>
  <c r="M61"/>
  <c r="K61"/>
  <c r="M73"/>
  <c r="K73"/>
  <c r="M3"/>
  <c r="K3"/>
  <c r="M7"/>
  <c r="K7"/>
  <c r="M11"/>
  <c r="K11"/>
  <c r="M15"/>
  <c r="K15"/>
  <c r="M19"/>
  <c r="K19"/>
  <c r="M23"/>
  <c r="K23"/>
  <c r="M27"/>
  <c r="K27"/>
  <c r="M31"/>
  <c r="K31"/>
  <c r="M35"/>
  <c r="K35"/>
  <c r="M39"/>
  <c r="K39"/>
  <c r="M43"/>
  <c r="K43"/>
  <c r="M47"/>
  <c r="K47"/>
  <c r="M51"/>
  <c r="K51"/>
  <c r="M55"/>
  <c r="K55"/>
  <c r="M59"/>
  <c r="K59"/>
  <c r="M63"/>
  <c r="K63"/>
  <c r="M67"/>
  <c r="K67"/>
  <c r="M71"/>
  <c r="K71"/>
  <c r="M50" l="1"/>
  <c r="M34"/>
  <c r="M6"/>
  <c r="M10"/>
  <c r="M66"/>
  <c r="R30"/>
  <c r="AD33" s="1"/>
  <c r="R54"/>
  <c r="AD57" s="1"/>
  <c r="R22"/>
  <c r="AD25" s="1"/>
  <c r="R6"/>
  <c r="AD9" s="1"/>
  <c r="M58"/>
  <c r="M42"/>
  <c r="M22"/>
  <c r="M26"/>
  <c r="R62"/>
  <c r="AD65" s="1"/>
  <c r="R14"/>
  <c r="AD17" s="1"/>
  <c r="R70"/>
  <c r="AD73" s="1"/>
  <c r="R38"/>
  <c r="AD41" s="1"/>
  <c r="R66"/>
  <c r="AD69" s="1"/>
  <c r="R50"/>
  <c r="AD53" s="1"/>
  <c r="R34"/>
  <c r="AD37" s="1"/>
  <c r="R18"/>
  <c r="AD21" s="1"/>
  <c r="R2"/>
  <c r="AD5" s="1"/>
  <c r="M70"/>
  <c r="M54"/>
  <c r="M38"/>
  <c r="M18"/>
  <c r="M14"/>
  <c r="R46"/>
  <c r="AD49" s="1"/>
  <c r="R58"/>
  <c r="AD61" s="1"/>
  <c r="R42"/>
  <c r="AD45" s="1"/>
  <c r="R26"/>
  <c r="AD29" s="1"/>
  <c r="R10"/>
  <c r="AD13" s="1"/>
  <c r="M62"/>
  <c r="M46"/>
  <c r="M30"/>
  <c r="M2"/>
</calcChain>
</file>

<file path=xl/sharedStrings.xml><?xml version="1.0" encoding="utf-8"?>
<sst xmlns="http://schemas.openxmlformats.org/spreadsheetml/2006/main" count="1564" uniqueCount="45">
  <si>
    <t>Sampling Year</t>
  </si>
  <si>
    <t>Location</t>
  </si>
  <si>
    <t>EAB Stage RCL1-L4 2</t>
  </si>
  <si>
    <t>Sum(EX)</t>
  </si>
  <si>
    <t>Sum(AL)</t>
  </si>
  <si>
    <t>Sum(PARS)</t>
  </si>
  <si>
    <t>Sum(D-DI)</t>
  </si>
  <si>
    <t>Sum(WP-PRD)</t>
  </si>
  <si>
    <t>BF</t>
  </si>
  <si>
    <t>LP</t>
  </si>
  <si>
    <t>GSW</t>
  </si>
  <si>
    <t>RL</t>
  </si>
  <si>
    <t>MRE</t>
  </si>
  <si>
    <t>lx</t>
  </si>
  <si>
    <t>Adjusted lx</t>
  </si>
  <si>
    <t>qx=dx/lx</t>
  </si>
  <si>
    <t>dx</t>
  </si>
  <si>
    <t>adjusted dx</t>
  </si>
  <si>
    <t>Egg mortality</t>
  </si>
  <si>
    <t>Overtering WP Rate</t>
  </si>
  <si>
    <t>Adult mortality</t>
  </si>
  <si>
    <t>Adult Sex Ratio</t>
  </si>
  <si>
    <t>Adult Fecundity</t>
  </si>
  <si>
    <t>l0-Egg</t>
  </si>
  <si>
    <t>lx-adult</t>
  </si>
  <si>
    <t>Parasitoid Effect</t>
  </si>
  <si>
    <t>PARS-ALL</t>
  </si>
  <si>
    <t>N Rows</t>
  </si>
  <si>
    <t>Sum(Sum(PARS))</t>
  </si>
  <si>
    <t>Sum(Tet-Total)</t>
  </si>
  <si>
    <t>Pars-excluding Tet</t>
  </si>
  <si>
    <t>R0</t>
  </si>
  <si>
    <t>2013-2014</t>
  </si>
  <si>
    <t>L1-L2</t>
  </si>
  <si>
    <t>L3-L4</t>
  </si>
  <si>
    <t>L5-JL-PP</t>
  </si>
  <si>
    <t>X/A</t>
  </si>
  <si>
    <t>CP</t>
  </si>
  <si>
    <t>2014-2015</t>
  </si>
  <si>
    <t>2015-2016</t>
  </si>
  <si>
    <t>NOPARS</t>
  </si>
  <si>
    <t>No-Tet</t>
  </si>
  <si>
    <t>Mean(Mean(R0))</t>
  </si>
  <si>
    <t>Std Err(Mean(R0))</t>
  </si>
  <si>
    <t>Site ID</t>
  </si>
</sst>
</file>

<file path=xl/styles.xml><?xml version="1.0" encoding="utf-8"?>
<styleSheet xmlns="http://schemas.openxmlformats.org/spreadsheetml/2006/main">
  <numFmts count="1">
    <numFmt numFmtId="164" formatCode="0.000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1" fontId="2" fillId="0" borderId="0" xfId="0" applyNumberFormat="1" applyFont="1" applyFill="1" applyAlignment="1">
      <alignment horizontal="center"/>
    </xf>
    <xf numFmtId="0" fontId="2" fillId="0" borderId="0" xfId="0" applyFont="1" applyFill="1"/>
    <xf numFmtId="2" fontId="2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0" fontId="0" fillId="0" borderId="0" xfId="0" applyFill="1"/>
    <xf numFmtId="0" fontId="0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3" fillId="0" borderId="0" xfId="0" applyFont="1" applyFill="1" applyAlignment="1">
      <alignment horizontal="center"/>
    </xf>
    <xf numFmtId="1" fontId="0" fillId="0" borderId="0" xfId="0" applyNumberFormat="1" applyFill="1"/>
    <xf numFmtId="1" fontId="0" fillId="0" borderId="0" xfId="0" applyNumberFormat="1"/>
    <xf numFmtId="1" fontId="0" fillId="2" borderId="0" xfId="0" applyNumberFormat="1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2" fontId="0" fillId="0" borderId="0" xfId="0" applyNumberFormat="1"/>
    <xf numFmtId="0" fontId="0" fillId="3" borderId="0" xfId="0" applyFill="1"/>
    <xf numFmtId="49" fontId="2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0" borderId="0" xfId="0" applyNumberFormat="1"/>
    <xf numFmtId="2" fontId="0" fillId="3" borderId="0" xfId="0" applyNumberFormat="1" applyFill="1"/>
    <xf numFmtId="0" fontId="1" fillId="2" borderId="0" xfId="0" applyFont="1" applyFill="1"/>
    <xf numFmtId="0" fontId="4" fillId="2" borderId="0" xfId="0" applyFont="1" applyFill="1"/>
    <xf numFmtId="0" fontId="0" fillId="2" borderId="0" xfId="0" applyFill="1"/>
    <xf numFmtId="0" fontId="0" fillId="4" borderId="0" xfId="0" applyFill="1"/>
    <xf numFmtId="0" fontId="0" fillId="4" borderId="0" xfId="0" applyFill="1" applyAlignment="1">
      <alignment horizontal="center"/>
    </xf>
    <xf numFmtId="0" fontId="0" fillId="4" borderId="0" xfId="0" applyFont="1" applyFill="1" applyAlignment="1">
      <alignment horizontal="center"/>
    </xf>
    <xf numFmtId="1" fontId="0" fillId="4" borderId="0" xfId="0" applyNumberFormat="1" applyFont="1" applyFill="1" applyAlignment="1">
      <alignment horizontal="center"/>
    </xf>
    <xf numFmtId="1" fontId="0" fillId="4" borderId="0" xfId="0" applyNumberFormat="1" applyFill="1" applyAlignment="1">
      <alignment horizontal="left"/>
    </xf>
    <xf numFmtId="0" fontId="1" fillId="4" borderId="0" xfId="0" applyFont="1" applyFill="1" applyAlignment="1">
      <alignment horizontal="center"/>
    </xf>
    <xf numFmtId="2" fontId="1" fillId="4" borderId="0" xfId="0" applyNumberFormat="1" applyFont="1" applyFill="1" applyAlignment="1">
      <alignment horizontal="center"/>
    </xf>
    <xf numFmtId="1" fontId="0" fillId="4" borderId="0" xfId="0" applyNumberFormat="1" applyFill="1"/>
    <xf numFmtId="49" fontId="0" fillId="4" borderId="0" xfId="0" applyNumberFormat="1" applyFill="1" applyAlignment="1">
      <alignment horizontal="center"/>
    </xf>
    <xf numFmtId="0" fontId="1" fillId="4" borderId="0" xfId="0" applyFont="1" applyFill="1"/>
    <xf numFmtId="2" fontId="0" fillId="4" borderId="0" xfId="0" applyNumberFormat="1" applyFill="1"/>
    <xf numFmtId="1" fontId="0" fillId="5" borderId="0" xfId="0" applyNumberFormat="1" applyFont="1" applyFill="1" applyAlignment="1">
      <alignment horizontal="center"/>
    </xf>
    <xf numFmtId="0" fontId="0" fillId="6" borderId="0" xfId="0" applyFill="1"/>
    <xf numFmtId="1" fontId="0" fillId="5" borderId="0" xfId="0" applyNumberFormat="1" applyFill="1" applyAlignment="1">
      <alignment horizontal="center"/>
    </xf>
    <xf numFmtId="2" fontId="1" fillId="0" borderId="0" xfId="0" applyNumberFormat="1" applyFont="1"/>
    <xf numFmtId="2" fontId="4" fillId="0" borderId="0" xfId="0" applyNumberFormat="1" applyFont="1"/>
    <xf numFmtId="0" fontId="1" fillId="0" borderId="0" xfId="0" applyFont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1" fillId="3" borderId="0" xfId="0" applyFont="1" applyFill="1"/>
    <xf numFmtId="49" fontId="1" fillId="4" borderId="0" xfId="0" applyNumberFormat="1" applyFont="1" applyFill="1" applyAlignment="1">
      <alignment horizontal="center"/>
    </xf>
    <xf numFmtId="1" fontId="1" fillId="5" borderId="0" xfId="0" applyNumberFormat="1" applyFont="1" applyFill="1" applyAlignment="1">
      <alignment horizontal="center"/>
    </xf>
    <xf numFmtId="164" fontId="0" fillId="0" borderId="0" xfId="0" applyNumberForma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4</xdr:col>
      <xdr:colOff>1348740</xdr:colOff>
      <xdr:row>61</xdr:row>
      <xdr:rowOff>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1680"/>
          <a:ext cx="7269480" cy="9144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217"/>
  <sheetViews>
    <sheetView tabSelected="1" topLeftCell="S1" workbookViewId="0">
      <pane ySplit="1" topLeftCell="A195" activePane="bottomLeft" state="frozen"/>
      <selection pane="bottomLeft" activeCell="AD217" sqref="AD217"/>
    </sheetView>
  </sheetViews>
  <sheetFormatPr defaultRowHeight="14.4"/>
  <cols>
    <col min="1" max="1" width="12" customWidth="1"/>
    <col min="3" max="3" width="19.88671875" style="25" customWidth="1"/>
    <col min="4" max="4" width="14.88671875" customWidth="1"/>
    <col min="6" max="6" width="12.33203125" customWidth="1"/>
    <col min="7" max="7" width="12.109375" customWidth="1"/>
    <col min="8" max="8" width="17" customWidth="1"/>
    <col min="9" max="9" width="17" style="1" customWidth="1"/>
    <col min="10" max="10" width="19.109375" style="1" customWidth="1"/>
    <col min="11" max="11" width="13.88671875" customWidth="1"/>
    <col min="12" max="12" width="13.88671875" style="15" customWidth="1"/>
    <col min="13" max="13" width="15.6640625" customWidth="1"/>
    <col min="14" max="14" width="18" customWidth="1"/>
    <col min="15" max="15" width="21.44140625" customWidth="1"/>
    <col min="16" max="16" width="16" customWidth="1"/>
    <col min="17" max="17" width="17.109375" style="21" customWidth="1"/>
    <col min="18" max="18" width="13" customWidth="1"/>
    <col min="19" max="19" width="9.6640625" customWidth="1"/>
    <col min="20" max="20" width="17.5546875" style="25" customWidth="1"/>
    <col min="22" max="22" width="13.33203125" customWidth="1"/>
    <col min="23" max="23" width="15.33203125" customWidth="1"/>
    <col min="24" max="24" width="19.33203125" style="25" customWidth="1"/>
    <col min="25" max="25" width="17.44140625" style="22" customWidth="1"/>
    <col min="26" max="27" width="19.109375" style="22" customWidth="1"/>
    <col min="28" max="28" width="18.5546875" style="22" customWidth="1"/>
    <col min="29" max="29" width="21.33203125" style="27" customWidth="1"/>
    <col min="30" max="30" width="18.109375" style="21" customWidth="1"/>
  </cols>
  <sheetData>
    <row r="1" spans="1:30">
      <c r="A1" t="s">
        <v>0</v>
      </c>
      <c r="B1" t="s">
        <v>44</v>
      </c>
      <c r="C1" s="25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2" t="s">
        <v>13</v>
      </c>
      <c r="J1" s="1" t="s">
        <v>16</v>
      </c>
      <c r="K1" s="3" t="s">
        <v>15</v>
      </c>
      <c r="L1" s="5" t="s">
        <v>14</v>
      </c>
      <c r="M1" s="4" t="s">
        <v>17</v>
      </c>
      <c r="N1" s="3" t="s">
        <v>18</v>
      </c>
      <c r="O1" s="5" t="s">
        <v>19</v>
      </c>
      <c r="P1" s="5" t="s">
        <v>20</v>
      </c>
      <c r="Q1" s="8" t="s">
        <v>21</v>
      </c>
      <c r="R1" s="6" t="s">
        <v>23</v>
      </c>
      <c r="S1" s="3" t="s">
        <v>24</v>
      </c>
      <c r="T1" s="23" t="s">
        <v>25</v>
      </c>
      <c r="U1" s="5"/>
      <c r="V1" s="7" t="s">
        <v>0</v>
      </c>
      <c r="W1" s="7" t="s">
        <v>1</v>
      </c>
      <c r="X1" s="25" t="s">
        <v>2</v>
      </c>
      <c r="Y1" s="22" t="s">
        <v>27</v>
      </c>
      <c r="Z1" s="22" t="s">
        <v>28</v>
      </c>
      <c r="AA1" s="22" t="s">
        <v>29</v>
      </c>
      <c r="AB1" s="22" t="s">
        <v>30</v>
      </c>
      <c r="AC1" s="28" t="s">
        <v>22</v>
      </c>
      <c r="AD1" s="26" t="s">
        <v>31</v>
      </c>
    </row>
    <row r="2" spans="1:30">
      <c r="A2" t="s">
        <v>32</v>
      </c>
      <c r="B2" t="s">
        <v>8</v>
      </c>
      <c r="C2" t="s">
        <v>33</v>
      </c>
      <c r="D2" s="29">
        <v>0</v>
      </c>
      <c r="E2">
        <v>12</v>
      </c>
      <c r="F2" s="29">
        <v>0</v>
      </c>
      <c r="G2" s="29">
        <v>0</v>
      </c>
      <c r="H2" s="29">
        <v>0</v>
      </c>
      <c r="I2" s="2">
        <f>SUM(D2:H5)</f>
        <v>24</v>
      </c>
      <c r="J2" s="1">
        <f t="shared" ref="J2:J62" si="0">SUM(F2:H2)</f>
        <v>0</v>
      </c>
      <c r="K2" s="10">
        <f t="shared" ref="K2:K62" si="1">J2/I2</f>
        <v>0</v>
      </c>
      <c r="L2" s="41">
        <f>(I2-(E2*K2))</f>
        <v>24</v>
      </c>
      <c r="M2" s="17">
        <f>J2-E2*K2/(1-K2)</f>
        <v>0</v>
      </c>
      <c r="N2" s="20">
        <v>0.3</v>
      </c>
      <c r="O2" s="19">
        <v>0</v>
      </c>
      <c r="P2" s="19">
        <v>0.05</v>
      </c>
      <c r="Q2" s="19">
        <v>0.5</v>
      </c>
      <c r="R2" s="14">
        <f>L2/(1-N2)</f>
        <v>34.285714285714285</v>
      </c>
      <c r="T2" s="24" t="s">
        <v>26</v>
      </c>
      <c r="V2" t="s">
        <v>32</v>
      </c>
      <c r="W2" t="s">
        <v>8</v>
      </c>
      <c r="X2" t="s">
        <v>33</v>
      </c>
      <c r="Y2" s="22">
        <v>2</v>
      </c>
      <c r="Z2" s="29">
        <v>0</v>
      </c>
      <c r="AA2"/>
      <c r="AB2" s="22">
        <f t="shared" ref="AB2:AB62" si="2">Z2-AA2</f>
        <v>0</v>
      </c>
      <c r="AC2" s="27">
        <v>30</v>
      </c>
    </row>
    <row r="3" spans="1:30">
      <c r="A3" t="s">
        <v>32</v>
      </c>
      <c r="B3" t="s">
        <v>8</v>
      </c>
      <c r="C3" t="s">
        <v>34</v>
      </c>
      <c r="D3" s="29">
        <v>0</v>
      </c>
      <c r="E3">
        <v>3</v>
      </c>
      <c r="F3">
        <v>7</v>
      </c>
      <c r="G3" s="29">
        <v>0</v>
      </c>
      <c r="H3" s="29">
        <v>0</v>
      </c>
      <c r="I3" s="2">
        <f>SUM(D3:H5)</f>
        <v>12</v>
      </c>
      <c r="J3" s="1">
        <f t="shared" si="0"/>
        <v>7</v>
      </c>
      <c r="K3" s="10">
        <f t="shared" si="1"/>
        <v>0.58333333333333337</v>
      </c>
      <c r="L3" s="16">
        <f t="shared" ref="L3:M5" si="3">I3</f>
        <v>12</v>
      </c>
      <c r="M3" s="18">
        <f t="shared" si="3"/>
        <v>7</v>
      </c>
      <c r="N3" s="20">
        <v>0.3</v>
      </c>
      <c r="O3" s="19">
        <v>0</v>
      </c>
      <c r="P3" s="19">
        <v>0.05</v>
      </c>
      <c r="Q3" s="19">
        <v>0.5</v>
      </c>
      <c r="R3" s="9"/>
      <c r="T3" s="24" t="s">
        <v>26</v>
      </c>
      <c r="V3" t="s">
        <v>32</v>
      </c>
      <c r="W3" t="s">
        <v>8</v>
      </c>
      <c r="X3" t="s">
        <v>34</v>
      </c>
      <c r="Y3" s="22">
        <v>4</v>
      </c>
      <c r="Z3">
        <v>7</v>
      </c>
      <c r="AA3">
        <v>7</v>
      </c>
      <c r="AB3" s="22">
        <f t="shared" si="2"/>
        <v>0</v>
      </c>
      <c r="AC3" s="27">
        <v>30</v>
      </c>
    </row>
    <row r="4" spans="1:30">
      <c r="A4" t="s">
        <v>32</v>
      </c>
      <c r="B4" t="s">
        <v>8</v>
      </c>
      <c r="C4" t="s">
        <v>35</v>
      </c>
      <c r="D4" s="29">
        <v>0</v>
      </c>
      <c r="E4">
        <v>2</v>
      </c>
      <c r="F4" s="29">
        <v>0</v>
      </c>
      <c r="G4" s="29">
        <v>0</v>
      </c>
      <c r="H4" s="29">
        <v>0</v>
      </c>
      <c r="I4" s="2">
        <f>SUM(D4:H5)</f>
        <v>2</v>
      </c>
      <c r="J4" s="1">
        <f t="shared" si="0"/>
        <v>0</v>
      </c>
      <c r="K4" s="10">
        <f t="shared" si="1"/>
        <v>0</v>
      </c>
      <c r="L4" s="16">
        <f t="shared" si="3"/>
        <v>2</v>
      </c>
      <c r="M4" s="18">
        <f t="shared" si="3"/>
        <v>0</v>
      </c>
      <c r="N4" s="20">
        <v>0.3</v>
      </c>
      <c r="O4" s="19">
        <v>0</v>
      </c>
      <c r="P4" s="19">
        <v>0.05</v>
      </c>
      <c r="Q4" s="19">
        <v>0.5</v>
      </c>
      <c r="R4" s="9"/>
      <c r="T4" s="24" t="s">
        <v>26</v>
      </c>
      <c r="V4" t="s">
        <v>32</v>
      </c>
      <c r="W4" t="s">
        <v>8</v>
      </c>
      <c r="X4" t="s">
        <v>35</v>
      </c>
      <c r="Y4" s="22">
        <v>2</v>
      </c>
      <c r="Z4" s="29">
        <v>0</v>
      </c>
      <c r="AA4"/>
      <c r="AB4" s="22">
        <f t="shared" si="2"/>
        <v>0</v>
      </c>
      <c r="AC4" s="27">
        <v>30</v>
      </c>
    </row>
    <row r="5" spans="1:30">
      <c r="A5" t="s">
        <v>32</v>
      </c>
      <c r="B5" t="s">
        <v>8</v>
      </c>
      <c r="C5" t="s">
        <v>36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">
        <f>SUM(D5:H5)</f>
        <v>0</v>
      </c>
      <c r="J5" s="1">
        <f t="shared" si="0"/>
        <v>0</v>
      </c>
      <c r="K5" s="10" t="e">
        <f t="shared" si="1"/>
        <v>#DIV/0!</v>
      </c>
      <c r="L5" s="16">
        <f t="shared" si="3"/>
        <v>0</v>
      </c>
      <c r="M5" s="18">
        <f t="shared" si="3"/>
        <v>0</v>
      </c>
      <c r="N5" s="20">
        <v>0.3</v>
      </c>
      <c r="O5" s="19">
        <v>0</v>
      </c>
      <c r="P5" s="19">
        <v>0.05</v>
      </c>
      <c r="Q5" s="19">
        <v>0.5</v>
      </c>
      <c r="R5" s="9"/>
      <c r="S5" s="12">
        <f>((D5+((E3+E4)-(E3+E4)*O5))*(1-P5))</f>
        <v>4.75</v>
      </c>
      <c r="T5" s="24" t="s">
        <v>26</v>
      </c>
      <c r="V5" t="s">
        <v>32</v>
      </c>
      <c r="W5" t="s">
        <v>8</v>
      </c>
      <c r="X5" t="s">
        <v>36</v>
      </c>
      <c r="Y5" s="22">
        <v>2</v>
      </c>
      <c r="Z5" s="29">
        <v>0</v>
      </c>
      <c r="AA5"/>
      <c r="AB5" s="22">
        <f t="shared" si="2"/>
        <v>0</v>
      </c>
      <c r="AC5" s="27">
        <v>30</v>
      </c>
      <c r="AD5" s="21">
        <f>(S5*Q5*AC5)/R2</f>
        <v>2.078125</v>
      </c>
    </row>
    <row r="6" spans="1:30">
      <c r="A6" t="s">
        <v>32</v>
      </c>
      <c r="B6" t="s">
        <v>37</v>
      </c>
      <c r="C6" t="s">
        <v>33</v>
      </c>
      <c r="D6" s="29">
        <v>0</v>
      </c>
      <c r="E6">
        <v>4</v>
      </c>
      <c r="F6" s="29">
        <v>0</v>
      </c>
      <c r="G6" s="29">
        <v>0</v>
      </c>
      <c r="H6" s="29">
        <v>0</v>
      </c>
      <c r="I6" s="2">
        <f>SUM(D6:H9)</f>
        <v>4</v>
      </c>
      <c r="J6" s="1">
        <f t="shared" si="0"/>
        <v>0</v>
      </c>
      <c r="K6" s="10">
        <f t="shared" si="1"/>
        <v>0</v>
      </c>
      <c r="L6" s="41">
        <f>(I6-(E6*K6))</f>
        <v>4</v>
      </c>
      <c r="M6" s="17">
        <f>J6-E6*K6/(1-K6)</f>
        <v>0</v>
      </c>
      <c r="N6" s="20">
        <v>0.3</v>
      </c>
      <c r="O6" s="19">
        <v>0</v>
      </c>
      <c r="P6" s="19">
        <v>0.05</v>
      </c>
      <c r="Q6" s="19">
        <v>0.5</v>
      </c>
      <c r="R6" s="14">
        <f>L6/(1-N6)</f>
        <v>5.7142857142857144</v>
      </c>
      <c r="T6" s="24" t="s">
        <v>26</v>
      </c>
      <c r="V6" t="s">
        <v>32</v>
      </c>
      <c r="W6" t="s">
        <v>37</v>
      </c>
      <c r="X6" t="s">
        <v>33</v>
      </c>
      <c r="Y6" s="22">
        <v>4</v>
      </c>
      <c r="Z6" s="29">
        <v>0</v>
      </c>
      <c r="AA6"/>
      <c r="AB6" s="22">
        <f t="shared" si="2"/>
        <v>0</v>
      </c>
      <c r="AC6" s="27">
        <v>30</v>
      </c>
    </row>
    <row r="7" spans="1:30">
      <c r="A7" s="29" t="s">
        <v>32</v>
      </c>
      <c r="B7" s="29" t="s">
        <v>37</v>
      </c>
      <c r="C7" s="29" t="s">
        <v>34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">
        <f>SUM(D7:H9)</f>
        <v>0</v>
      </c>
      <c r="J7" s="1">
        <f t="shared" si="0"/>
        <v>0</v>
      </c>
      <c r="K7" s="10" t="e">
        <f t="shared" si="1"/>
        <v>#DIV/0!</v>
      </c>
      <c r="L7" s="16">
        <f t="shared" ref="L7:M9" si="4">I7</f>
        <v>0</v>
      </c>
      <c r="M7" s="18">
        <f t="shared" si="4"/>
        <v>0</v>
      </c>
      <c r="N7" s="20">
        <v>0.3</v>
      </c>
      <c r="O7" s="19">
        <v>0</v>
      </c>
      <c r="P7" s="19">
        <v>0.05</v>
      </c>
      <c r="Q7" s="19">
        <v>0.5</v>
      </c>
      <c r="R7" s="9"/>
      <c r="T7" s="24" t="s">
        <v>26</v>
      </c>
      <c r="V7" s="29" t="s">
        <v>32</v>
      </c>
      <c r="W7" s="29" t="s">
        <v>37</v>
      </c>
      <c r="X7" s="29" t="s">
        <v>34</v>
      </c>
      <c r="Y7" s="22">
        <v>4</v>
      </c>
      <c r="Z7" s="29">
        <v>0</v>
      </c>
      <c r="AA7" s="29"/>
      <c r="AB7" s="22">
        <f t="shared" si="2"/>
        <v>0</v>
      </c>
      <c r="AC7" s="27">
        <v>30</v>
      </c>
    </row>
    <row r="8" spans="1:30">
      <c r="A8" s="29" t="s">
        <v>32</v>
      </c>
      <c r="B8" s="29" t="s">
        <v>37</v>
      </c>
      <c r="C8" s="29" t="s">
        <v>35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">
        <f>SUM(D8:H9)</f>
        <v>0</v>
      </c>
      <c r="J8" s="1">
        <f t="shared" si="0"/>
        <v>0</v>
      </c>
      <c r="K8" s="10" t="e">
        <f t="shared" si="1"/>
        <v>#DIV/0!</v>
      </c>
      <c r="L8" s="16">
        <f t="shared" si="4"/>
        <v>0</v>
      </c>
      <c r="M8" s="18">
        <f t="shared" si="4"/>
        <v>0</v>
      </c>
      <c r="N8" s="20">
        <v>0.3</v>
      </c>
      <c r="O8" s="19">
        <v>0</v>
      </c>
      <c r="P8" s="19">
        <v>0.05</v>
      </c>
      <c r="Q8" s="19">
        <v>0.5</v>
      </c>
      <c r="R8" s="9"/>
      <c r="T8" s="24" t="s">
        <v>26</v>
      </c>
      <c r="V8" s="29" t="s">
        <v>32</v>
      </c>
      <c r="W8" s="29" t="s">
        <v>37</v>
      </c>
      <c r="X8" s="29" t="s">
        <v>35</v>
      </c>
      <c r="Y8" s="22">
        <v>2</v>
      </c>
      <c r="Z8" s="29">
        <v>0</v>
      </c>
      <c r="AA8" s="29"/>
      <c r="AB8" s="22">
        <f t="shared" si="2"/>
        <v>0</v>
      </c>
      <c r="AC8" s="27">
        <v>30</v>
      </c>
    </row>
    <row r="9" spans="1:30">
      <c r="A9" s="29" t="s">
        <v>32</v>
      </c>
      <c r="B9" s="29" t="s">
        <v>37</v>
      </c>
      <c r="C9" s="29" t="s">
        <v>36</v>
      </c>
      <c r="D9" s="29">
        <v>0</v>
      </c>
      <c r="E9" s="29">
        <v>0</v>
      </c>
      <c r="F9" s="29">
        <v>0</v>
      </c>
      <c r="G9" s="29">
        <v>0</v>
      </c>
      <c r="H9" s="29">
        <v>0</v>
      </c>
      <c r="I9" s="2">
        <f>SUM(D9:H9)</f>
        <v>0</v>
      </c>
      <c r="J9" s="1">
        <f t="shared" si="0"/>
        <v>0</v>
      </c>
      <c r="K9" s="10" t="e">
        <f t="shared" si="1"/>
        <v>#DIV/0!</v>
      </c>
      <c r="L9" s="16">
        <f t="shared" si="4"/>
        <v>0</v>
      </c>
      <c r="M9" s="18">
        <f t="shared" si="4"/>
        <v>0</v>
      </c>
      <c r="N9" s="20">
        <v>0.3</v>
      </c>
      <c r="O9" s="19">
        <v>0</v>
      </c>
      <c r="P9" s="19">
        <v>0.05</v>
      </c>
      <c r="Q9" s="19">
        <v>0.5</v>
      </c>
      <c r="R9" s="9"/>
      <c r="S9" s="12">
        <f>((D9+((E7+E8)-(E7+E8)*O9))*(1-P9))</f>
        <v>0</v>
      </c>
      <c r="T9" s="24" t="s">
        <v>26</v>
      </c>
      <c r="V9" s="29" t="s">
        <v>32</v>
      </c>
      <c r="W9" s="29" t="s">
        <v>37</v>
      </c>
      <c r="X9" s="29" t="s">
        <v>36</v>
      </c>
      <c r="Y9" s="22">
        <v>2</v>
      </c>
      <c r="Z9" s="29">
        <v>0</v>
      </c>
      <c r="AA9" s="29"/>
      <c r="AB9" s="22">
        <f t="shared" si="2"/>
        <v>0</v>
      </c>
      <c r="AC9" s="27">
        <v>30</v>
      </c>
      <c r="AD9" s="21">
        <f>(S9*Q9*AC9)/R6</f>
        <v>0</v>
      </c>
    </row>
    <row r="10" spans="1:30">
      <c r="A10" t="s">
        <v>32</v>
      </c>
      <c r="B10" t="s">
        <v>10</v>
      </c>
      <c r="C10" t="s">
        <v>33</v>
      </c>
      <c r="D10" s="29">
        <v>0</v>
      </c>
      <c r="E10">
        <v>16</v>
      </c>
      <c r="F10" s="29">
        <v>0</v>
      </c>
      <c r="G10">
        <v>1</v>
      </c>
      <c r="H10" s="29">
        <v>0</v>
      </c>
      <c r="I10" s="2">
        <f>SUM(D10:H13)</f>
        <v>24</v>
      </c>
      <c r="J10" s="1">
        <f t="shared" si="0"/>
        <v>1</v>
      </c>
      <c r="K10" s="10">
        <f t="shared" si="1"/>
        <v>4.1666666666666664E-2</v>
      </c>
      <c r="L10" s="41">
        <f>(I10-(E10*K10))</f>
        <v>23.333333333333332</v>
      </c>
      <c r="M10" s="17">
        <f>J10-E10*K10/(1-K10)</f>
        <v>0.30434782608695654</v>
      </c>
      <c r="N10" s="20">
        <v>0.3</v>
      </c>
      <c r="O10" s="19">
        <v>0</v>
      </c>
      <c r="P10" s="19">
        <v>0.05</v>
      </c>
      <c r="Q10" s="19">
        <v>0.5</v>
      </c>
      <c r="R10" s="14">
        <f>L10/(1-N10)</f>
        <v>33.333333333333336</v>
      </c>
      <c r="T10" s="24" t="s">
        <v>26</v>
      </c>
      <c r="V10" t="s">
        <v>32</v>
      </c>
      <c r="W10" t="s">
        <v>10</v>
      </c>
      <c r="X10" t="s">
        <v>33</v>
      </c>
      <c r="Y10" s="22">
        <v>4</v>
      </c>
      <c r="Z10" s="29">
        <v>0</v>
      </c>
      <c r="AA10"/>
      <c r="AB10" s="22">
        <f t="shared" si="2"/>
        <v>0</v>
      </c>
      <c r="AC10" s="27">
        <v>30</v>
      </c>
    </row>
    <row r="11" spans="1:30">
      <c r="A11" t="s">
        <v>32</v>
      </c>
      <c r="B11" t="s">
        <v>10</v>
      </c>
      <c r="C11" t="s">
        <v>34</v>
      </c>
      <c r="D11" s="29">
        <v>0</v>
      </c>
      <c r="E11">
        <v>3</v>
      </c>
      <c r="F11">
        <v>4</v>
      </c>
      <c r="G11" s="29">
        <v>0</v>
      </c>
      <c r="H11" s="29">
        <v>0</v>
      </c>
      <c r="I11" s="2">
        <f>SUM(D11:H13)</f>
        <v>7</v>
      </c>
      <c r="J11" s="1">
        <f t="shared" si="0"/>
        <v>4</v>
      </c>
      <c r="K11" s="10">
        <f t="shared" si="1"/>
        <v>0.5714285714285714</v>
      </c>
      <c r="L11" s="16">
        <f t="shared" ref="L11:M13" si="5">I11</f>
        <v>7</v>
      </c>
      <c r="M11" s="18">
        <f t="shared" si="5"/>
        <v>4</v>
      </c>
      <c r="N11" s="20">
        <v>0.3</v>
      </c>
      <c r="O11" s="19">
        <v>0</v>
      </c>
      <c r="P11" s="19">
        <v>0.05</v>
      </c>
      <c r="Q11" s="19">
        <v>0.5</v>
      </c>
      <c r="R11" s="9"/>
      <c r="T11" s="24" t="s">
        <v>26</v>
      </c>
      <c r="V11" t="s">
        <v>32</v>
      </c>
      <c r="W11" t="s">
        <v>10</v>
      </c>
      <c r="X11" t="s">
        <v>34</v>
      </c>
      <c r="Y11" s="22">
        <v>4</v>
      </c>
      <c r="Z11">
        <v>4</v>
      </c>
      <c r="AA11">
        <v>4</v>
      </c>
      <c r="AB11" s="22">
        <f t="shared" si="2"/>
        <v>0</v>
      </c>
      <c r="AC11" s="27">
        <v>30</v>
      </c>
    </row>
    <row r="12" spans="1:30">
      <c r="A12" s="29" t="s">
        <v>32</v>
      </c>
      <c r="B12" s="29" t="s">
        <v>10</v>
      </c>
      <c r="C12" s="29" t="s">
        <v>35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">
        <f>SUM(D12:H13)</f>
        <v>0</v>
      </c>
      <c r="J12" s="1">
        <f t="shared" si="0"/>
        <v>0</v>
      </c>
      <c r="K12" s="10" t="e">
        <f t="shared" si="1"/>
        <v>#DIV/0!</v>
      </c>
      <c r="L12" s="16">
        <f t="shared" si="5"/>
        <v>0</v>
      </c>
      <c r="M12" s="18">
        <f t="shared" si="5"/>
        <v>0</v>
      </c>
      <c r="N12" s="20">
        <v>0.3</v>
      </c>
      <c r="O12" s="19">
        <v>0</v>
      </c>
      <c r="P12" s="19">
        <v>0.05</v>
      </c>
      <c r="Q12" s="19">
        <v>0.5</v>
      </c>
      <c r="R12" s="9"/>
      <c r="T12" s="24" t="s">
        <v>26</v>
      </c>
      <c r="V12" s="29" t="s">
        <v>32</v>
      </c>
      <c r="W12" s="29" t="s">
        <v>10</v>
      </c>
      <c r="X12" s="29" t="s">
        <v>35</v>
      </c>
      <c r="Y12" s="22">
        <v>2</v>
      </c>
      <c r="Z12" s="29">
        <v>0</v>
      </c>
      <c r="AA12" s="29"/>
      <c r="AB12" s="22">
        <f t="shared" si="2"/>
        <v>0</v>
      </c>
      <c r="AC12" s="27">
        <v>30</v>
      </c>
    </row>
    <row r="13" spans="1:30">
      <c r="A13" t="s">
        <v>32</v>
      </c>
      <c r="B13" t="s">
        <v>10</v>
      </c>
      <c r="C13" t="s">
        <v>36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">
        <f>SUM(D13:H13)</f>
        <v>0</v>
      </c>
      <c r="J13" s="1">
        <f t="shared" si="0"/>
        <v>0</v>
      </c>
      <c r="K13" s="10" t="e">
        <f t="shared" si="1"/>
        <v>#DIV/0!</v>
      </c>
      <c r="L13" s="16">
        <f t="shared" si="5"/>
        <v>0</v>
      </c>
      <c r="M13" s="18">
        <f t="shared" si="5"/>
        <v>0</v>
      </c>
      <c r="N13" s="20">
        <v>0.3</v>
      </c>
      <c r="O13" s="19">
        <v>0</v>
      </c>
      <c r="P13" s="19">
        <v>0.05</v>
      </c>
      <c r="Q13" s="19">
        <v>0.5</v>
      </c>
      <c r="R13" s="9"/>
      <c r="S13" s="12">
        <f>((D13+((E11+E12)-(E11+E12)*O13))*(1-P13))</f>
        <v>2.8499999999999996</v>
      </c>
      <c r="T13" s="24" t="s">
        <v>26</v>
      </c>
      <c r="V13" t="s">
        <v>32</v>
      </c>
      <c r="W13" t="s">
        <v>10</v>
      </c>
      <c r="X13" t="s">
        <v>36</v>
      </c>
      <c r="Y13" s="22">
        <v>2</v>
      </c>
      <c r="Z13" s="29">
        <v>0</v>
      </c>
      <c r="AA13"/>
      <c r="AB13" s="22">
        <f t="shared" si="2"/>
        <v>0</v>
      </c>
      <c r="AC13" s="27">
        <v>30</v>
      </c>
      <c r="AD13" s="21">
        <f>(S13*Q13*AC13)/R10</f>
        <v>1.2824999999999998</v>
      </c>
    </row>
    <row r="14" spans="1:30">
      <c r="A14" t="s">
        <v>32</v>
      </c>
      <c r="B14" t="s">
        <v>9</v>
      </c>
      <c r="C14" t="s">
        <v>33</v>
      </c>
      <c r="D14" s="29">
        <v>0</v>
      </c>
      <c r="E14">
        <v>11</v>
      </c>
      <c r="F14" s="29">
        <v>0</v>
      </c>
      <c r="G14" s="29">
        <v>0</v>
      </c>
      <c r="H14" s="29">
        <v>0</v>
      </c>
      <c r="I14" s="2">
        <f>SUM(D14:H17)</f>
        <v>13</v>
      </c>
      <c r="J14" s="1">
        <f t="shared" si="0"/>
        <v>0</v>
      </c>
      <c r="K14" s="10">
        <f t="shared" si="1"/>
        <v>0</v>
      </c>
      <c r="L14" s="41">
        <f>(I14-(E14*K14))</f>
        <v>13</v>
      </c>
      <c r="M14" s="17">
        <f>J14-E14*K14/(1-K14)</f>
        <v>0</v>
      </c>
      <c r="N14" s="20">
        <v>0.3</v>
      </c>
      <c r="O14" s="19">
        <v>0</v>
      </c>
      <c r="P14" s="19">
        <v>0.05</v>
      </c>
      <c r="Q14" s="19">
        <v>0.5</v>
      </c>
      <c r="R14" s="14">
        <f>L14/(1-N14)</f>
        <v>18.571428571428573</v>
      </c>
      <c r="T14" s="24" t="s">
        <v>26</v>
      </c>
      <c r="V14" t="s">
        <v>32</v>
      </c>
      <c r="W14" t="s">
        <v>9</v>
      </c>
      <c r="X14" t="s">
        <v>33</v>
      </c>
      <c r="Y14" s="22">
        <v>3</v>
      </c>
      <c r="Z14" s="29">
        <v>0</v>
      </c>
      <c r="AA14"/>
      <c r="AB14" s="22">
        <f t="shared" si="2"/>
        <v>0</v>
      </c>
      <c r="AC14" s="27">
        <v>30</v>
      </c>
    </row>
    <row r="15" spans="1:30">
      <c r="A15" t="s">
        <v>32</v>
      </c>
      <c r="B15" t="s">
        <v>9</v>
      </c>
      <c r="C15" t="s">
        <v>34</v>
      </c>
      <c r="D15" s="29">
        <v>0</v>
      </c>
      <c r="E15">
        <v>2</v>
      </c>
      <c r="F15" s="29">
        <v>0</v>
      </c>
      <c r="G15" s="29">
        <v>0</v>
      </c>
      <c r="H15" s="29">
        <v>0</v>
      </c>
      <c r="I15" s="2">
        <f>SUM(D15:H17)</f>
        <v>2</v>
      </c>
      <c r="J15" s="1">
        <f t="shared" si="0"/>
        <v>0</v>
      </c>
      <c r="K15" s="10">
        <f t="shared" si="1"/>
        <v>0</v>
      </c>
      <c r="L15" s="16">
        <f t="shared" ref="L15:M17" si="6">I15</f>
        <v>2</v>
      </c>
      <c r="M15" s="18">
        <f t="shared" si="6"/>
        <v>0</v>
      </c>
      <c r="N15" s="20">
        <v>0.3</v>
      </c>
      <c r="O15" s="19">
        <v>0</v>
      </c>
      <c r="P15" s="19">
        <v>0.05</v>
      </c>
      <c r="Q15" s="19">
        <v>0.5</v>
      </c>
      <c r="T15" s="24" t="s">
        <v>26</v>
      </c>
      <c r="V15" t="s">
        <v>32</v>
      </c>
      <c r="W15" t="s">
        <v>9</v>
      </c>
      <c r="X15" t="s">
        <v>34</v>
      </c>
      <c r="Y15" s="22">
        <v>4</v>
      </c>
      <c r="Z15" s="29">
        <v>0</v>
      </c>
      <c r="AA15"/>
      <c r="AB15" s="22">
        <f t="shared" si="2"/>
        <v>0</v>
      </c>
      <c r="AC15" s="27">
        <v>30</v>
      </c>
    </row>
    <row r="16" spans="1:30">
      <c r="A16" t="s">
        <v>32</v>
      </c>
      <c r="B16" s="29" t="s">
        <v>9</v>
      </c>
      <c r="C16" s="29" t="s">
        <v>35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">
        <f>SUM(D16:H17)</f>
        <v>0</v>
      </c>
      <c r="J16" s="1">
        <f t="shared" si="0"/>
        <v>0</v>
      </c>
      <c r="K16" s="10" t="e">
        <f t="shared" si="1"/>
        <v>#DIV/0!</v>
      </c>
      <c r="L16" s="16">
        <f t="shared" si="6"/>
        <v>0</v>
      </c>
      <c r="M16" s="18">
        <f t="shared" si="6"/>
        <v>0</v>
      </c>
      <c r="N16" s="20">
        <v>0.3</v>
      </c>
      <c r="O16" s="19">
        <v>0</v>
      </c>
      <c r="P16" s="19">
        <v>0.05</v>
      </c>
      <c r="Q16" s="19">
        <v>0.5</v>
      </c>
      <c r="T16" s="24" t="s">
        <v>26</v>
      </c>
      <c r="V16" t="s">
        <v>32</v>
      </c>
      <c r="W16" s="29" t="s">
        <v>9</v>
      </c>
      <c r="X16" s="29" t="s">
        <v>35</v>
      </c>
      <c r="Y16" s="22">
        <v>2</v>
      </c>
      <c r="Z16" s="29">
        <v>0</v>
      </c>
      <c r="AA16" s="29"/>
      <c r="AB16" s="22">
        <f t="shared" si="2"/>
        <v>0</v>
      </c>
      <c r="AC16" s="27">
        <v>30</v>
      </c>
    </row>
    <row r="17" spans="1:30">
      <c r="A17" t="s">
        <v>32</v>
      </c>
      <c r="B17" t="s">
        <v>9</v>
      </c>
      <c r="C17" t="s">
        <v>36</v>
      </c>
      <c r="D17" s="29">
        <v>0</v>
      </c>
      <c r="E17" s="29">
        <v>0</v>
      </c>
      <c r="F17" s="29">
        <v>0</v>
      </c>
      <c r="G17" s="29">
        <v>0</v>
      </c>
      <c r="H17" s="29">
        <v>0</v>
      </c>
      <c r="I17" s="2">
        <f>SUM(D17:H17)</f>
        <v>0</v>
      </c>
      <c r="J17" s="1">
        <f t="shared" si="0"/>
        <v>0</v>
      </c>
      <c r="K17" s="10" t="e">
        <f t="shared" si="1"/>
        <v>#DIV/0!</v>
      </c>
      <c r="L17" s="16">
        <f t="shared" si="6"/>
        <v>0</v>
      </c>
      <c r="M17" s="18">
        <f t="shared" si="6"/>
        <v>0</v>
      </c>
      <c r="N17" s="20">
        <v>0.3</v>
      </c>
      <c r="O17" s="19">
        <v>0</v>
      </c>
      <c r="P17" s="19">
        <v>0.05</v>
      </c>
      <c r="Q17" s="19">
        <v>0.5</v>
      </c>
      <c r="S17" s="12">
        <f>((D17+((E15+E16)-(E15+E16)*O17))*(1-P17))</f>
        <v>1.9</v>
      </c>
      <c r="T17" s="24" t="s">
        <v>26</v>
      </c>
      <c r="V17" t="s">
        <v>32</v>
      </c>
      <c r="W17" t="s">
        <v>9</v>
      </c>
      <c r="X17" t="s">
        <v>36</v>
      </c>
      <c r="Y17" s="22">
        <v>2</v>
      </c>
      <c r="Z17" s="29">
        <v>0</v>
      </c>
      <c r="AA17"/>
      <c r="AB17" s="22">
        <f t="shared" si="2"/>
        <v>0</v>
      </c>
      <c r="AC17" s="27">
        <v>30</v>
      </c>
      <c r="AD17" s="21">
        <f>(S17*Q17*AC17)/R14</f>
        <v>1.5346153846153845</v>
      </c>
    </row>
    <row r="18" spans="1:30">
      <c r="A18" t="s">
        <v>32</v>
      </c>
      <c r="B18" t="s">
        <v>12</v>
      </c>
      <c r="C18" t="s">
        <v>33</v>
      </c>
      <c r="D18" s="29">
        <v>0</v>
      </c>
      <c r="E18">
        <v>4</v>
      </c>
      <c r="F18" s="29">
        <v>0</v>
      </c>
      <c r="G18">
        <v>1</v>
      </c>
      <c r="H18" s="29">
        <v>0</v>
      </c>
      <c r="I18" s="2">
        <f>SUM(D18:H21)</f>
        <v>7</v>
      </c>
      <c r="J18" s="1">
        <f t="shared" si="0"/>
        <v>1</v>
      </c>
      <c r="K18" s="10">
        <f t="shared" si="1"/>
        <v>0.14285714285714285</v>
      </c>
      <c r="L18" s="41">
        <f>(I18-(E18*K18))</f>
        <v>6.4285714285714288</v>
      </c>
      <c r="M18" s="17">
        <f>J18-E18*K18/(1-K18)</f>
        <v>0.33333333333333337</v>
      </c>
      <c r="N18" s="20">
        <v>0.3</v>
      </c>
      <c r="O18" s="19">
        <v>0</v>
      </c>
      <c r="P18" s="19">
        <v>0.05</v>
      </c>
      <c r="Q18" s="19">
        <v>0.5</v>
      </c>
      <c r="R18" s="14">
        <f>L18/(1-N18)</f>
        <v>9.183673469387756</v>
      </c>
      <c r="T18" s="24" t="s">
        <v>26</v>
      </c>
      <c r="V18" t="s">
        <v>32</v>
      </c>
      <c r="W18" t="s">
        <v>12</v>
      </c>
      <c r="X18" t="s">
        <v>33</v>
      </c>
      <c r="Y18" s="22">
        <v>2</v>
      </c>
      <c r="Z18" s="29">
        <v>0</v>
      </c>
      <c r="AA18"/>
      <c r="AB18" s="22">
        <f t="shared" si="2"/>
        <v>0</v>
      </c>
      <c r="AC18" s="27">
        <v>30</v>
      </c>
    </row>
    <row r="19" spans="1:30">
      <c r="A19" t="s">
        <v>32</v>
      </c>
      <c r="B19" t="s">
        <v>12</v>
      </c>
      <c r="C19" t="s">
        <v>34</v>
      </c>
      <c r="D19" s="29">
        <v>0</v>
      </c>
      <c r="E19" s="29">
        <v>0</v>
      </c>
      <c r="F19">
        <v>2</v>
      </c>
      <c r="G19" s="29">
        <v>0</v>
      </c>
      <c r="H19" s="29">
        <v>0</v>
      </c>
      <c r="I19" s="2">
        <f>SUM(D19:H21)</f>
        <v>2</v>
      </c>
      <c r="J19" s="1">
        <f t="shared" si="0"/>
        <v>2</v>
      </c>
      <c r="K19" s="10">
        <f t="shared" si="1"/>
        <v>1</v>
      </c>
      <c r="L19" s="16">
        <f t="shared" ref="L19:M21" si="7">I19</f>
        <v>2</v>
      </c>
      <c r="M19" s="18">
        <f t="shared" si="7"/>
        <v>2</v>
      </c>
      <c r="N19" s="20">
        <v>0.3</v>
      </c>
      <c r="O19" s="19">
        <v>0</v>
      </c>
      <c r="P19" s="19">
        <v>0.05</v>
      </c>
      <c r="Q19" s="19">
        <v>0.5</v>
      </c>
      <c r="R19" s="9"/>
      <c r="T19" s="24" t="s">
        <v>26</v>
      </c>
      <c r="V19" t="s">
        <v>32</v>
      </c>
      <c r="W19" t="s">
        <v>12</v>
      </c>
      <c r="X19" t="s">
        <v>34</v>
      </c>
      <c r="Y19" s="22">
        <v>4</v>
      </c>
      <c r="Z19">
        <v>2</v>
      </c>
      <c r="AA19"/>
      <c r="AB19" s="22">
        <f t="shared" si="2"/>
        <v>2</v>
      </c>
      <c r="AC19" s="27">
        <v>30</v>
      </c>
    </row>
    <row r="20" spans="1:30">
      <c r="A20" t="s">
        <v>32</v>
      </c>
      <c r="B20" s="29" t="s">
        <v>12</v>
      </c>
      <c r="C20" s="29" t="s">
        <v>35</v>
      </c>
      <c r="D20" s="29">
        <v>0</v>
      </c>
      <c r="E20" s="29">
        <v>0</v>
      </c>
      <c r="F20" s="29">
        <v>0</v>
      </c>
      <c r="G20" s="29">
        <v>0</v>
      </c>
      <c r="H20" s="29">
        <v>0</v>
      </c>
      <c r="I20" s="2">
        <f>SUM(D20:H21)</f>
        <v>0</v>
      </c>
      <c r="J20" s="1">
        <f t="shared" si="0"/>
        <v>0</v>
      </c>
      <c r="K20" s="10" t="e">
        <f t="shared" si="1"/>
        <v>#DIV/0!</v>
      </c>
      <c r="L20" s="16">
        <f t="shared" si="7"/>
        <v>0</v>
      </c>
      <c r="M20" s="18">
        <f t="shared" si="7"/>
        <v>0</v>
      </c>
      <c r="N20" s="20">
        <v>0.3</v>
      </c>
      <c r="O20" s="19">
        <v>0</v>
      </c>
      <c r="P20" s="19">
        <v>0.05</v>
      </c>
      <c r="Q20" s="19">
        <v>0.5</v>
      </c>
      <c r="R20" s="9"/>
      <c r="T20" s="24" t="s">
        <v>26</v>
      </c>
      <c r="V20" t="s">
        <v>32</v>
      </c>
      <c r="W20" s="29" t="s">
        <v>12</v>
      </c>
      <c r="X20" s="29" t="s">
        <v>35</v>
      </c>
      <c r="Y20" s="22">
        <v>2</v>
      </c>
      <c r="Z20" s="29">
        <v>0</v>
      </c>
      <c r="AA20" s="29"/>
      <c r="AB20" s="22">
        <f t="shared" si="2"/>
        <v>0</v>
      </c>
      <c r="AC20" s="27">
        <v>30</v>
      </c>
    </row>
    <row r="21" spans="1:30" s="46" customFormat="1">
      <c r="A21" s="46" t="s">
        <v>32</v>
      </c>
      <c r="B21" s="46" t="s">
        <v>12</v>
      </c>
      <c r="C21" s="46" t="s">
        <v>36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47">
        <f>SUM(D21:H21)</f>
        <v>0</v>
      </c>
      <c r="J21" s="48">
        <f t="shared" si="0"/>
        <v>0</v>
      </c>
      <c r="K21" s="20" t="e">
        <f t="shared" si="1"/>
        <v>#DIV/0!</v>
      </c>
      <c r="L21" s="49">
        <f t="shared" si="7"/>
        <v>0</v>
      </c>
      <c r="M21" s="50">
        <f t="shared" si="7"/>
        <v>0</v>
      </c>
      <c r="N21" s="20">
        <v>0.3</v>
      </c>
      <c r="O21" s="19">
        <v>0</v>
      </c>
      <c r="P21" s="19">
        <v>0.05</v>
      </c>
      <c r="Q21" s="19">
        <v>0.5</v>
      </c>
      <c r="R21" s="51"/>
      <c r="S21" s="52">
        <f>((D21+((E19+E20)-(E19+E20)*O21))*(1-P21))</f>
        <v>0</v>
      </c>
      <c r="T21" s="53" t="s">
        <v>26</v>
      </c>
      <c r="V21" s="46" t="s">
        <v>32</v>
      </c>
      <c r="W21" s="46" t="s">
        <v>12</v>
      </c>
      <c r="X21" s="46" t="s">
        <v>36</v>
      </c>
      <c r="Y21" s="54">
        <v>1</v>
      </c>
      <c r="Z21" s="27">
        <v>0</v>
      </c>
      <c r="AB21" s="54">
        <f t="shared" si="2"/>
        <v>0</v>
      </c>
      <c r="AC21" s="27">
        <v>30</v>
      </c>
      <c r="AD21" s="44">
        <f>(S21*Q21*AC21)/R18</f>
        <v>0</v>
      </c>
    </row>
    <row r="22" spans="1:30">
      <c r="A22" t="s">
        <v>32</v>
      </c>
      <c r="B22" t="s">
        <v>11</v>
      </c>
      <c r="C22" t="s">
        <v>33</v>
      </c>
      <c r="D22" s="29">
        <v>0</v>
      </c>
      <c r="E22">
        <v>1</v>
      </c>
      <c r="F22" s="29">
        <v>0</v>
      </c>
      <c r="G22">
        <v>1</v>
      </c>
      <c r="H22" s="29">
        <v>0</v>
      </c>
      <c r="I22" s="2">
        <f>SUM(D22:H25)</f>
        <v>6</v>
      </c>
      <c r="J22" s="1">
        <f t="shared" si="0"/>
        <v>1</v>
      </c>
      <c r="K22" s="10">
        <f t="shared" si="1"/>
        <v>0.16666666666666666</v>
      </c>
      <c r="L22" s="41">
        <f>(I22-(E22*K22))</f>
        <v>5.833333333333333</v>
      </c>
      <c r="M22" s="17">
        <f>J22-E22*K22/(1-K22)</f>
        <v>0.8</v>
      </c>
      <c r="N22" s="20">
        <v>0.3</v>
      </c>
      <c r="O22" s="19">
        <v>0</v>
      </c>
      <c r="P22" s="19">
        <v>0.05</v>
      </c>
      <c r="Q22" s="19">
        <v>0.5</v>
      </c>
      <c r="R22" s="14">
        <f>L22/(1-N22)</f>
        <v>8.3333333333333339</v>
      </c>
      <c r="T22" s="24" t="s">
        <v>26</v>
      </c>
      <c r="V22" t="s">
        <v>32</v>
      </c>
      <c r="W22" t="s">
        <v>11</v>
      </c>
      <c r="X22" t="s">
        <v>33</v>
      </c>
      <c r="Y22" s="22">
        <v>3</v>
      </c>
      <c r="Z22" s="29">
        <v>0</v>
      </c>
      <c r="AA22"/>
      <c r="AB22" s="22">
        <f t="shared" si="2"/>
        <v>0</v>
      </c>
      <c r="AC22" s="27">
        <v>30</v>
      </c>
    </row>
    <row r="23" spans="1:30">
      <c r="A23" t="s">
        <v>32</v>
      </c>
      <c r="B23" t="s">
        <v>11</v>
      </c>
      <c r="C23" t="s">
        <v>34</v>
      </c>
      <c r="D23" s="29">
        <v>0</v>
      </c>
      <c r="E23" s="29">
        <v>0</v>
      </c>
      <c r="F23">
        <v>3</v>
      </c>
      <c r="G23" s="29">
        <v>0</v>
      </c>
      <c r="H23" s="29">
        <v>0</v>
      </c>
      <c r="I23" s="2">
        <f>SUM(D23:H25)</f>
        <v>4</v>
      </c>
      <c r="J23" s="1">
        <f t="shared" si="0"/>
        <v>3</v>
      </c>
      <c r="K23" s="10">
        <f t="shared" si="1"/>
        <v>0.75</v>
      </c>
      <c r="L23" s="16">
        <f t="shared" ref="L23:M25" si="8">I23</f>
        <v>4</v>
      </c>
      <c r="M23" s="18">
        <f t="shared" si="8"/>
        <v>3</v>
      </c>
      <c r="N23" s="20">
        <v>0.3</v>
      </c>
      <c r="O23" s="19">
        <v>0</v>
      </c>
      <c r="P23" s="19">
        <v>0.05</v>
      </c>
      <c r="Q23" s="19">
        <v>0.5</v>
      </c>
      <c r="R23" s="9"/>
      <c r="T23" s="24" t="s">
        <v>26</v>
      </c>
      <c r="V23" t="s">
        <v>32</v>
      </c>
      <c r="W23" t="s">
        <v>11</v>
      </c>
      <c r="X23" t="s">
        <v>34</v>
      </c>
      <c r="Y23" s="22">
        <v>4</v>
      </c>
      <c r="Z23">
        <v>3</v>
      </c>
      <c r="AA23">
        <v>2</v>
      </c>
      <c r="AB23" s="22">
        <f t="shared" si="2"/>
        <v>1</v>
      </c>
      <c r="AC23" s="27">
        <v>30</v>
      </c>
    </row>
    <row r="24" spans="1:30">
      <c r="A24" t="s">
        <v>32</v>
      </c>
      <c r="B24" t="s">
        <v>11</v>
      </c>
      <c r="C24" t="s">
        <v>35</v>
      </c>
      <c r="D24" s="29">
        <v>0</v>
      </c>
      <c r="E24">
        <v>1</v>
      </c>
      <c r="F24" s="29">
        <v>0</v>
      </c>
      <c r="G24" s="29">
        <v>0</v>
      </c>
      <c r="H24" s="29">
        <v>0</v>
      </c>
      <c r="I24" s="2">
        <f>SUM(D24:H25)</f>
        <v>1</v>
      </c>
      <c r="J24" s="1">
        <f t="shared" si="0"/>
        <v>0</v>
      </c>
      <c r="K24" s="10">
        <f t="shared" si="1"/>
        <v>0</v>
      </c>
      <c r="L24" s="16">
        <f t="shared" si="8"/>
        <v>1</v>
      </c>
      <c r="M24" s="18">
        <f t="shared" si="8"/>
        <v>0</v>
      </c>
      <c r="N24" s="20">
        <v>0.3</v>
      </c>
      <c r="O24" s="19">
        <v>0</v>
      </c>
      <c r="P24" s="19">
        <v>0.05</v>
      </c>
      <c r="Q24" s="19">
        <v>0.5</v>
      </c>
      <c r="R24" s="9"/>
      <c r="T24" s="24" t="s">
        <v>26</v>
      </c>
      <c r="V24" t="s">
        <v>32</v>
      </c>
      <c r="W24" t="s">
        <v>11</v>
      </c>
      <c r="X24" t="s">
        <v>35</v>
      </c>
      <c r="Y24" s="22">
        <v>2</v>
      </c>
      <c r="Z24" s="29">
        <v>0</v>
      </c>
      <c r="AA24"/>
      <c r="AB24" s="22">
        <f t="shared" si="2"/>
        <v>0</v>
      </c>
      <c r="AC24" s="27">
        <v>30</v>
      </c>
    </row>
    <row r="25" spans="1:30">
      <c r="A25" t="s">
        <v>32</v>
      </c>
      <c r="B25" t="s">
        <v>11</v>
      </c>
      <c r="C25" t="s">
        <v>36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">
        <f>SUM(D25:H25)</f>
        <v>0</v>
      </c>
      <c r="J25" s="1">
        <f t="shared" si="0"/>
        <v>0</v>
      </c>
      <c r="K25" s="10" t="e">
        <f t="shared" si="1"/>
        <v>#DIV/0!</v>
      </c>
      <c r="L25" s="16">
        <f t="shared" si="8"/>
        <v>0</v>
      </c>
      <c r="M25" s="18">
        <f t="shared" si="8"/>
        <v>0</v>
      </c>
      <c r="N25" s="20">
        <v>0.3</v>
      </c>
      <c r="O25" s="19">
        <v>0</v>
      </c>
      <c r="P25" s="19">
        <v>0.05</v>
      </c>
      <c r="Q25" s="19">
        <v>0.5</v>
      </c>
      <c r="R25" s="9"/>
      <c r="S25" s="12">
        <f>((D25+((E23+E24)-(E23+E24)*O25))*(1-P25))</f>
        <v>0.95</v>
      </c>
      <c r="T25" s="24" t="s">
        <v>26</v>
      </c>
      <c r="V25" t="s">
        <v>32</v>
      </c>
      <c r="W25" t="s">
        <v>11</v>
      </c>
      <c r="X25" t="s">
        <v>36</v>
      </c>
      <c r="Y25" s="22">
        <v>2</v>
      </c>
      <c r="Z25" s="29">
        <v>0</v>
      </c>
      <c r="AA25"/>
      <c r="AB25" s="22">
        <f t="shared" si="2"/>
        <v>0</v>
      </c>
      <c r="AC25" s="27">
        <v>30</v>
      </c>
      <c r="AD25" s="21">
        <f>(S25*Q25*AC25)/R22</f>
        <v>1.71</v>
      </c>
    </row>
    <row r="26" spans="1:30">
      <c r="A26" t="s">
        <v>38</v>
      </c>
      <c r="B26" t="s">
        <v>8</v>
      </c>
      <c r="C26" t="s">
        <v>33</v>
      </c>
      <c r="D26" s="29">
        <v>0</v>
      </c>
      <c r="E26">
        <v>4</v>
      </c>
      <c r="F26" s="29">
        <v>0</v>
      </c>
      <c r="G26">
        <v>1</v>
      </c>
      <c r="H26" s="29">
        <v>0</v>
      </c>
      <c r="I26" s="2">
        <f>SUM(D26:H29)</f>
        <v>20</v>
      </c>
      <c r="J26" s="1">
        <f t="shared" si="0"/>
        <v>1</v>
      </c>
      <c r="K26" s="10">
        <f t="shared" si="1"/>
        <v>0.05</v>
      </c>
      <c r="L26" s="41">
        <f>(I26-(E26*K26))</f>
        <v>19.8</v>
      </c>
      <c r="M26" s="17">
        <f>J26-E26*K26/(1-K26)</f>
        <v>0.78947368421052633</v>
      </c>
      <c r="N26" s="20">
        <v>0.3</v>
      </c>
      <c r="O26" s="19">
        <v>0</v>
      </c>
      <c r="P26" s="19">
        <v>0.05</v>
      </c>
      <c r="Q26" s="19">
        <v>0.5</v>
      </c>
      <c r="R26" s="14">
        <f>L26/(1-N26)</f>
        <v>28.285714285714288</v>
      </c>
      <c r="S26" s="11"/>
      <c r="T26" s="24" t="s">
        <v>26</v>
      </c>
      <c r="V26" t="s">
        <v>38</v>
      </c>
      <c r="W26" t="s">
        <v>8</v>
      </c>
      <c r="X26" t="s">
        <v>33</v>
      </c>
      <c r="Y26" s="22">
        <v>4</v>
      </c>
      <c r="Z26" s="29">
        <v>0</v>
      </c>
      <c r="AA26"/>
      <c r="AB26" s="22">
        <f t="shared" si="2"/>
        <v>0</v>
      </c>
      <c r="AC26" s="27">
        <v>30</v>
      </c>
    </row>
    <row r="27" spans="1:30">
      <c r="A27" t="s">
        <v>38</v>
      </c>
      <c r="B27" t="s">
        <v>8</v>
      </c>
      <c r="C27" t="s">
        <v>34</v>
      </c>
      <c r="D27" s="29">
        <v>0</v>
      </c>
      <c r="E27">
        <v>1</v>
      </c>
      <c r="F27">
        <v>1</v>
      </c>
      <c r="G27" s="29">
        <v>0</v>
      </c>
      <c r="H27">
        <v>1</v>
      </c>
      <c r="I27" s="2">
        <f>SUM(D27:H29)</f>
        <v>15</v>
      </c>
      <c r="J27" s="1">
        <f t="shared" si="0"/>
        <v>2</v>
      </c>
      <c r="K27" s="10">
        <f t="shared" si="1"/>
        <v>0.13333333333333333</v>
      </c>
      <c r="L27" s="16">
        <f t="shared" ref="L27:M29" si="9">I27</f>
        <v>15</v>
      </c>
      <c r="M27" s="18">
        <f t="shared" si="9"/>
        <v>2</v>
      </c>
      <c r="N27" s="20">
        <v>0.3</v>
      </c>
      <c r="O27" s="19">
        <v>0</v>
      </c>
      <c r="P27" s="19">
        <v>0.05</v>
      </c>
      <c r="Q27" s="19">
        <v>0.5</v>
      </c>
      <c r="R27" s="9"/>
      <c r="S27" s="11"/>
      <c r="T27" s="24" t="s">
        <v>26</v>
      </c>
      <c r="V27" t="s">
        <v>38</v>
      </c>
      <c r="W27" t="s">
        <v>8</v>
      </c>
      <c r="X27" t="s">
        <v>34</v>
      </c>
      <c r="Y27" s="22">
        <v>4</v>
      </c>
      <c r="Z27">
        <v>1</v>
      </c>
      <c r="AA27">
        <v>1</v>
      </c>
      <c r="AB27" s="22">
        <f t="shared" si="2"/>
        <v>0</v>
      </c>
      <c r="AC27" s="27">
        <v>30</v>
      </c>
    </row>
    <row r="28" spans="1:30">
      <c r="A28" t="s">
        <v>38</v>
      </c>
      <c r="B28" t="s">
        <v>8</v>
      </c>
      <c r="C28" t="s">
        <v>35</v>
      </c>
      <c r="D28" s="29">
        <v>0</v>
      </c>
      <c r="E28">
        <v>8</v>
      </c>
      <c r="F28">
        <v>4</v>
      </c>
      <c r="G28" s="29">
        <v>0</v>
      </c>
      <c r="H28" s="29">
        <v>0</v>
      </c>
      <c r="I28" s="2">
        <f>SUM(D28:H29)</f>
        <v>12</v>
      </c>
      <c r="J28" s="1">
        <f t="shared" si="0"/>
        <v>4</v>
      </c>
      <c r="K28" s="10">
        <f t="shared" si="1"/>
        <v>0.33333333333333331</v>
      </c>
      <c r="L28" s="16">
        <f t="shared" si="9"/>
        <v>12</v>
      </c>
      <c r="M28" s="18">
        <f t="shared" si="9"/>
        <v>4</v>
      </c>
      <c r="N28" s="20">
        <v>0.3</v>
      </c>
      <c r="O28" s="19">
        <v>0</v>
      </c>
      <c r="P28" s="19">
        <v>0.05</v>
      </c>
      <c r="Q28" s="19">
        <v>0.5</v>
      </c>
      <c r="R28" s="9"/>
      <c r="S28" s="11"/>
      <c r="T28" s="24" t="s">
        <v>26</v>
      </c>
      <c r="V28" t="s">
        <v>38</v>
      </c>
      <c r="W28" t="s">
        <v>8</v>
      </c>
      <c r="X28" t="s">
        <v>35</v>
      </c>
      <c r="Y28" s="22">
        <v>2</v>
      </c>
      <c r="Z28">
        <v>4</v>
      </c>
      <c r="AA28">
        <v>3</v>
      </c>
      <c r="AB28" s="22">
        <f t="shared" si="2"/>
        <v>1</v>
      </c>
      <c r="AC28" s="27">
        <v>30</v>
      </c>
    </row>
    <row r="29" spans="1:30">
      <c r="A29" t="s">
        <v>38</v>
      </c>
      <c r="B29" t="s">
        <v>8</v>
      </c>
      <c r="C29" t="s">
        <v>36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">
        <f>SUM(D29:H29)</f>
        <v>0</v>
      </c>
      <c r="J29" s="1">
        <f t="shared" si="0"/>
        <v>0</v>
      </c>
      <c r="K29" s="10" t="e">
        <f t="shared" si="1"/>
        <v>#DIV/0!</v>
      </c>
      <c r="L29" s="16">
        <f t="shared" si="9"/>
        <v>0</v>
      </c>
      <c r="M29" s="18">
        <f t="shared" si="9"/>
        <v>0</v>
      </c>
      <c r="N29" s="20">
        <v>0.3</v>
      </c>
      <c r="O29" s="19">
        <v>0</v>
      </c>
      <c r="P29" s="19">
        <v>0.05</v>
      </c>
      <c r="Q29" s="19">
        <v>0.5</v>
      </c>
      <c r="R29" s="9"/>
      <c r="S29" s="12">
        <f>((D29+((E27+E28)-(E27+E28)*O29))*(1-P29))</f>
        <v>8.5499999999999989</v>
      </c>
      <c r="T29" s="24" t="s">
        <v>26</v>
      </c>
      <c r="V29" t="s">
        <v>38</v>
      </c>
      <c r="W29" t="s">
        <v>8</v>
      </c>
      <c r="X29" t="s">
        <v>36</v>
      </c>
      <c r="Y29" s="22">
        <v>2</v>
      </c>
      <c r="Z29" s="29">
        <v>0</v>
      </c>
      <c r="AA29"/>
      <c r="AB29" s="22">
        <f t="shared" si="2"/>
        <v>0</v>
      </c>
      <c r="AC29" s="27">
        <v>30</v>
      </c>
      <c r="AD29" s="21">
        <f>(S29*Q29*AC29)/R26</f>
        <v>4.5340909090909074</v>
      </c>
    </row>
    <row r="30" spans="1:30">
      <c r="A30" t="s">
        <v>38</v>
      </c>
      <c r="B30" t="s">
        <v>37</v>
      </c>
      <c r="C30" t="s">
        <v>33</v>
      </c>
      <c r="D30" s="29">
        <v>0</v>
      </c>
      <c r="E30">
        <v>6</v>
      </c>
      <c r="F30" s="29">
        <v>0</v>
      </c>
      <c r="G30" s="29">
        <v>0</v>
      </c>
      <c r="H30" s="29">
        <v>0</v>
      </c>
      <c r="I30" s="2">
        <f>SUM(D30:H33)</f>
        <v>19</v>
      </c>
      <c r="J30" s="1">
        <f t="shared" si="0"/>
        <v>0</v>
      </c>
      <c r="K30" s="10">
        <f t="shared" si="1"/>
        <v>0</v>
      </c>
      <c r="L30" s="41">
        <f>(I30-(E30*K30))</f>
        <v>19</v>
      </c>
      <c r="M30" s="17">
        <f>J30-E30*K30/(1-K30)</f>
        <v>0</v>
      </c>
      <c r="N30" s="20">
        <v>0.3</v>
      </c>
      <c r="O30" s="19">
        <v>0</v>
      </c>
      <c r="P30" s="19">
        <v>0.05</v>
      </c>
      <c r="Q30" s="19">
        <v>0.5</v>
      </c>
      <c r="R30" s="14">
        <f>L30/(1-N30)</f>
        <v>27.142857142857146</v>
      </c>
      <c r="S30" s="11"/>
      <c r="T30" s="24" t="s">
        <v>26</v>
      </c>
      <c r="V30" t="s">
        <v>38</v>
      </c>
      <c r="W30" t="s">
        <v>37</v>
      </c>
      <c r="X30" t="s">
        <v>33</v>
      </c>
      <c r="Y30" s="22">
        <v>4</v>
      </c>
      <c r="Z30" s="29">
        <v>0</v>
      </c>
      <c r="AA30"/>
      <c r="AB30" s="22">
        <f t="shared" si="2"/>
        <v>0</v>
      </c>
      <c r="AC30" s="27">
        <v>30</v>
      </c>
    </row>
    <row r="31" spans="1:30">
      <c r="A31" t="s">
        <v>38</v>
      </c>
      <c r="B31" t="s">
        <v>37</v>
      </c>
      <c r="C31" t="s">
        <v>34</v>
      </c>
      <c r="D31" s="29">
        <v>0</v>
      </c>
      <c r="E31" s="29">
        <v>0</v>
      </c>
      <c r="F31">
        <v>7</v>
      </c>
      <c r="G31">
        <v>1</v>
      </c>
      <c r="H31">
        <v>4</v>
      </c>
      <c r="I31" s="2">
        <f>SUM(D31:H33)</f>
        <v>13</v>
      </c>
      <c r="J31" s="1">
        <f t="shared" si="0"/>
        <v>12</v>
      </c>
      <c r="K31" s="10">
        <f t="shared" si="1"/>
        <v>0.92307692307692313</v>
      </c>
      <c r="L31" s="16">
        <f t="shared" ref="L31:M33" si="10">I31</f>
        <v>13</v>
      </c>
      <c r="M31" s="18">
        <f t="shared" si="10"/>
        <v>12</v>
      </c>
      <c r="N31" s="20">
        <v>0.3</v>
      </c>
      <c r="O31" s="19">
        <v>0</v>
      </c>
      <c r="P31" s="19">
        <v>0.05</v>
      </c>
      <c r="Q31" s="19">
        <v>0.5</v>
      </c>
      <c r="S31" s="11"/>
      <c r="T31" s="24" t="s">
        <v>26</v>
      </c>
      <c r="V31" t="s">
        <v>38</v>
      </c>
      <c r="W31" t="s">
        <v>37</v>
      </c>
      <c r="X31" t="s">
        <v>34</v>
      </c>
      <c r="Y31" s="22">
        <v>4</v>
      </c>
      <c r="Z31">
        <v>7</v>
      </c>
      <c r="AA31">
        <v>6</v>
      </c>
      <c r="AB31" s="22">
        <f t="shared" si="2"/>
        <v>1</v>
      </c>
      <c r="AC31" s="27">
        <v>30</v>
      </c>
    </row>
    <row r="32" spans="1:30">
      <c r="A32" t="s">
        <v>38</v>
      </c>
      <c r="B32" t="s">
        <v>37</v>
      </c>
      <c r="C32" t="s">
        <v>35</v>
      </c>
      <c r="D32" s="29">
        <v>0</v>
      </c>
      <c r="E32" s="29">
        <v>0</v>
      </c>
      <c r="F32">
        <v>1</v>
      </c>
      <c r="G32" s="29">
        <v>0</v>
      </c>
      <c r="H32" s="29">
        <v>0</v>
      </c>
      <c r="I32" s="2">
        <f>SUM(D32:H33)</f>
        <v>1</v>
      </c>
      <c r="J32" s="1">
        <f t="shared" si="0"/>
        <v>1</v>
      </c>
      <c r="K32" s="10">
        <f t="shared" si="1"/>
        <v>1</v>
      </c>
      <c r="L32" s="16">
        <f t="shared" si="10"/>
        <v>1</v>
      </c>
      <c r="M32" s="18">
        <f t="shared" si="10"/>
        <v>1</v>
      </c>
      <c r="N32" s="20">
        <v>0.3</v>
      </c>
      <c r="O32" s="19">
        <v>0</v>
      </c>
      <c r="P32" s="19">
        <v>0.05</v>
      </c>
      <c r="Q32" s="19">
        <v>0.5</v>
      </c>
      <c r="S32" s="11"/>
      <c r="T32" s="24" t="s">
        <v>26</v>
      </c>
      <c r="V32" t="s">
        <v>38</v>
      </c>
      <c r="W32" t="s">
        <v>37</v>
      </c>
      <c r="X32" t="s">
        <v>35</v>
      </c>
      <c r="Y32" s="22">
        <v>2</v>
      </c>
      <c r="Z32">
        <v>1</v>
      </c>
      <c r="AA32">
        <v>1</v>
      </c>
      <c r="AB32" s="22">
        <f t="shared" si="2"/>
        <v>0</v>
      </c>
      <c r="AC32" s="27">
        <v>30</v>
      </c>
    </row>
    <row r="33" spans="1:30">
      <c r="A33" t="s">
        <v>38</v>
      </c>
      <c r="B33" t="s">
        <v>37</v>
      </c>
      <c r="C33" t="s">
        <v>36</v>
      </c>
      <c r="D33" s="29">
        <v>0</v>
      </c>
      <c r="E33" s="29">
        <v>0</v>
      </c>
      <c r="F33" s="29">
        <v>0</v>
      </c>
      <c r="G33" s="29">
        <v>0</v>
      </c>
      <c r="H33" s="29">
        <v>0</v>
      </c>
      <c r="I33" s="2">
        <f>SUM(D33:H33)</f>
        <v>0</v>
      </c>
      <c r="J33" s="1">
        <f t="shared" si="0"/>
        <v>0</v>
      </c>
      <c r="K33" s="10" t="e">
        <f t="shared" si="1"/>
        <v>#DIV/0!</v>
      </c>
      <c r="L33" s="16">
        <f t="shared" si="10"/>
        <v>0</v>
      </c>
      <c r="M33" s="18">
        <f t="shared" si="10"/>
        <v>0</v>
      </c>
      <c r="N33" s="20">
        <v>0.3</v>
      </c>
      <c r="O33" s="19">
        <v>0</v>
      </c>
      <c r="P33" s="19">
        <v>0.05</v>
      </c>
      <c r="Q33" s="19">
        <v>0.5</v>
      </c>
      <c r="S33" s="12">
        <f>((D33+((E31+E32)-(E31+E32)*O33))*(1-P33))</f>
        <v>0</v>
      </c>
      <c r="T33" s="24" t="s">
        <v>26</v>
      </c>
      <c r="V33" t="s">
        <v>38</v>
      </c>
      <c r="W33" t="s">
        <v>37</v>
      </c>
      <c r="X33" t="s">
        <v>36</v>
      </c>
      <c r="Y33" s="22">
        <v>2</v>
      </c>
      <c r="Z33" s="29">
        <v>0</v>
      </c>
      <c r="AA33"/>
      <c r="AB33" s="22">
        <f t="shared" si="2"/>
        <v>0</v>
      </c>
      <c r="AC33" s="27">
        <v>30</v>
      </c>
      <c r="AD33" s="21">
        <f>(S33*Q33*AC33)/R30</f>
        <v>0</v>
      </c>
    </row>
    <row r="34" spans="1:30">
      <c r="A34" t="s">
        <v>38</v>
      </c>
      <c r="B34" t="s">
        <v>10</v>
      </c>
      <c r="C34" t="s">
        <v>33</v>
      </c>
      <c r="D34" s="29">
        <v>0</v>
      </c>
      <c r="E34">
        <v>25</v>
      </c>
      <c r="F34">
        <v>2</v>
      </c>
      <c r="G34">
        <v>4</v>
      </c>
      <c r="H34" s="29">
        <v>0</v>
      </c>
      <c r="I34" s="2">
        <f>SUM(D34:H37)</f>
        <v>37</v>
      </c>
      <c r="J34" s="1">
        <f t="shared" si="0"/>
        <v>6</v>
      </c>
      <c r="K34" s="10">
        <f t="shared" si="1"/>
        <v>0.16216216216216217</v>
      </c>
      <c r="L34" s="41">
        <f>(I34-(E34*K34))</f>
        <v>32.945945945945944</v>
      </c>
      <c r="M34" s="17">
        <f>J34-E34*K34/(1-K34)</f>
        <v>1.161290322580645</v>
      </c>
      <c r="N34" s="20">
        <v>0.3</v>
      </c>
      <c r="O34" s="19">
        <v>0</v>
      </c>
      <c r="P34" s="19">
        <v>0.05</v>
      </c>
      <c r="Q34" s="19">
        <v>0.5</v>
      </c>
      <c r="R34" s="14">
        <f>L34/(1-N34)</f>
        <v>47.065637065637063</v>
      </c>
      <c r="S34" s="11"/>
      <c r="T34" s="24" t="s">
        <v>26</v>
      </c>
      <c r="V34" t="s">
        <v>38</v>
      </c>
      <c r="W34" t="s">
        <v>10</v>
      </c>
      <c r="X34" t="s">
        <v>33</v>
      </c>
      <c r="Y34" s="22">
        <v>4</v>
      </c>
      <c r="Z34">
        <v>2</v>
      </c>
      <c r="AA34">
        <v>2</v>
      </c>
      <c r="AB34" s="22">
        <f t="shared" si="2"/>
        <v>0</v>
      </c>
      <c r="AC34" s="27">
        <v>30</v>
      </c>
    </row>
    <row r="35" spans="1:30">
      <c r="A35" t="s">
        <v>38</v>
      </c>
      <c r="B35" t="s">
        <v>10</v>
      </c>
      <c r="C35" t="s">
        <v>34</v>
      </c>
      <c r="D35" s="29">
        <v>0</v>
      </c>
      <c r="E35">
        <v>2</v>
      </c>
      <c r="F35">
        <v>3</v>
      </c>
      <c r="G35" s="29">
        <v>0</v>
      </c>
      <c r="H35">
        <v>1</v>
      </c>
      <c r="I35" s="2">
        <f>SUM(D35:H37)</f>
        <v>6</v>
      </c>
      <c r="J35" s="1">
        <f t="shared" si="0"/>
        <v>4</v>
      </c>
      <c r="K35" s="10">
        <f t="shared" si="1"/>
        <v>0.66666666666666663</v>
      </c>
      <c r="L35" s="16">
        <f t="shared" ref="L35:M37" si="11">I35</f>
        <v>6</v>
      </c>
      <c r="M35" s="18">
        <f t="shared" si="11"/>
        <v>4</v>
      </c>
      <c r="N35" s="20">
        <v>0.3</v>
      </c>
      <c r="O35" s="19">
        <v>0</v>
      </c>
      <c r="P35" s="19">
        <v>0.05</v>
      </c>
      <c r="Q35" s="19">
        <v>0.5</v>
      </c>
      <c r="R35" s="9"/>
      <c r="S35" s="11"/>
      <c r="T35" s="24" t="s">
        <v>26</v>
      </c>
      <c r="V35" t="s">
        <v>38</v>
      </c>
      <c r="W35" t="s">
        <v>10</v>
      </c>
      <c r="X35" t="s">
        <v>34</v>
      </c>
      <c r="Y35" s="22">
        <v>4</v>
      </c>
      <c r="Z35">
        <v>3</v>
      </c>
      <c r="AA35">
        <v>3</v>
      </c>
      <c r="AB35" s="22">
        <f t="shared" si="2"/>
        <v>0</v>
      </c>
      <c r="AC35" s="27">
        <v>30</v>
      </c>
    </row>
    <row r="36" spans="1:30">
      <c r="A36" s="29" t="s">
        <v>38</v>
      </c>
      <c r="B36" s="29" t="s">
        <v>10</v>
      </c>
      <c r="C36" s="29" t="s">
        <v>35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">
        <f>SUM(D36:H37)</f>
        <v>0</v>
      </c>
      <c r="J36" s="1">
        <f t="shared" si="0"/>
        <v>0</v>
      </c>
      <c r="K36" s="10" t="e">
        <f t="shared" si="1"/>
        <v>#DIV/0!</v>
      </c>
      <c r="L36" s="16">
        <f t="shared" si="11"/>
        <v>0</v>
      </c>
      <c r="M36" s="18">
        <f t="shared" si="11"/>
        <v>0</v>
      </c>
      <c r="N36" s="20">
        <v>0.3</v>
      </c>
      <c r="O36" s="19">
        <v>0</v>
      </c>
      <c r="P36" s="19">
        <v>0.05</v>
      </c>
      <c r="Q36" s="19">
        <v>0.5</v>
      </c>
      <c r="R36" s="9"/>
      <c r="S36" s="11"/>
      <c r="T36" s="24" t="s">
        <v>26</v>
      </c>
      <c r="V36" s="29" t="s">
        <v>38</v>
      </c>
      <c r="W36" s="29" t="s">
        <v>10</v>
      </c>
      <c r="X36" s="29" t="s">
        <v>35</v>
      </c>
      <c r="Y36" s="22">
        <v>2</v>
      </c>
      <c r="Z36" s="29">
        <v>0</v>
      </c>
      <c r="AA36" s="29"/>
      <c r="AB36" s="22">
        <f t="shared" si="2"/>
        <v>0</v>
      </c>
      <c r="AC36" s="27">
        <v>30</v>
      </c>
    </row>
    <row r="37" spans="1:30">
      <c r="A37" t="s">
        <v>38</v>
      </c>
      <c r="B37" t="s">
        <v>10</v>
      </c>
      <c r="C37" t="s">
        <v>36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">
        <f>SUM(D37:H37)</f>
        <v>0</v>
      </c>
      <c r="J37" s="1">
        <f t="shared" si="0"/>
        <v>0</v>
      </c>
      <c r="K37" s="10" t="e">
        <f t="shared" si="1"/>
        <v>#DIV/0!</v>
      </c>
      <c r="L37" s="16">
        <f t="shared" si="11"/>
        <v>0</v>
      </c>
      <c r="M37" s="18">
        <f t="shared" si="11"/>
        <v>0</v>
      </c>
      <c r="N37" s="20">
        <v>0.3</v>
      </c>
      <c r="O37" s="19">
        <v>0</v>
      </c>
      <c r="P37" s="19">
        <v>0.05</v>
      </c>
      <c r="Q37" s="19">
        <v>0.5</v>
      </c>
      <c r="R37" s="9"/>
      <c r="S37" s="12">
        <f>((D37+((E35+E36)-(E35+E36)*O37))*(1-P37))</f>
        <v>1.9</v>
      </c>
      <c r="T37" s="24" t="s">
        <v>26</v>
      </c>
      <c r="V37" t="s">
        <v>38</v>
      </c>
      <c r="W37" t="s">
        <v>10</v>
      </c>
      <c r="X37" t="s">
        <v>36</v>
      </c>
      <c r="Y37" s="22">
        <v>2</v>
      </c>
      <c r="Z37" s="29">
        <v>0</v>
      </c>
      <c r="AA37"/>
      <c r="AB37" s="22">
        <f t="shared" si="2"/>
        <v>0</v>
      </c>
      <c r="AC37" s="27">
        <v>30</v>
      </c>
      <c r="AD37" s="21">
        <f>(S37*Q37*AC37)/R34</f>
        <v>0.60553732567678431</v>
      </c>
    </row>
    <row r="38" spans="1:30">
      <c r="A38" t="s">
        <v>38</v>
      </c>
      <c r="B38" t="s">
        <v>9</v>
      </c>
      <c r="C38" t="s">
        <v>33</v>
      </c>
      <c r="D38" s="29">
        <v>0</v>
      </c>
      <c r="E38" s="29">
        <v>0</v>
      </c>
      <c r="F38" s="29">
        <v>0</v>
      </c>
      <c r="G38">
        <v>2</v>
      </c>
      <c r="H38" s="29">
        <v>0</v>
      </c>
      <c r="I38" s="2">
        <f>SUM(D38:H41)</f>
        <v>3</v>
      </c>
      <c r="J38" s="1">
        <f t="shared" si="0"/>
        <v>2</v>
      </c>
      <c r="K38" s="10">
        <f t="shared" si="1"/>
        <v>0.66666666666666663</v>
      </c>
      <c r="L38" s="41">
        <f>(I38-(E38*K38))</f>
        <v>3</v>
      </c>
      <c r="M38" s="17">
        <f>J38-E38*K38/(1-K38)</f>
        <v>2</v>
      </c>
      <c r="N38" s="20">
        <v>0.3</v>
      </c>
      <c r="O38" s="19">
        <v>0</v>
      </c>
      <c r="P38" s="19">
        <v>0.05</v>
      </c>
      <c r="Q38" s="19">
        <v>0.5</v>
      </c>
      <c r="R38" s="14">
        <f>L38/(1-N38)</f>
        <v>4.2857142857142856</v>
      </c>
      <c r="S38" s="13"/>
      <c r="T38" s="24" t="s">
        <v>26</v>
      </c>
      <c r="V38" t="s">
        <v>38</v>
      </c>
      <c r="W38" t="s">
        <v>9</v>
      </c>
      <c r="X38" t="s">
        <v>33</v>
      </c>
      <c r="Y38" s="22">
        <v>4</v>
      </c>
      <c r="Z38" s="29">
        <v>0</v>
      </c>
      <c r="AA38"/>
      <c r="AB38" s="22">
        <f t="shared" si="2"/>
        <v>0</v>
      </c>
      <c r="AC38" s="27">
        <v>30</v>
      </c>
    </row>
    <row r="39" spans="1:30">
      <c r="A39" t="s">
        <v>38</v>
      </c>
      <c r="B39" t="s">
        <v>9</v>
      </c>
      <c r="C39" t="s">
        <v>34</v>
      </c>
      <c r="D39" s="29">
        <v>0</v>
      </c>
      <c r="E39" s="29">
        <v>0</v>
      </c>
      <c r="F39">
        <v>1</v>
      </c>
      <c r="G39" s="29">
        <v>0</v>
      </c>
      <c r="H39" s="29">
        <v>0</v>
      </c>
      <c r="I39" s="2">
        <f>SUM(D39:H41)</f>
        <v>1</v>
      </c>
      <c r="J39" s="1">
        <f t="shared" si="0"/>
        <v>1</v>
      </c>
      <c r="K39" s="10">
        <f t="shared" si="1"/>
        <v>1</v>
      </c>
      <c r="L39" s="16">
        <f t="shared" ref="L39:M41" si="12">I39</f>
        <v>1</v>
      </c>
      <c r="M39" s="18">
        <f t="shared" si="12"/>
        <v>1</v>
      </c>
      <c r="N39" s="20">
        <v>0.3</v>
      </c>
      <c r="O39" s="19">
        <v>0</v>
      </c>
      <c r="P39" s="19">
        <v>0.05</v>
      </c>
      <c r="Q39" s="19">
        <v>0.5</v>
      </c>
      <c r="R39" s="9"/>
      <c r="S39" s="13"/>
      <c r="T39" s="24" t="s">
        <v>26</v>
      </c>
      <c r="V39" t="s">
        <v>38</v>
      </c>
      <c r="W39" t="s">
        <v>9</v>
      </c>
      <c r="X39" t="s">
        <v>34</v>
      </c>
      <c r="Y39" s="22">
        <v>4</v>
      </c>
      <c r="Z39">
        <v>1</v>
      </c>
      <c r="AA39">
        <v>1</v>
      </c>
      <c r="AB39" s="22">
        <f t="shared" si="2"/>
        <v>0</v>
      </c>
      <c r="AC39" s="27">
        <v>30</v>
      </c>
    </row>
    <row r="40" spans="1:30">
      <c r="A40" s="29" t="s">
        <v>38</v>
      </c>
      <c r="B40" s="29" t="s">
        <v>9</v>
      </c>
      <c r="C40" s="29" t="s">
        <v>35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">
        <f>SUM(D40:H41)</f>
        <v>0</v>
      </c>
      <c r="J40" s="1">
        <f t="shared" si="0"/>
        <v>0</v>
      </c>
      <c r="K40" s="10" t="e">
        <f t="shared" si="1"/>
        <v>#DIV/0!</v>
      </c>
      <c r="L40" s="16">
        <f t="shared" si="12"/>
        <v>0</v>
      </c>
      <c r="M40" s="18">
        <f t="shared" si="12"/>
        <v>0</v>
      </c>
      <c r="N40" s="20">
        <v>0.3</v>
      </c>
      <c r="O40" s="19">
        <v>0</v>
      </c>
      <c r="P40" s="19">
        <v>0.05</v>
      </c>
      <c r="Q40" s="19">
        <v>0.5</v>
      </c>
      <c r="R40" s="9"/>
      <c r="S40" s="9"/>
      <c r="T40" s="24" t="s">
        <v>26</v>
      </c>
      <c r="V40" s="29" t="s">
        <v>38</v>
      </c>
      <c r="W40" s="29" t="s">
        <v>9</v>
      </c>
      <c r="X40" s="29" t="s">
        <v>35</v>
      </c>
      <c r="Y40" s="22">
        <v>2</v>
      </c>
      <c r="Z40" s="29">
        <v>0</v>
      </c>
      <c r="AA40" s="29"/>
      <c r="AB40" s="22">
        <f t="shared" si="2"/>
        <v>0</v>
      </c>
      <c r="AC40" s="27">
        <v>30</v>
      </c>
    </row>
    <row r="41" spans="1:30">
      <c r="A41" t="s">
        <v>38</v>
      </c>
      <c r="B41" t="s">
        <v>9</v>
      </c>
      <c r="C41" t="s">
        <v>36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">
        <f>SUM(D41:H41)</f>
        <v>0</v>
      </c>
      <c r="J41" s="1">
        <f t="shared" si="0"/>
        <v>0</v>
      </c>
      <c r="K41" s="10" t="e">
        <f t="shared" si="1"/>
        <v>#DIV/0!</v>
      </c>
      <c r="L41" s="16">
        <f t="shared" si="12"/>
        <v>0</v>
      </c>
      <c r="M41" s="18">
        <f t="shared" si="12"/>
        <v>0</v>
      </c>
      <c r="N41" s="20">
        <v>0.3</v>
      </c>
      <c r="O41" s="19">
        <v>0</v>
      </c>
      <c r="P41" s="19">
        <v>0.05</v>
      </c>
      <c r="Q41" s="19">
        <v>0.5</v>
      </c>
      <c r="R41" s="9"/>
      <c r="S41" s="12">
        <f>((D41+((E39+E40)-(E39+E40)*O41))*(1-P41))</f>
        <v>0</v>
      </c>
      <c r="T41" s="24" t="s">
        <v>26</v>
      </c>
      <c r="V41" t="s">
        <v>38</v>
      </c>
      <c r="W41" t="s">
        <v>9</v>
      </c>
      <c r="X41" t="s">
        <v>36</v>
      </c>
      <c r="Y41" s="22">
        <v>2</v>
      </c>
      <c r="Z41" s="29">
        <v>0</v>
      </c>
      <c r="AA41"/>
      <c r="AB41" s="22">
        <f t="shared" si="2"/>
        <v>0</v>
      </c>
      <c r="AC41" s="27">
        <v>30</v>
      </c>
      <c r="AD41" s="21">
        <f>(S41*Q41*AC41)/R38</f>
        <v>0</v>
      </c>
    </row>
    <row r="42" spans="1:30">
      <c r="A42" t="s">
        <v>38</v>
      </c>
      <c r="B42" t="s">
        <v>12</v>
      </c>
      <c r="C42" t="s">
        <v>33</v>
      </c>
      <c r="D42" s="29">
        <v>0</v>
      </c>
      <c r="E42">
        <v>7</v>
      </c>
      <c r="F42" s="29">
        <v>0</v>
      </c>
      <c r="G42">
        <v>5</v>
      </c>
      <c r="H42" s="29">
        <v>0</v>
      </c>
      <c r="I42" s="2">
        <f>SUM(D42:H45)</f>
        <v>16</v>
      </c>
      <c r="J42" s="1">
        <f t="shared" si="0"/>
        <v>5</v>
      </c>
      <c r="K42" s="10">
        <f t="shared" si="1"/>
        <v>0.3125</v>
      </c>
      <c r="L42" s="41">
        <f>(I42-(E42*K42))</f>
        <v>13.8125</v>
      </c>
      <c r="M42" s="17">
        <f>J42-E42*K42/(1-K42)</f>
        <v>1.8181818181818183</v>
      </c>
      <c r="N42" s="20">
        <v>0.3</v>
      </c>
      <c r="O42" s="19">
        <v>0</v>
      </c>
      <c r="P42" s="19">
        <v>0.05</v>
      </c>
      <c r="Q42" s="19">
        <v>0.5</v>
      </c>
      <c r="R42" s="14">
        <f>L42/(1-N42)</f>
        <v>19.732142857142858</v>
      </c>
      <c r="S42" s="9"/>
      <c r="T42" s="24" t="s">
        <v>26</v>
      </c>
      <c r="V42" t="s">
        <v>38</v>
      </c>
      <c r="W42" t="s">
        <v>12</v>
      </c>
      <c r="X42" t="s">
        <v>33</v>
      </c>
      <c r="Y42" s="22">
        <v>4</v>
      </c>
      <c r="Z42" s="29">
        <v>0</v>
      </c>
      <c r="AA42"/>
      <c r="AB42" s="22">
        <f t="shared" si="2"/>
        <v>0</v>
      </c>
      <c r="AC42" s="27">
        <v>30</v>
      </c>
    </row>
    <row r="43" spans="1:30">
      <c r="A43" t="s">
        <v>38</v>
      </c>
      <c r="B43" t="s">
        <v>12</v>
      </c>
      <c r="C43" t="s">
        <v>34</v>
      </c>
      <c r="D43" s="29">
        <v>0</v>
      </c>
      <c r="E43">
        <v>1</v>
      </c>
      <c r="F43">
        <v>2</v>
      </c>
      <c r="G43" s="29">
        <v>0</v>
      </c>
      <c r="H43">
        <v>1</v>
      </c>
      <c r="I43" s="2">
        <f>SUM(D43:H45)</f>
        <v>4</v>
      </c>
      <c r="J43" s="1">
        <f t="shared" si="0"/>
        <v>3</v>
      </c>
      <c r="K43" s="10">
        <f t="shared" si="1"/>
        <v>0.75</v>
      </c>
      <c r="L43" s="16">
        <f t="shared" ref="L43:M45" si="13">I43</f>
        <v>4</v>
      </c>
      <c r="M43" s="18">
        <f t="shared" si="13"/>
        <v>3</v>
      </c>
      <c r="N43" s="20">
        <v>0.3</v>
      </c>
      <c r="O43" s="19">
        <v>0</v>
      </c>
      <c r="P43" s="19">
        <v>0.05</v>
      </c>
      <c r="Q43" s="19">
        <v>0.5</v>
      </c>
      <c r="R43" s="9"/>
      <c r="T43" s="24" t="s">
        <v>26</v>
      </c>
      <c r="V43" t="s">
        <v>38</v>
      </c>
      <c r="W43" t="s">
        <v>12</v>
      </c>
      <c r="X43" t="s">
        <v>34</v>
      </c>
      <c r="Y43" s="22">
        <v>4</v>
      </c>
      <c r="Z43">
        <v>2</v>
      </c>
      <c r="AA43">
        <v>2</v>
      </c>
      <c r="AB43" s="22">
        <f t="shared" si="2"/>
        <v>0</v>
      </c>
      <c r="AC43" s="27">
        <v>30</v>
      </c>
    </row>
    <row r="44" spans="1:30">
      <c r="A44" s="29" t="s">
        <v>38</v>
      </c>
      <c r="B44" s="29" t="s">
        <v>12</v>
      </c>
      <c r="C44" s="29" t="s">
        <v>35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">
        <f>SUM(D44:H45)</f>
        <v>0</v>
      </c>
      <c r="J44" s="1">
        <f t="shared" si="0"/>
        <v>0</v>
      </c>
      <c r="K44" s="10" t="e">
        <f t="shared" si="1"/>
        <v>#DIV/0!</v>
      </c>
      <c r="L44" s="16">
        <f t="shared" si="13"/>
        <v>0</v>
      </c>
      <c r="M44" s="18">
        <f t="shared" si="13"/>
        <v>0</v>
      </c>
      <c r="N44" s="20">
        <v>0.3</v>
      </c>
      <c r="O44" s="19">
        <v>0</v>
      </c>
      <c r="P44" s="19">
        <v>0.05</v>
      </c>
      <c r="Q44" s="19">
        <v>0.5</v>
      </c>
      <c r="R44" s="9"/>
      <c r="T44" s="24" t="s">
        <v>26</v>
      </c>
      <c r="V44" s="29" t="s">
        <v>38</v>
      </c>
      <c r="W44" s="29" t="s">
        <v>12</v>
      </c>
      <c r="X44" s="29" t="s">
        <v>35</v>
      </c>
      <c r="Y44" s="22">
        <v>2</v>
      </c>
      <c r="Z44" s="29">
        <v>0</v>
      </c>
      <c r="AA44" s="29"/>
      <c r="AB44" s="22">
        <f t="shared" si="2"/>
        <v>0</v>
      </c>
      <c r="AC44" s="27">
        <v>30</v>
      </c>
    </row>
    <row r="45" spans="1:30">
      <c r="A45" s="29" t="s">
        <v>38</v>
      </c>
      <c r="B45" s="29" t="s">
        <v>12</v>
      </c>
      <c r="C45" s="29" t="s">
        <v>36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">
        <f>SUM(D45:H45)</f>
        <v>0</v>
      </c>
      <c r="J45" s="1">
        <f t="shared" si="0"/>
        <v>0</v>
      </c>
      <c r="K45" s="10" t="e">
        <f t="shared" si="1"/>
        <v>#DIV/0!</v>
      </c>
      <c r="L45" s="16">
        <f t="shared" si="13"/>
        <v>0</v>
      </c>
      <c r="M45" s="18">
        <f t="shared" si="13"/>
        <v>0</v>
      </c>
      <c r="N45" s="20">
        <v>0.3</v>
      </c>
      <c r="O45" s="19">
        <v>0</v>
      </c>
      <c r="P45" s="19">
        <v>0.05</v>
      </c>
      <c r="Q45" s="19">
        <v>0.5</v>
      </c>
      <c r="R45" s="9"/>
      <c r="S45" s="12">
        <f>((D45+((E43+E44)-(E43+E44)*O45))*(1-P45))</f>
        <v>0.95</v>
      </c>
      <c r="T45" s="24" t="s">
        <v>26</v>
      </c>
      <c r="V45" s="29" t="s">
        <v>38</v>
      </c>
      <c r="W45" s="29" t="s">
        <v>12</v>
      </c>
      <c r="X45" s="29" t="s">
        <v>36</v>
      </c>
      <c r="Y45" s="22">
        <v>2</v>
      </c>
      <c r="Z45" s="29">
        <v>0</v>
      </c>
      <c r="AA45" s="29"/>
      <c r="AB45" s="22">
        <f t="shared" si="2"/>
        <v>0</v>
      </c>
      <c r="AC45" s="27">
        <v>30</v>
      </c>
      <c r="AD45" s="21">
        <f>(S45*Q45*AC45)/R42</f>
        <v>0.72217194570135745</v>
      </c>
    </row>
    <row r="46" spans="1:30">
      <c r="A46" t="s">
        <v>38</v>
      </c>
      <c r="B46" t="s">
        <v>11</v>
      </c>
      <c r="C46" t="s">
        <v>33</v>
      </c>
      <c r="D46" s="29">
        <v>0</v>
      </c>
      <c r="E46">
        <v>42</v>
      </c>
      <c r="F46" s="29">
        <v>0</v>
      </c>
      <c r="G46">
        <v>4</v>
      </c>
      <c r="H46" s="29">
        <v>0</v>
      </c>
      <c r="I46" s="2">
        <f>SUM(D46:H49)</f>
        <v>53</v>
      </c>
      <c r="J46" s="1">
        <f t="shared" si="0"/>
        <v>4</v>
      </c>
      <c r="K46" s="10">
        <f t="shared" si="1"/>
        <v>7.5471698113207544E-2</v>
      </c>
      <c r="L46" s="41">
        <f>(I46-(E46*K46))</f>
        <v>49.830188679245282</v>
      </c>
      <c r="M46" s="17">
        <f>J46-E46*K46/(1-K46)</f>
        <v>0.57142857142857162</v>
      </c>
      <c r="N46" s="20">
        <v>0.3</v>
      </c>
      <c r="O46" s="19">
        <v>0</v>
      </c>
      <c r="P46" s="19">
        <v>0.05</v>
      </c>
      <c r="Q46" s="19">
        <v>0.5</v>
      </c>
      <c r="R46" s="14">
        <f>L46/(1-N46)</f>
        <v>71.18598382749326</v>
      </c>
      <c r="T46" s="24" t="s">
        <v>26</v>
      </c>
      <c r="V46" t="s">
        <v>38</v>
      </c>
      <c r="W46" t="s">
        <v>11</v>
      </c>
      <c r="X46" t="s">
        <v>33</v>
      </c>
      <c r="Y46" s="22">
        <v>4</v>
      </c>
      <c r="Z46" s="29">
        <v>0</v>
      </c>
      <c r="AA46"/>
      <c r="AB46" s="22">
        <f t="shared" si="2"/>
        <v>0</v>
      </c>
      <c r="AC46" s="27">
        <v>30</v>
      </c>
    </row>
    <row r="47" spans="1:30">
      <c r="A47" t="s">
        <v>38</v>
      </c>
      <c r="B47" t="s">
        <v>11</v>
      </c>
      <c r="C47" t="s">
        <v>34</v>
      </c>
      <c r="D47" s="29">
        <v>0</v>
      </c>
      <c r="E47">
        <v>3</v>
      </c>
      <c r="F47">
        <v>1</v>
      </c>
      <c r="G47" s="29">
        <v>0</v>
      </c>
      <c r="H47">
        <v>2</v>
      </c>
      <c r="I47" s="2">
        <f>SUM(D47:H49)</f>
        <v>7</v>
      </c>
      <c r="J47" s="1">
        <f t="shared" si="0"/>
        <v>3</v>
      </c>
      <c r="K47" s="10">
        <f t="shared" si="1"/>
        <v>0.42857142857142855</v>
      </c>
      <c r="L47" s="16">
        <f t="shared" ref="L47:M49" si="14">I47</f>
        <v>7</v>
      </c>
      <c r="M47" s="18">
        <f t="shared" si="14"/>
        <v>3</v>
      </c>
      <c r="N47" s="20">
        <v>0.3</v>
      </c>
      <c r="O47" s="19">
        <v>0</v>
      </c>
      <c r="P47" s="19">
        <v>0.05</v>
      </c>
      <c r="Q47" s="19">
        <v>0.5</v>
      </c>
      <c r="R47" s="9"/>
      <c r="T47" s="24" t="s">
        <v>26</v>
      </c>
      <c r="V47" t="s">
        <v>38</v>
      </c>
      <c r="W47" t="s">
        <v>11</v>
      </c>
      <c r="X47" t="s">
        <v>34</v>
      </c>
      <c r="Y47" s="22">
        <v>4</v>
      </c>
      <c r="Z47">
        <v>1</v>
      </c>
      <c r="AA47">
        <v>1</v>
      </c>
      <c r="AB47" s="22">
        <f t="shared" si="2"/>
        <v>0</v>
      </c>
      <c r="AC47" s="27">
        <v>30</v>
      </c>
    </row>
    <row r="48" spans="1:30">
      <c r="A48" t="s">
        <v>38</v>
      </c>
      <c r="B48" t="s">
        <v>11</v>
      </c>
      <c r="C48" t="s">
        <v>35</v>
      </c>
      <c r="D48" s="29">
        <v>0</v>
      </c>
      <c r="E48">
        <v>1</v>
      </c>
      <c r="F48" s="29">
        <v>0</v>
      </c>
      <c r="G48" s="29">
        <v>0</v>
      </c>
      <c r="H48" s="29">
        <v>0</v>
      </c>
      <c r="I48" s="2">
        <f>SUM(D48:H49)</f>
        <v>1</v>
      </c>
      <c r="J48" s="1">
        <f t="shared" si="0"/>
        <v>0</v>
      </c>
      <c r="K48" s="10">
        <f t="shared" si="1"/>
        <v>0</v>
      </c>
      <c r="L48" s="16">
        <f t="shared" si="14"/>
        <v>1</v>
      </c>
      <c r="M48" s="18">
        <f t="shared" si="14"/>
        <v>0</v>
      </c>
      <c r="N48" s="20">
        <v>0.3</v>
      </c>
      <c r="O48" s="19">
        <v>0</v>
      </c>
      <c r="P48" s="19">
        <v>0.05</v>
      </c>
      <c r="Q48" s="19">
        <v>0.5</v>
      </c>
      <c r="R48" s="9"/>
      <c r="T48" s="24" t="s">
        <v>26</v>
      </c>
      <c r="V48" t="s">
        <v>38</v>
      </c>
      <c r="W48" t="s">
        <v>11</v>
      </c>
      <c r="X48" t="s">
        <v>35</v>
      </c>
      <c r="Y48" s="22">
        <v>2</v>
      </c>
      <c r="Z48" s="29">
        <v>0</v>
      </c>
      <c r="AA48"/>
      <c r="AB48" s="22">
        <f t="shared" si="2"/>
        <v>0</v>
      </c>
      <c r="AC48" s="27">
        <v>30</v>
      </c>
    </row>
    <row r="49" spans="1:30">
      <c r="A49" t="s">
        <v>38</v>
      </c>
      <c r="B49" t="s">
        <v>11</v>
      </c>
      <c r="C49" t="s">
        <v>36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">
        <f>SUM(D49:H49)</f>
        <v>0</v>
      </c>
      <c r="J49" s="1">
        <f t="shared" si="0"/>
        <v>0</v>
      </c>
      <c r="K49" s="10" t="e">
        <f t="shared" si="1"/>
        <v>#DIV/0!</v>
      </c>
      <c r="L49" s="16">
        <f t="shared" si="14"/>
        <v>0</v>
      </c>
      <c r="M49" s="18">
        <f t="shared" si="14"/>
        <v>0</v>
      </c>
      <c r="N49" s="20">
        <v>0.3</v>
      </c>
      <c r="O49" s="19">
        <v>0</v>
      </c>
      <c r="P49" s="19">
        <v>0.05</v>
      </c>
      <c r="Q49" s="19">
        <v>0.5</v>
      </c>
      <c r="R49" s="9"/>
      <c r="S49" s="12">
        <f>((D49+((E47+E48)-(E47+E48)*O49))*(1-P49))</f>
        <v>3.8</v>
      </c>
      <c r="T49" s="24" t="s">
        <v>26</v>
      </c>
      <c r="V49" t="s">
        <v>38</v>
      </c>
      <c r="W49" t="s">
        <v>11</v>
      </c>
      <c r="X49" t="s">
        <v>36</v>
      </c>
      <c r="Y49" s="22">
        <v>2</v>
      </c>
      <c r="Z49" s="29">
        <v>0</v>
      </c>
      <c r="AA49"/>
      <c r="AB49" s="22">
        <f t="shared" si="2"/>
        <v>0</v>
      </c>
      <c r="AC49" s="27">
        <v>30</v>
      </c>
      <c r="AD49" s="21">
        <f>(S49*Q49*AC49)/R46</f>
        <v>0.80071942446043165</v>
      </c>
    </row>
    <row r="50" spans="1:30">
      <c r="A50" t="s">
        <v>39</v>
      </c>
      <c r="B50" t="s">
        <v>8</v>
      </c>
      <c r="C50" t="s">
        <v>33</v>
      </c>
      <c r="D50" s="29">
        <v>0</v>
      </c>
      <c r="E50">
        <v>30</v>
      </c>
      <c r="F50">
        <v>1</v>
      </c>
      <c r="G50" s="29">
        <v>0</v>
      </c>
      <c r="H50" s="29">
        <v>0</v>
      </c>
      <c r="I50" s="2">
        <f>SUM(D50:H53)</f>
        <v>31</v>
      </c>
      <c r="J50" s="1">
        <f t="shared" si="0"/>
        <v>1</v>
      </c>
      <c r="K50" s="10">
        <f t="shared" si="1"/>
        <v>3.2258064516129031E-2</v>
      </c>
      <c r="L50" s="41">
        <f>(I50-(E50*K50))</f>
        <v>30.032258064516128</v>
      </c>
      <c r="M50" s="17">
        <f>J50-E50*K50/(1-K50)</f>
        <v>0</v>
      </c>
      <c r="N50" s="20">
        <v>0.3</v>
      </c>
      <c r="O50" s="19">
        <v>0</v>
      </c>
      <c r="P50" s="19">
        <v>0.05</v>
      </c>
      <c r="Q50" s="19">
        <v>0.5</v>
      </c>
      <c r="R50" s="14">
        <f>L50/(1-N50)</f>
        <v>42.903225806451616</v>
      </c>
      <c r="T50" s="24" t="s">
        <v>26</v>
      </c>
      <c r="V50" t="s">
        <v>39</v>
      </c>
      <c r="W50" t="s">
        <v>8</v>
      </c>
      <c r="X50" t="s">
        <v>33</v>
      </c>
      <c r="Y50" s="22">
        <v>4</v>
      </c>
      <c r="Z50">
        <v>1</v>
      </c>
      <c r="AA50">
        <v>1</v>
      </c>
      <c r="AB50" s="22">
        <f t="shared" si="2"/>
        <v>0</v>
      </c>
      <c r="AC50" s="27">
        <v>30</v>
      </c>
    </row>
    <row r="51" spans="1:30">
      <c r="A51" s="29" t="s">
        <v>39</v>
      </c>
      <c r="B51" s="29" t="s">
        <v>8</v>
      </c>
      <c r="C51" s="29" t="s">
        <v>34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">
        <f>SUM(D51:H53)</f>
        <v>0</v>
      </c>
      <c r="J51" s="1">
        <f t="shared" si="0"/>
        <v>0</v>
      </c>
      <c r="K51" s="10" t="e">
        <f t="shared" si="1"/>
        <v>#DIV/0!</v>
      </c>
      <c r="L51" s="16">
        <f t="shared" ref="L51:M53" si="15">I51</f>
        <v>0</v>
      </c>
      <c r="M51" s="18">
        <f t="shared" si="15"/>
        <v>0</v>
      </c>
      <c r="N51" s="20">
        <v>0.3</v>
      </c>
      <c r="O51" s="19">
        <v>0</v>
      </c>
      <c r="P51" s="19">
        <v>0.05</v>
      </c>
      <c r="Q51" s="19">
        <v>0.5</v>
      </c>
      <c r="R51" s="9"/>
      <c r="T51" s="24" t="s">
        <v>26</v>
      </c>
      <c r="V51" s="29" t="s">
        <v>39</v>
      </c>
      <c r="W51" s="29" t="s">
        <v>8</v>
      </c>
      <c r="X51" s="29" t="s">
        <v>34</v>
      </c>
      <c r="Y51" s="22">
        <v>4</v>
      </c>
      <c r="Z51" s="29">
        <v>0</v>
      </c>
      <c r="AA51" s="29"/>
      <c r="AB51" s="22">
        <f t="shared" si="2"/>
        <v>0</v>
      </c>
      <c r="AC51" s="27">
        <v>30</v>
      </c>
    </row>
    <row r="52" spans="1:30">
      <c r="A52" s="29" t="s">
        <v>39</v>
      </c>
      <c r="B52" s="29" t="s">
        <v>8</v>
      </c>
      <c r="C52" s="29" t="s">
        <v>35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">
        <f>SUM(D52:H53)</f>
        <v>0</v>
      </c>
      <c r="J52" s="1">
        <f t="shared" si="0"/>
        <v>0</v>
      </c>
      <c r="K52" s="10" t="e">
        <f t="shared" si="1"/>
        <v>#DIV/0!</v>
      </c>
      <c r="L52" s="16">
        <f t="shared" si="15"/>
        <v>0</v>
      </c>
      <c r="M52" s="18">
        <f t="shared" si="15"/>
        <v>0</v>
      </c>
      <c r="N52" s="20">
        <v>0.3</v>
      </c>
      <c r="O52" s="19">
        <v>0</v>
      </c>
      <c r="P52" s="19">
        <v>0.05</v>
      </c>
      <c r="Q52" s="19">
        <v>0.5</v>
      </c>
      <c r="R52" s="9"/>
      <c r="T52" s="24" t="s">
        <v>26</v>
      </c>
      <c r="V52" s="29" t="s">
        <v>39</v>
      </c>
      <c r="W52" s="29" t="s">
        <v>8</v>
      </c>
      <c r="X52" s="29" t="s">
        <v>35</v>
      </c>
      <c r="Y52" s="22">
        <v>2</v>
      </c>
      <c r="Z52" s="29">
        <v>0</v>
      </c>
      <c r="AA52" s="29"/>
      <c r="AB52" s="22">
        <f t="shared" si="2"/>
        <v>0</v>
      </c>
      <c r="AC52" s="27">
        <v>30</v>
      </c>
    </row>
    <row r="53" spans="1:30">
      <c r="A53" t="s">
        <v>39</v>
      </c>
      <c r="B53" t="s">
        <v>8</v>
      </c>
      <c r="C53" t="s">
        <v>36</v>
      </c>
      <c r="D53" s="29">
        <v>0</v>
      </c>
      <c r="F53" s="29">
        <v>0</v>
      </c>
      <c r="G53" s="29">
        <v>0</v>
      </c>
      <c r="H53" s="29">
        <v>0</v>
      </c>
      <c r="I53" s="2">
        <f>SUM(D53:H53)</f>
        <v>0</v>
      </c>
      <c r="J53" s="1">
        <f t="shared" si="0"/>
        <v>0</v>
      </c>
      <c r="K53" s="10" t="e">
        <f t="shared" si="1"/>
        <v>#DIV/0!</v>
      </c>
      <c r="L53" s="16">
        <f t="shared" si="15"/>
        <v>0</v>
      </c>
      <c r="M53" s="18">
        <f t="shared" si="15"/>
        <v>0</v>
      </c>
      <c r="N53" s="20">
        <v>0.3</v>
      </c>
      <c r="O53" s="19">
        <v>0</v>
      </c>
      <c r="P53" s="19">
        <v>0.05</v>
      </c>
      <c r="Q53" s="19">
        <v>0.5</v>
      </c>
      <c r="R53" s="9"/>
      <c r="S53" s="12">
        <f>((D53+((E51+E52)-(E51+E52)*O53))*(1-P53))</f>
        <v>0</v>
      </c>
      <c r="T53" s="24" t="s">
        <v>26</v>
      </c>
      <c r="V53" t="s">
        <v>39</v>
      </c>
      <c r="W53" t="s">
        <v>8</v>
      </c>
      <c r="X53" t="s">
        <v>36</v>
      </c>
      <c r="Y53" s="22">
        <v>2</v>
      </c>
      <c r="Z53" s="29">
        <v>0</v>
      </c>
      <c r="AA53"/>
      <c r="AB53" s="22">
        <f t="shared" si="2"/>
        <v>0</v>
      </c>
      <c r="AC53" s="27">
        <v>30</v>
      </c>
      <c r="AD53" s="21">
        <f>(S53*Q53*AC53)/R50</f>
        <v>0</v>
      </c>
    </row>
    <row r="54" spans="1:30">
      <c r="A54" t="s">
        <v>39</v>
      </c>
      <c r="B54" t="s">
        <v>37</v>
      </c>
      <c r="C54" t="s">
        <v>33</v>
      </c>
      <c r="D54" s="29">
        <v>0</v>
      </c>
      <c r="E54">
        <v>7</v>
      </c>
      <c r="F54" s="29">
        <v>0</v>
      </c>
      <c r="G54">
        <v>2</v>
      </c>
      <c r="H54" s="29">
        <v>0</v>
      </c>
      <c r="I54" s="2">
        <f>SUM(D54:H57)</f>
        <v>11</v>
      </c>
      <c r="J54" s="1">
        <f t="shared" si="0"/>
        <v>2</v>
      </c>
      <c r="K54" s="10">
        <f t="shared" si="1"/>
        <v>0.18181818181818182</v>
      </c>
      <c r="L54" s="41">
        <f>(I54-(E54*K54))</f>
        <v>9.7272727272727266</v>
      </c>
      <c r="M54" s="17">
        <f>J54-E54*K54/(1-K54)</f>
        <v>0.44444444444444442</v>
      </c>
      <c r="N54" s="20">
        <v>0.3</v>
      </c>
      <c r="O54" s="19">
        <v>0</v>
      </c>
      <c r="P54" s="19">
        <v>0.05</v>
      </c>
      <c r="Q54" s="19">
        <v>0.5</v>
      </c>
      <c r="R54" s="14">
        <f>L54/(1-N54)</f>
        <v>13.896103896103895</v>
      </c>
      <c r="T54" s="24" t="s">
        <v>26</v>
      </c>
      <c r="V54" t="s">
        <v>39</v>
      </c>
      <c r="W54" t="s">
        <v>37</v>
      </c>
      <c r="X54" t="s">
        <v>33</v>
      </c>
      <c r="Y54" s="22">
        <v>4</v>
      </c>
      <c r="Z54" s="29">
        <v>0</v>
      </c>
      <c r="AA54"/>
      <c r="AB54" s="22">
        <f t="shared" si="2"/>
        <v>0</v>
      </c>
      <c r="AC54" s="27">
        <v>30</v>
      </c>
    </row>
    <row r="55" spans="1:30">
      <c r="A55" t="s">
        <v>39</v>
      </c>
      <c r="B55" t="s">
        <v>37</v>
      </c>
      <c r="C55" t="s">
        <v>34</v>
      </c>
      <c r="D55" s="29">
        <v>0</v>
      </c>
      <c r="E55">
        <v>1</v>
      </c>
      <c r="F55">
        <v>1</v>
      </c>
      <c r="G55" s="29">
        <v>0</v>
      </c>
      <c r="H55" s="29">
        <v>0</v>
      </c>
      <c r="I55" s="2">
        <f>SUM(D55:H57)</f>
        <v>2</v>
      </c>
      <c r="J55" s="1">
        <f t="shared" si="0"/>
        <v>1</v>
      </c>
      <c r="K55" s="10">
        <f t="shared" si="1"/>
        <v>0.5</v>
      </c>
      <c r="L55" s="16">
        <f t="shared" ref="L55:M57" si="16">I55</f>
        <v>2</v>
      </c>
      <c r="M55" s="18">
        <f t="shared" si="16"/>
        <v>1</v>
      </c>
      <c r="N55" s="20">
        <v>0.3</v>
      </c>
      <c r="O55" s="19">
        <v>0</v>
      </c>
      <c r="P55" s="19">
        <v>0.05</v>
      </c>
      <c r="Q55" s="19">
        <v>0.5</v>
      </c>
      <c r="R55" s="9"/>
      <c r="T55" s="24" t="s">
        <v>26</v>
      </c>
      <c r="V55" t="s">
        <v>39</v>
      </c>
      <c r="W55" t="s">
        <v>37</v>
      </c>
      <c r="X55" t="s">
        <v>34</v>
      </c>
      <c r="Y55" s="22">
        <v>4</v>
      </c>
      <c r="Z55">
        <v>1</v>
      </c>
      <c r="AA55">
        <v>1</v>
      </c>
      <c r="AB55" s="22">
        <f t="shared" si="2"/>
        <v>0</v>
      </c>
      <c r="AC55" s="27">
        <v>30</v>
      </c>
    </row>
    <row r="56" spans="1:30">
      <c r="A56" s="29" t="s">
        <v>39</v>
      </c>
      <c r="B56" s="29" t="s">
        <v>37</v>
      </c>
      <c r="C56" s="29" t="s">
        <v>35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">
        <f>SUM(D56:H57)</f>
        <v>0</v>
      </c>
      <c r="J56" s="1">
        <f t="shared" si="0"/>
        <v>0</v>
      </c>
      <c r="K56" s="10" t="e">
        <f t="shared" si="1"/>
        <v>#DIV/0!</v>
      </c>
      <c r="L56" s="16">
        <f t="shared" si="16"/>
        <v>0</v>
      </c>
      <c r="M56" s="18">
        <f t="shared" si="16"/>
        <v>0</v>
      </c>
      <c r="N56" s="20">
        <v>0.3</v>
      </c>
      <c r="O56" s="19">
        <v>0</v>
      </c>
      <c r="P56" s="19">
        <v>0.05</v>
      </c>
      <c r="Q56" s="19">
        <v>0.5</v>
      </c>
      <c r="R56" s="9"/>
      <c r="T56" s="24" t="s">
        <v>26</v>
      </c>
      <c r="V56" s="29" t="s">
        <v>39</v>
      </c>
      <c r="W56" s="29" t="s">
        <v>37</v>
      </c>
      <c r="X56" s="29" t="s">
        <v>35</v>
      </c>
      <c r="Y56" s="22">
        <v>2</v>
      </c>
      <c r="Z56" s="29">
        <v>0</v>
      </c>
      <c r="AA56" s="29"/>
      <c r="AB56" s="22">
        <f t="shared" si="2"/>
        <v>0</v>
      </c>
      <c r="AC56" s="27">
        <v>30</v>
      </c>
    </row>
    <row r="57" spans="1:30">
      <c r="A57" s="29" t="s">
        <v>39</v>
      </c>
      <c r="B57" s="29" t="s">
        <v>37</v>
      </c>
      <c r="C57" s="29" t="s">
        <v>36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">
        <f>SUM(D57:H57)</f>
        <v>0</v>
      </c>
      <c r="J57" s="1">
        <f t="shared" si="0"/>
        <v>0</v>
      </c>
      <c r="K57" s="10" t="e">
        <f t="shared" si="1"/>
        <v>#DIV/0!</v>
      </c>
      <c r="L57" s="16">
        <f t="shared" si="16"/>
        <v>0</v>
      </c>
      <c r="M57" s="18">
        <f t="shared" si="16"/>
        <v>0</v>
      </c>
      <c r="N57" s="20">
        <v>0.3</v>
      </c>
      <c r="O57" s="19">
        <v>0</v>
      </c>
      <c r="P57" s="19">
        <v>0.05</v>
      </c>
      <c r="Q57" s="19">
        <v>0.5</v>
      </c>
      <c r="R57" s="9"/>
      <c r="S57" s="12">
        <f>((D57+((E55+E56)-(E55+E56)*O57))*(1-P57))</f>
        <v>0.95</v>
      </c>
      <c r="T57" s="24" t="s">
        <v>26</v>
      </c>
      <c r="V57" s="29" t="s">
        <v>39</v>
      </c>
      <c r="W57" s="29" t="s">
        <v>37</v>
      </c>
      <c r="X57" s="29" t="s">
        <v>36</v>
      </c>
      <c r="Y57" s="22">
        <v>2</v>
      </c>
      <c r="Z57" s="29">
        <v>0</v>
      </c>
      <c r="AA57" s="29"/>
      <c r="AB57" s="22">
        <f t="shared" si="2"/>
        <v>0</v>
      </c>
      <c r="AC57" s="27">
        <v>30</v>
      </c>
      <c r="AD57" s="21">
        <f>(S57*Q57*AC57)/R54</f>
        <v>1.0254672897196262</v>
      </c>
    </row>
    <row r="58" spans="1:30">
      <c r="A58" t="s">
        <v>39</v>
      </c>
      <c r="B58" t="s">
        <v>10</v>
      </c>
      <c r="C58" t="s">
        <v>33</v>
      </c>
      <c r="D58" s="29">
        <v>0</v>
      </c>
      <c r="E58" s="29">
        <v>0</v>
      </c>
      <c r="F58" s="29">
        <v>0</v>
      </c>
      <c r="G58">
        <v>2</v>
      </c>
      <c r="H58" s="29">
        <v>0</v>
      </c>
      <c r="I58" s="2">
        <f>SUM(D58:H61)</f>
        <v>3</v>
      </c>
      <c r="J58" s="1">
        <f t="shared" si="0"/>
        <v>2</v>
      </c>
      <c r="K58" s="10">
        <f t="shared" si="1"/>
        <v>0.66666666666666663</v>
      </c>
      <c r="L58" s="41">
        <f>(I58-(E58*K58))</f>
        <v>3</v>
      </c>
      <c r="M58" s="17">
        <f>J58-E58*K58/(1-K58)</f>
        <v>2</v>
      </c>
      <c r="N58" s="20">
        <v>0.3</v>
      </c>
      <c r="O58" s="19">
        <v>0</v>
      </c>
      <c r="P58" s="19">
        <v>0.05</v>
      </c>
      <c r="Q58" s="19">
        <v>0.5</v>
      </c>
      <c r="R58" s="14">
        <f>L58/(1-N58)</f>
        <v>4.2857142857142856</v>
      </c>
      <c r="T58" s="24" t="s">
        <v>26</v>
      </c>
      <c r="V58" t="s">
        <v>39</v>
      </c>
      <c r="W58" t="s">
        <v>10</v>
      </c>
      <c r="X58" t="s">
        <v>33</v>
      </c>
      <c r="Y58" s="22">
        <v>3</v>
      </c>
      <c r="Z58" s="29">
        <v>0</v>
      </c>
      <c r="AA58"/>
      <c r="AB58" s="22">
        <f t="shared" si="2"/>
        <v>0</v>
      </c>
      <c r="AC58" s="27">
        <v>30</v>
      </c>
    </row>
    <row r="59" spans="1:30">
      <c r="A59" t="s">
        <v>39</v>
      </c>
      <c r="B59" t="s">
        <v>10</v>
      </c>
      <c r="C59" t="s">
        <v>34</v>
      </c>
      <c r="D59" s="29">
        <v>0</v>
      </c>
      <c r="E59" s="29">
        <v>0</v>
      </c>
      <c r="F59" s="29">
        <v>0</v>
      </c>
      <c r="G59" s="29">
        <v>0</v>
      </c>
      <c r="H59">
        <v>1</v>
      </c>
      <c r="I59" s="2">
        <f>SUM(D59:H61)</f>
        <v>1</v>
      </c>
      <c r="J59" s="1">
        <f t="shared" si="0"/>
        <v>1</v>
      </c>
      <c r="K59" s="10">
        <f t="shared" si="1"/>
        <v>1</v>
      </c>
      <c r="L59" s="16">
        <f t="shared" ref="L59:M61" si="17">I59</f>
        <v>1</v>
      </c>
      <c r="M59" s="18">
        <f t="shared" si="17"/>
        <v>1</v>
      </c>
      <c r="N59" s="20">
        <v>0.3</v>
      </c>
      <c r="O59" s="19">
        <v>0</v>
      </c>
      <c r="P59" s="19">
        <v>0.05</v>
      </c>
      <c r="Q59" s="19">
        <v>0.5</v>
      </c>
      <c r="R59" s="9"/>
      <c r="T59" s="24" t="s">
        <v>26</v>
      </c>
      <c r="V59" t="s">
        <v>39</v>
      </c>
      <c r="W59" t="s">
        <v>10</v>
      </c>
      <c r="X59" t="s">
        <v>34</v>
      </c>
      <c r="Y59" s="22">
        <v>4</v>
      </c>
      <c r="Z59" s="29">
        <v>0</v>
      </c>
      <c r="AA59"/>
      <c r="AB59" s="22">
        <f t="shared" si="2"/>
        <v>0</v>
      </c>
      <c r="AC59" s="27">
        <v>30</v>
      </c>
    </row>
    <row r="60" spans="1:30">
      <c r="A60" s="29" t="s">
        <v>39</v>
      </c>
      <c r="B60" s="29" t="s">
        <v>10</v>
      </c>
      <c r="C60" s="29" t="s">
        <v>35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">
        <f>SUM(D60:H61)</f>
        <v>0</v>
      </c>
      <c r="J60" s="1">
        <f t="shared" si="0"/>
        <v>0</v>
      </c>
      <c r="K60" s="10" t="e">
        <f t="shared" si="1"/>
        <v>#DIV/0!</v>
      </c>
      <c r="L60" s="16">
        <f t="shared" si="17"/>
        <v>0</v>
      </c>
      <c r="M60" s="18">
        <f t="shared" si="17"/>
        <v>0</v>
      </c>
      <c r="N60" s="20">
        <v>0.3</v>
      </c>
      <c r="O60" s="19">
        <v>0</v>
      </c>
      <c r="P60" s="19">
        <v>0.05</v>
      </c>
      <c r="Q60" s="19">
        <v>0.5</v>
      </c>
      <c r="R60" s="9"/>
      <c r="T60" s="24" t="s">
        <v>26</v>
      </c>
      <c r="V60" s="29" t="s">
        <v>39</v>
      </c>
      <c r="W60" s="29" t="s">
        <v>10</v>
      </c>
      <c r="X60" s="29" t="s">
        <v>35</v>
      </c>
      <c r="Y60" s="22">
        <v>2</v>
      </c>
      <c r="Z60" s="29">
        <v>0</v>
      </c>
      <c r="AA60" s="29"/>
      <c r="AB60" s="22">
        <f t="shared" si="2"/>
        <v>0</v>
      </c>
      <c r="AC60" s="27">
        <v>30</v>
      </c>
    </row>
    <row r="61" spans="1:30">
      <c r="A61" t="s">
        <v>39</v>
      </c>
      <c r="B61" t="s">
        <v>10</v>
      </c>
      <c r="C61" t="s">
        <v>36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">
        <f>SUM(D61:H61)</f>
        <v>0</v>
      </c>
      <c r="J61" s="1">
        <f t="shared" si="0"/>
        <v>0</v>
      </c>
      <c r="K61" s="10" t="e">
        <f t="shared" si="1"/>
        <v>#DIV/0!</v>
      </c>
      <c r="L61" s="16">
        <f t="shared" si="17"/>
        <v>0</v>
      </c>
      <c r="M61" s="18">
        <f t="shared" si="17"/>
        <v>0</v>
      </c>
      <c r="N61" s="20">
        <v>0.3</v>
      </c>
      <c r="O61" s="19">
        <v>0</v>
      </c>
      <c r="P61" s="19">
        <v>0.05</v>
      </c>
      <c r="Q61" s="19">
        <v>0.5</v>
      </c>
      <c r="R61" s="9"/>
      <c r="S61" s="12">
        <f>((D61+((E59+E60)-(E59+E60)*O61))*(1-P61))</f>
        <v>0</v>
      </c>
      <c r="T61" s="24" t="s">
        <v>26</v>
      </c>
      <c r="V61" t="s">
        <v>39</v>
      </c>
      <c r="W61" t="s">
        <v>10</v>
      </c>
      <c r="X61" t="s">
        <v>36</v>
      </c>
      <c r="Y61" s="22">
        <v>2</v>
      </c>
      <c r="Z61" s="29">
        <v>0</v>
      </c>
      <c r="AA61"/>
      <c r="AB61" s="22">
        <f t="shared" si="2"/>
        <v>0</v>
      </c>
      <c r="AC61" s="27">
        <v>30</v>
      </c>
      <c r="AD61" s="21">
        <f>(S61*Q61*AC61)/R58</f>
        <v>0</v>
      </c>
    </row>
    <row r="62" spans="1:30">
      <c r="A62" t="s">
        <v>39</v>
      </c>
      <c r="B62" t="s">
        <v>9</v>
      </c>
      <c r="C62" t="s">
        <v>33</v>
      </c>
      <c r="D62" s="29">
        <v>0</v>
      </c>
      <c r="E62">
        <v>2</v>
      </c>
      <c r="F62" s="29">
        <v>0</v>
      </c>
      <c r="G62">
        <v>1</v>
      </c>
      <c r="H62" s="29">
        <v>0</v>
      </c>
      <c r="I62" s="2">
        <f>SUM(D62:H65)</f>
        <v>5</v>
      </c>
      <c r="J62" s="1">
        <f t="shared" si="0"/>
        <v>1</v>
      </c>
      <c r="K62" s="10">
        <f t="shared" si="1"/>
        <v>0.2</v>
      </c>
      <c r="L62" s="41">
        <f>(I62-(E62*K62))</f>
        <v>4.5999999999999996</v>
      </c>
      <c r="M62" s="17">
        <f>J62-E62*K62/(1-K62)</f>
        <v>0.5</v>
      </c>
      <c r="N62" s="20">
        <v>0.3</v>
      </c>
      <c r="O62" s="19">
        <v>0</v>
      </c>
      <c r="P62" s="19">
        <v>0.05</v>
      </c>
      <c r="Q62" s="19">
        <v>0.5</v>
      </c>
      <c r="R62" s="14">
        <f>L62/(1-N62)</f>
        <v>6.5714285714285712</v>
      </c>
      <c r="T62" s="24" t="s">
        <v>26</v>
      </c>
      <c r="V62" t="s">
        <v>39</v>
      </c>
      <c r="W62" t="s">
        <v>9</v>
      </c>
      <c r="X62" t="s">
        <v>33</v>
      </c>
      <c r="Y62" s="22">
        <v>4</v>
      </c>
      <c r="Z62" s="29">
        <v>0</v>
      </c>
      <c r="AA62"/>
      <c r="AB62" s="22">
        <f t="shared" si="2"/>
        <v>0</v>
      </c>
      <c r="AC62" s="27">
        <v>30</v>
      </c>
    </row>
    <row r="63" spans="1:30">
      <c r="A63" t="s">
        <v>39</v>
      </c>
      <c r="B63" t="s">
        <v>9</v>
      </c>
      <c r="C63" t="s">
        <v>34</v>
      </c>
      <c r="D63" s="29">
        <v>0</v>
      </c>
      <c r="E63" s="29">
        <v>0</v>
      </c>
      <c r="F63">
        <v>2</v>
      </c>
      <c r="G63" s="29">
        <v>0</v>
      </c>
      <c r="H63" s="29">
        <v>0</v>
      </c>
      <c r="I63" s="2">
        <f>SUM(D63:H65)</f>
        <v>2</v>
      </c>
      <c r="J63" s="1">
        <f t="shared" ref="J63:J73" si="18">SUM(F63:H63)</f>
        <v>2</v>
      </c>
      <c r="K63" s="10">
        <f t="shared" ref="K63:K126" si="19">J63/I63</f>
        <v>1</v>
      </c>
      <c r="L63" s="16">
        <f t="shared" ref="L63:M65" si="20">I63</f>
        <v>2</v>
      </c>
      <c r="M63" s="18">
        <f t="shared" si="20"/>
        <v>2</v>
      </c>
      <c r="N63" s="20">
        <v>0.3</v>
      </c>
      <c r="O63" s="19">
        <v>0</v>
      </c>
      <c r="P63" s="19">
        <v>0.05</v>
      </c>
      <c r="Q63" s="19">
        <v>0.5</v>
      </c>
      <c r="R63" s="9"/>
      <c r="T63" s="24" t="s">
        <v>26</v>
      </c>
      <c r="V63" t="s">
        <v>39</v>
      </c>
      <c r="W63" t="s">
        <v>9</v>
      </c>
      <c r="X63" t="s">
        <v>34</v>
      </c>
      <c r="Y63" s="22">
        <v>4</v>
      </c>
      <c r="Z63">
        <v>2</v>
      </c>
      <c r="AA63">
        <v>2</v>
      </c>
      <c r="AB63" s="22">
        <f t="shared" ref="AB63:AB126" si="21">Z63-AA63</f>
        <v>0</v>
      </c>
      <c r="AC63" s="27">
        <v>30</v>
      </c>
    </row>
    <row r="64" spans="1:30">
      <c r="A64" t="s">
        <v>39</v>
      </c>
      <c r="B64" t="s">
        <v>9</v>
      </c>
      <c r="C64" s="29" t="s">
        <v>35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">
        <f>SUM(D64:H65)</f>
        <v>0</v>
      </c>
      <c r="J64" s="1">
        <f t="shared" si="18"/>
        <v>0</v>
      </c>
      <c r="K64" s="10" t="e">
        <f t="shared" si="19"/>
        <v>#DIV/0!</v>
      </c>
      <c r="L64" s="16">
        <f t="shared" si="20"/>
        <v>0</v>
      </c>
      <c r="M64" s="18">
        <f t="shared" si="20"/>
        <v>0</v>
      </c>
      <c r="N64" s="20">
        <v>0.3</v>
      </c>
      <c r="O64" s="19">
        <v>0</v>
      </c>
      <c r="P64" s="19">
        <v>0.05</v>
      </c>
      <c r="Q64" s="19">
        <v>0.5</v>
      </c>
      <c r="R64" s="9"/>
      <c r="T64" s="24" t="s">
        <v>26</v>
      </c>
      <c r="V64" s="29" t="s">
        <v>39</v>
      </c>
      <c r="W64" s="29" t="s">
        <v>9</v>
      </c>
      <c r="X64" s="29" t="s">
        <v>35</v>
      </c>
      <c r="Y64" s="22">
        <v>2</v>
      </c>
      <c r="Z64" s="29">
        <v>0</v>
      </c>
      <c r="AA64" s="29"/>
      <c r="AB64" s="22">
        <f t="shared" si="21"/>
        <v>0</v>
      </c>
      <c r="AC64" s="27">
        <v>30</v>
      </c>
    </row>
    <row r="65" spans="1:30">
      <c r="A65" t="s">
        <v>39</v>
      </c>
      <c r="B65" t="s">
        <v>9</v>
      </c>
      <c r="C65" s="29" t="s">
        <v>36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">
        <f>SUM(D65:H65)</f>
        <v>0</v>
      </c>
      <c r="J65" s="1">
        <f t="shared" si="18"/>
        <v>0</v>
      </c>
      <c r="K65" s="10" t="e">
        <f t="shared" si="19"/>
        <v>#DIV/0!</v>
      </c>
      <c r="L65" s="16">
        <f t="shared" si="20"/>
        <v>0</v>
      </c>
      <c r="M65" s="18">
        <f t="shared" si="20"/>
        <v>0</v>
      </c>
      <c r="N65" s="20">
        <v>0.3</v>
      </c>
      <c r="O65" s="19">
        <v>0</v>
      </c>
      <c r="P65" s="19">
        <v>0.05</v>
      </c>
      <c r="Q65" s="19">
        <v>0.5</v>
      </c>
      <c r="R65" s="9"/>
      <c r="S65" s="12">
        <f>((D65+((E63+E64)-(E63+E64)*O65))*(1-P65))</f>
        <v>0</v>
      </c>
      <c r="T65" s="24" t="s">
        <v>26</v>
      </c>
      <c r="V65" s="29" t="s">
        <v>39</v>
      </c>
      <c r="W65" s="29" t="s">
        <v>9</v>
      </c>
      <c r="X65" s="29" t="s">
        <v>36</v>
      </c>
      <c r="Y65" s="22">
        <v>2</v>
      </c>
      <c r="Z65" s="29">
        <v>0</v>
      </c>
      <c r="AA65" s="29"/>
      <c r="AB65" s="22">
        <f t="shared" si="21"/>
        <v>0</v>
      </c>
      <c r="AC65" s="27">
        <v>30</v>
      </c>
      <c r="AD65" s="21">
        <f>(S65*Q65*AC65)/R62</f>
        <v>0</v>
      </c>
    </row>
    <row r="66" spans="1:30">
      <c r="A66" t="s">
        <v>39</v>
      </c>
      <c r="B66" t="s">
        <v>12</v>
      </c>
      <c r="C66" t="s">
        <v>33</v>
      </c>
      <c r="D66" s="29">
        <v>0</v>
      </c>
      <c r="E66">
        <v>21</v>
      </c>
      <c r="F66" s="29">
        <v>0</v>
      </c>
      <c r="G66" s="29">
        <v>0</v>
      </c>
      <c r="H66" s="29">
        <v>0</v>
      </c>
      <c r="I66" s="2">
        <f>SUM(D66:H69)</f>
        <v>36</v>
      </c>
      <c r="J66" s="1">
        <f t="shared" si="18"/>
        <v>0</v>
      </c>
      <c r="K66" s="10">
        <f t="shared" si="19"/>
        <v>0</v>
      </c>
      <c r="L66" s="41">
        <f>(I66-(E66*K66))</f>
        <v>36</v>
      </c>
      <c r="M66" s="17">
        <f>J66-E66*K66/(1-K66)</f>
        <v>0</v>
      </c>
      <c r="N66" s="20">
        <v>0.3</v>
      </c>
      <c r="O66" s="19">
        <v>0</v>
      </c>
      <c r="P66" s="19">
        <v>0.05</v>
      </c>
      <c r="Q66" s="19">
        <v>0.5</v>
      </c>
      <c r="R66" s="14">
        <f>L66/(1-N66)</f>
        <v>51.428571428571431</v>
      </c>
      <c r="T66" s="24" t="s">
        <v>26</v>
      </c>
      <c r="V66" t="s">
        <v>39</v>
      </c>
      <c r="W66" t="s">
        <v>12</v>
      </c>
      <c r="X66" t="s">
        <v>33</v>
      </c>
      <c r="Y66" s="22">
        <v>4</v>
      </c>
      <c r="Z66" s="29">
        <v>0</v>
      </c>
      <c r="AA66"/>
      <c r="AB66" s="22">
        <f t="shared" si="21"/>
        <v>0</v>
      </c>
      <c r="AC66" s="27">
        <v>30</v>
      </c>
    </row>
    <row r="67" spans="1:30">
      <c r="A67" t="s">
        <v>39</v>
      </c>
      <c r="B67" t="s">
        <v>12</v>
      </c>
      <c r="C67" t="s">
        <v>34</v>
      </c>
      <c r="D67" s="29">
        <v>0</v>
      </c>
      <c r="E67">
        <v>5</v>
      </c>
      <c r="F67">
        <v>7</v>
      </c>
      <c r="G67" s="29">
        <v>0</v>
      </c>
      <c r="H67" s="29">
        <v>0</v>
      </c>
      <c r="I67" s="2">
        <f>SUM(D67:H69)</f>
        <v>15</v>
      </c>
      <c r="J67" s="1">
        <f t="shared" si="18"/>
        <v>7</v>
      </c>
      <c r="K67" s="10">
        <f t="shared" si="19"/>
        <v>0.46666666666666667</v>
      </c>
      <c r="L67" s="16">
        <f t="shared" ref="L67:M69" si="22">I67</f>
        <v>15</v>
      </c>
      <c r="M67" s="18">
        <f t="shared" si="22"/>
        <v>7</v>
      </c>
      <c r="N67" s="20">
        <v>0.3</v>
      </c>
      <c r="O67" s="19">
        <v>0</v>
      </c>
      <c r="P67" s="19">
        <v>0.05</v>
      </c>
      <c r="Q67" s="19">
        <v>0.5</v>
      </c>
      <c r="T67" s="24" t="s">
        <v>26</v>
      </c>
      <c r="V67" t="s">
        <v>39</v>
      </c>
      <c r="W67" t="s">
        <v>12</v>
      </c>
      <c r="X67" t="s">
        <v>34</v>
      </c>
      <c r="Y67" s="22">
        <v>4</v>
      </c>
      <c r="Z67">
        <v>7</v>
      </c>
      <c r="AA67">
        <v>6</v>
      </c>
      <c r="AB67" s="22">
        <f t="shared" si="21"/>
        <v>1</v>
      </c>
      <c r="AC67" s="27">
        <v>30</v>
      </c>
    </row>
    <row r="68" spans="1:30">
      <c r="A68" t="s">
        <v>39</v>
      </c>
      <c r="B68" t="s">
        <v>12</v>
      </c>
      <c r="C68" t="s">
        <v>35</v>
      </c>
      <c r="D68" s="29">
        <v>0</v>
      </c>
      <c r="E68">
        <v>3</v>
      </c>
      <c r="F68" s="29">
        <v>0</v>
      </c>
      <c r="G68" s="29">
        <v>0</v>
      </c>
      <c r="H68" s="29">
        <v>0</v>
      </c>
      <c r="I68" s="2">
        <f>SUM(D68:H69)</f>
        <v>3</v>
      </c>
      <c r="J68" s="1">
        <f t="shared" si="18"/>
        <v>0</v>
      </c>
      <c r="K68" s="10">
        <f t="shared" si="19"/>
        <v>0</v>
      </c>
      <c r="L68" s="16">
        <f t="shared" si="22"/>
        <v>3</v>
      </c>
      <c r="M68" s="18">
        <f t="shared" si="22"/>
        <v>0</v>
      </c>
      <c r="N68" s="20">
        <v>0.3</v>
      </c>
      <c r="O68" s="19">
        <v>0</v>
      </c>
      <c r="P68" s="19">
        <v>0.05</v>
      </c>
      <c r="Q68" s="19">
        <v>0.5</v>
      </c>
      <c r="T68" s="24" t="s">
        <v>26</v>
      </c>
      <c r="V68" t="s">
        <v>39</v>
      </c>
      <c r="W68" t="s">
        <v>12</v>
      </c>
      <c r="X68" t="s">
        <v>35</v>
      </c>
      <c r="Y68" s="22">
        <v>2</v>
      </c>
      <c r="Z68" s="29">
        <v>0</v>
      </c>
      <c r="AA68"/>
      <c r="AB68" s="22">
        <f t="shared" si="21"/>
        <v>0</v>
      </c>
      <c r="AC68" s="27">
        <v>30</v>
      </c>
    </row>
    <row r="69" spans="1:30">
      <c r="A69" t="s">
        <v>39</v>
      </c>
      <c r="B69" t="s">
        <v>12</v>
      </c>
      <c r="C69" t="s">
        <v>36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">
        <f>SUM(D69:H69)</f>
        <v>0</v>
      </c>
      <c r="J69" s="1">
        <f t="shared" si="18"/>
        <v>0</v>
      </c>
      <c r="K69" s="10" t="e">
        <f t="shared" si="19"/>
        <v>#DIV/0!</v>
      </c>
      <c r="L69" s="16">
        <f t="shared" si="22"/>
        <v>0</v>
      </c>
      <c r="M69" s="18">
        <f t="shared" si="22"/>
        <v>0</v>
      </c>
      <c r="N69" s="20">
        <v>0.3</v>
      </c>
      <c r="O69" s="19">
        <v>0</v>
      </c>
      <c r="P69" s="19">
        <v>0.05</v>
      </c>
      <c r="Q69" s="19">
        <v>0.5</v>
      </c>
      <c r="S69" s="12">
        <f>((D69+((E67+E68)-(E67+E68)*O69))*(1-P69))</f>
        <v>7.6</v>
      </c>
      <c r="T69" s="24" t="s">
        <v>26</v>
      </c>
      <c r="V69" t="s">
        <v>39</v>
      </c>
      <c r="W69" t="s">
        <v>12</v>
      </c>
      <c r="X69" t="s">
        <v>36</v>
      </c>
      <c r="Y69" s="22">
        <v>2</v>
      </c>
      <c r="Z69" s="29">
        <v>0</v>
      </c>
      <c r="AA69"/>
      <c r="AB69" s="22">
        <f t="shared" si="21"/>
        <v>0</v>
      </c>
      <c r="AC69" s="27">
        <v>30</v>
      </c>
      <c r="AD69" s="21">
        <f>(S69*Q69*AC69)/R66</f>
        <v>2.2166666666666668</v>
      </c>
    </row>
    <row r="70" spans="1:30">
      <c r="A70" t="s">
        <v>39</v>
      </c>
      <c r="B70" t="s">
        <v>11</v>
      </c>
      <c r="C70" t="s">
        <v>33</v>
      </c>
      <c r="D70" s="29">
        <v>0</v>
      </c>
      <c r="E70">
        <v>10</v>
      </c>
      <c r="F70" s="29">
        <v>0</v>
      </c>
      <c r="G70" s="29">
        <v>0</v>
      </c>
      <c r="H70" s="29">
        <v>0</v>
      </c>
      <c r="I70" s="2">
        <f>SUM(D70:H73)</f>
        <v>18</v>
      </c>
      <c r="J70" s="1">
        <f t="shared" si="18"/>
        <v>0</v>
      </c>
      <c r="K70" s="10">
        <f t="shared" si="19"/>
        <v>0</v>
      </c>
      <c r="L70" s="41">
        <f>(I70-(E70*K70))</f>
        <v>18</v>
      </c>
      <c r="M70" s="17">
        <f>J70-E70*K70/(1-K70)</f>
        <v>0</v>
      </c>
      <c r="N70" s="20">
        <v>0.3</v>
      </c>
      <c r="O70" s="19">
        <v>0</v>
      </c>
      <c r="P70" s="19">
        <v>0.05</v>
      </c>
      <c r="Q70" s="19">
        <v>0.5</v>
      </c>
      <c r="R70" s="14">
        <f>L70/(1-N70)</f>
        <v>25.714285714285715</v>
      </c>
      <c r="T70" s="24" t="s">
        <v>26</v>
      </c>
      <c r="V70" t="s">
        <v>39</v>
      </c>
      <c r="W70" t="s">
        <v>11</v>
      </c>
      <c r="X70" t="s">
        <v>33</v>
      </c>
      <c r="Y70" s="22">
        <v>4</v>
      </c>
      <c r="Z70" s="29">
        <v>0</v>
      </c>
      <c r="AA70"/>
      <c r="AB70" s="22">
        <f t="shared" si="21"/>
        <v>0</v>
      </c>
      <c r="AC70" s="27">
        <v>30</v>
      </c>
    </row>
    <row r="71" spans="1:30">
      <c r="A71" t="s">
        <v>39</v>
      </c>
      <c r="B71" t="s">
        <v>11</v>
      </c>
      <c r="C71" t="s">
        <v>34</v>
      </c>
      <c r="D71" s="29">
        <v>0</v>
      </c>
      <c r="E71">
        <v>4</v>
      </c>
      <c r="F71">
        <v>4</v>
      </c>
      <c r="G71" s="29">
        <v>0</v>
      </c>
      <c r="H71" s="29">
        <v>0</v>
      </c>
      <c r="I71" s="2">
        <f>SUM(D71:H73)</f>
        <v>8</v>
      </c>
      <c r="J71" s="1">
        <f t="shared" si="18"/>
        <v>4</v>
      </c>
      <c r="K71" s="10">
        <f t="shared" si="19"/>
        <v>0.5</v>
      </c>
      <c r="L71" s="16">
        <f t="shared" ref="L71:M73" si="23">I71</f>
        <v>8</v>
      </c>
      <c r="M71" s="18">
        <f t="shared" si="23"/>
        <v>4</v>
      </c>
      <c r="N71" s="20">
        <v>0.3</v>
      </c>
      <c r="O71" s="19">
        <v>0</v>
      </c>
      <c r="P71" s="19">
        <v>0.05</v>
      </c>
      <c r="Q71" s="19">
        <v>0.5</v>
      </c>
      <c r="R71" s="9"/>
      <c r="T71" s="24" t="s">
        <v>26</v>
      </c>
      <c r="V71" t="s">
        <v>39</v>
      </c>
      <c r="W71" t="s">
        <v>11</v>
      </c>
      <c r="X71" t="s">
        <v>34</v>
      </c>
      <c r="Y71" s="22">
        <v>4</v>
      </c>
      <c r="Z71">
        <v>4</v>
      </c>
      <c r="AA71">
        <v>4</v>
      </c>
      <c r="AB71" s="22">
        <f t="shared" si="21"/>
        <v>0</v>
      </c>
      <c r="AC71" s="27">
        <v>30</v>
      </c>
    </row>
    <row r="72" spans="1:30">
      <c r="A72" t="s">
        <v>39</v>
      </c>
      <c r="B72" t="s">
        <v>11</v>
      </c>
      <c r="C72" s="29" t="s">
        <v>35</v>
      </c>
      <c r="D72" s="29">
        <v>0</v>
      </c>
      <c r="E72" s="29">
        <v>0</v>
      </c>
      <c r="F72" s="29">
        <v>0</v>
      </c>
      <c r="G72" s="29">
        <v>0</v>
      </c>
      <c r="H72" s="29">
        <v>0</v>
      </c>
      <c r="I72" s="2">
        <f>SUM(D72:H73)</f>
        <v>0</v>
      </c>
      <c r="J72" s="1">
        <f t="shared" si="18"/>
        <v>0</v>
      </c>
      <c r="K72" s="10" t="e">
        <f t="shared" si="19"/>
        <v>#DIV/0!</v>
      </c>
      <c r="L72" s="16">
        <f t="shared" si="23"/>
        <v>0</v>
      </c>
      <c r="M72" s="18">
        <f t="shared" si="23"/>
        <v>0</v>
      </c>
      <c r="N72" s="20">
        <v>0.3</v>
      </c>
      <c r="O72" s="19">
        <v>0</v>
      </c>
      <c r="P72" s="19">
        <v>0.05</v>
      </c>
      <c r="Q72" s="19">
        <v>0.5</v>
      </c>
      <c r="R72" s="9"/>
      <c r="T72" s="24" t="s">
        <v>26</v>
      </c>
      <c r="V72" s="29" t="s">
        <v>39</v>
      </c>
      <c r="W72" s="29" t="s">
        <v>11</v>
      </c>
      <c r="X72" s="29" t="s">
        <v>35</v>
      </c>
      <c r="Y72" s="22">
        <v>2</v>
      </c>
      <c r="Z72" s="29">
        <v>0</v>
      </c>
      <c r="AA72" s="29"/>
      <c r="AB72" s="22">
        <f t="shared" si="21"/>
        <v>0</v>
      </c>
      <c r="AC72" s="27">
        <v>30</v>
      </c>
    </row>
    <row r="73" spans="1:30">
      <c r="A73" t="s">
        <v>39</v>
      </c>
      <c r="B73" t="s">
        <v>11</v>
      </c>
      <c r="C73" t="s">
        <v>36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">
        <f>SUM(D73:H73)</f>
        <v>0</v>
      </c>
      <c r="J73" s="1">
        <f t="shared" si="18"/>
        <v>0</v>
      </c>
      <c r="K73" s="10" t="e">
        <f t="shared" si="19"/>
        <v>#DIV/0!</v>
      </c>
      <c r="L73" s="16">
        <f t="shared" si="23"/>
        <v>0</v>
      </c>
      <c r="M73" s="18">
        <f t="shared" si="23"/>
        <v>0</v>
      </c>
      <c r="N73" s="20">
        <v>0.3</v>
      </c>
      <c r="O73" s="19">
        <v>0</v>
      </c>
      <c r="P73" s="19">
        <v>0.05</v>
      </c>
      <c r="Q73" s="19">
        <v>0.5</v>
      </c>
      <c r="R73" s="9"/>
      <c r="S73" s="12">
        <f>((D73+((E71+E72)-(E71+E72)*O73))*(1-P73))</f>
        <v>3.8</v>
      </c>
      <c r="T73" s="24" t="s">
        <v>26</v>
      </c>
      <c r="V73" t="s">
        <v>39</v>
      </c>
      <c r="W73" t="s">
        <v>11</v>
      </c>
      <c r="X73" t="s">
        <v>36</v>
      </c>
      <c r="Y73" s="22">
        <v>2</v>
      </c>
      <c r="Z73" s="29">
        <v>0</v>
      </c>
      <c r="AA73"/>
      <c r="AB73" s="22">
        <f t="shared" si="21"/>
        <v>0</v>
      </c>
      <c r="AC73" s="27">
        <v>30</v>
      </c>
      <c r="AD73" s="57">
        <f>(S73*Q73*AC73)/R70</f>
        <v>2.2166666666666668</v>
      </c>
    </row>
    <row r="74" spans="1:30" s="30" customFormat="1">
      <c r="A74" s="30" t="s">
        <v>32</v>
      </c>
      <c r="B74" s="30" t="s">
        <v>8</v>
      </c>
      <c r="C74" s="30" t="s">
        <v>33</v>
      </c>
      <c r="D74" s="30">
        <v>0</v>
      </c>
      <c r="E74" s="30">
        <v>12</v>
      </c>
      <c r="F74" s="30">
        <v>0</v>
      </c>
      <c r="G74" s="30">
        <v>0</v>
      </c>
      <c r="H74" s="30">
        <v>0</v>
      </c>
      <c r="I74" s="31">
        <f>SUM(D74:H77)</f>
        <v>24</v>
      </c>
      <c r="J74" s="1">
        <f>SUM(G74:H74)</f>
        <v>0</v>
      </c>
      <c r="K74" s="32">
        <f t="shared" si="19"/>
        <v>0</v>
      </c>
      <c r="L74" s="33">
        <f>(I74-(E74*K74))</f>
        <v>24</v>
      </c>
      <c r="M74" s="34">
        <f>J74-E74*K74/(1-K74)</f>
        <v>0</v>
      </c>
      <c r="N74" s="35">
        <v>0.3</v>
      </c>
      <c r="O74" s="36">
        <v>0</v>
      </c>
      <c r="P74" s="36">
        <v>0.05</v>
      </c>
      <c r="Q74" s="36">
        <v>0.5</v>
      </c>
      <c r="R74" s="37">
        <f>L74/(1-N74)</f>
        <v>34.285714285714285</v>
      </c>
      <c r="T74" s="38" t="s">
        <v>40</v>
      </c>
      <c r="V74" s="30" t="s">
        <v>32</v>
      </c>
      <c r="W74" s="30" t="s">
        <v>8</v>
      </c>
      <c r="X74" s="30" t="s">
        <v>33</v>
      </c>
      <c r="Y74" s="30">
        <v>2</v>
      </c>
      <c r="Z74" s="30">
        <v>0</v>
      </c>
      <c r="AB74" s="30">
        <f t="shared" si="21"/>
        <v>0</v>
      </c>
      <c r="AC74" s="39">
        <v>30</v>
      </c>
      <c r="AD74" s="40"/>
    </row>
    <row r="75" spans="1:30">
      <c r="A75" t="s">
        <v>32</v>
      </c>
      <c r="B75" t="s">
        <v>8</v>
      </c>
      <c r="C75" t="s">
        <v>34</v>
      </c>
      <c r="D75" s="29">
        <v>0</v>
      </c>
      <c r="E75">
        <v>3</v>
      </c>
      <c r="F75">
        <v>7</v>
      </c>
      <c r="G75" s="29">
        <v>0</v>
      </c>
      <c r="H75" s="29">
        <v>0</v>
      </c>
      <c r="I75" s="2">
        <f>SUM(D75:H77)</f>
        <v>12</v>
      </c>
      <c r="J75" s="1">
        <f>SUM(G75:H75)</f>
        <v>0</v>
      </c>
      <c r="K75" s="10">
        <f t="shared" si="19"/>
        <v>0</v>
      </c>
      <c r="L75" s="16">
        <f t="shared" ref="L75:L77" si="24">I75</f>
        <v>12</v>
      </c>
      <c r="M75" s="18">
        <f t="shared" ref="M75:M77" si="25">J75</f>
        <v>0</v>
      </c>
      <c r="N75" s="20">
        <v>0.3</v>
      </c>
      <c r="O75" s="19">
        <v>0</v>
      </c>
      <c r="P75" s="19">
        <v>0.05</v>
      </c>
      <c r="Q75" s="19">
        <v>0.5</v>
      </c>
      <c r="R75" s="9"/>
      <c r="T75" s="38" t="s">
        <v>40</v>
      </c>
      <c r="V75" t="s">
        <v>32</v>
      </c>
      <c r="W75" t="s">
        <v>8</v>
      </c>
      <c r="X75" t="s">
        <v>34</v>
      </c>
      <c r="Y75" s="22">
        <v>4</v>
      </c>
      <c r="Z75">
        <v>7</v>
      </c>
      <c r="AA75">
        <v>7</v>
      </c>
      <c r="AB75" s="22">
        <f t="shared" si="21"/>
        <v>0</v>
      </c>
      <c r="AC75" s="27">
        <v>30</v>
      </c>
    </row>
    <row r="76" spans="1:30">
      <c r="A76" t="s">
        <v>32</v>
      </c>
      <c r="B76" t="s">
        <v>8</v>
      </c>
      <c r="C76" t="s">
        <v>35</v>
      </c>
      <c r="D76" s="29">
        <v>0</v>
      </c>
      <c r="E76">
        <v>2</v>
      </c>
      <c r="F76" s="29">
        <v>0</v>
      </c>
      <c r="G76" s="29">
        <v>0</v>
      </c>
      <c r="H76" s="29">
        <v>0</v>
      </c>
      <c r="I76" s="2">
        <f>SUM(D76:H77)</f>
        <v>2</v>
      </c>
      <c r="J76" s="1">
        <f t="shared" ref="J76:J139" si="26">SUM(G76:H76)</f>
        <v>0</v>
      </c>
      <c r="K76" s="10">
        <f t="shared" si="19"/>
        <v>0</v>
      </c>
      <c r="L76" s="16">
        <f t="shared" si="24"/>
        <v>2</v>
      </c>
      <c r="M76" s="18">
        <f t="shared" si="25"/>
        <v>0</v>
      </c>
      <c r="N76" s="20">
        <v>0.3</v>
      </c>
      <c r="O76" s="19">
        <v>0</v>
      </c>
      <c r="P76" s="19">
        <v>0.05</v>
      </c>
      <c r="Q76" s="19">
        <v>0.5</v>
      </c>
      <c r="R76" s="9"/>
      <c r="T76" s="38" t="s">
        <v>40</v>
      </c>
      <c r="V76" t="s">
        <v>32</v>
      </c>
      <c r="W76" t="s">
        <v>8</v>
      </c>
      <c r="X76" t="s">
        <v>35</v>
      </c>
      <c r="Y76" s="22">
        <v>2</v>
      </c>
      <c r="Z76" s="29">
        <v>0</v>
      </c>
      <c r="AA76"/>
      <c r="AB76" s="22">
        <f t="shared" si="21"/>
        <v>0</v>
      </c>
      <c r="AC76" s="27">
        <v>30</v>
      </c>
    </row>
    <row r="77" spans="1:30">
      <c r="A77" t="s">
        <v>32</v>
      </c>
      <c r="B77" t="s">
        <v>8</v>
      </c>
      <c r="C77" t="s">
        <v>36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">
        <f>SUM(D77:H77)</f>
        <v>0</v>
      </c>
      <c r="J77" s="1">
        <f t="shared" si="26"/>
        <v>0</v>
      </c>
      <c r="K77" s="10" t="e">
        <f t="shared" si="19"/>
        <v>#DIV/0!</v>
      </c>
      <c r="L77" s="16">
        <f t="shared" si="24"/>
        <v>0</v>
      </c>
      <c r="M77" s="18">
        <f t="shared" si="25"/>
        <v>0</v>
      </c>
      <c r="N77" s="20">
        <v>0.3</v>
      </c>
      <c r="O77" s="19">
        <v>0</v>
      </c>
      <c r="P77" s="19">
        <v>0.05</v>
      </c>
      <c r="Q77" s="19">
        <v>0.5</v>
      </c>
      <c r="R77" s="9"/>
      <c r="S77" s="43">
        <f>((D77+((E75+E76+F75+F76)-(E75+E76+F75+F76)*O77))*(1-P77))</f>
        <v>11.399999999999999</v>
      </c>
      <c r="T77" s="38" t="s">
        <v>40</v>
      </c>
      <c r="V77" t="s">
        <v>32</v>
      </c>
      <c r="W77" t="s">
        <v>8</v>
      </c>
      <c r="X77" t="s">
        <v>36</v>
      </c>
      <c r="Y77" s="22">
        <v>2</v>
      </c>
      <c r="Z77" s="29">
        <v>0</v>
      </c>
      <c r="AA77"/>
      <c r="AB77" s="22">
        <f t="shared" si="21"/>
        <v>0</v>
      </c>
      <c r="AC77" s="27">
        <v>30</v>
      </c>
      <c r="AD77" s="21">
        <f>(S77*Q77*AC77)/R74</f>
        <v>4.9874999999999989</v>
      </c>
    </row>
    <row r="78" spans="1:30">
      <c r="A78" t="s">
        <v>32</v>
      </c>
      <c r="B78" t="s">
        <v>37</v>
      </c>
      <c r="C78" t="s">
        <v>33</v>
      </c>
      <c r="D78" s="29">
        <v>0</v>
      </c>
      <c r="E78">
        <v>4</v>
      </c>
      <c r="F78" s="29">
        <v>0</v>
      </c>
      <c r="G78" s="29">
        <v>0</v>
      </c>
      <c r="H78" s="29">
        <v>0</v>
      </c>
      <c r="I78" s="2">
        <f>SUM(D78:H81)</f>
        <v>4</v>
      </c>
      <c r="J78" s="1">
        <f t="shared" si="26"/>
        <v>0</v>
      </c>
      <c r="K78" s="10">
        <f t="shared" si="19"/>
        <v>0</v>
      </c>
      <c r="L78" s="41">
        <f>(I78-(E78*K78))</f>
        <v>4</v>
      </c>
      <c r="M78" s="17">
        <f>J78-E78*K78/(1-K78)</f>
        <v>0</v>
      </c>
      <c r="N78" s="20">
        <v>0.3</v>
      </c>
      <c r="O78" s="19">
        <v>0</v>
      </c>
      <c r="P78" s="19">
        <v>0.05</v>
      </c>
      <c r="Q78" s="19">
        <v>0.5</v>
      </c>
      <c r="R78" s="14">
        <f>L78/(1-N78)</f>
        <v>5.7142857142857144</v>
      </c>
      <c r="T78" s="38" t="s">
        <v>40</v>
      </c>
      <c r="V78" t="s">
        <v>32</v>
      </c>
      <c r="W78" t="s">
        <v>37</v>
      </c>
      <c r="X78" t="s">
        <v>33</v>
      </c>
      <c r="Y78" s="22">
        <v>4</v>
      </c>
      <c r="Z78" s="29">
        <v>0</v>
      </c>
      <c r="AA78"/>
      <c r="AB78" s="22">
        <f t="shared" si="21"/>
        <v>0</v>
      </c>
      <c r="AC78" s="27">
        <v>30</v>
      </c>
    </row>
    <row r="79" spans="1:30">
      <c r="A79" s="29" t="s">
        <v>32</v>
      </c>
      <c r="B79" s="29" t="s">
        <v>37</v>
      </c>
      <c r="C79" s="29" t="s">
        <v>34</v>
      </c>
      <c r="D79" s="29">
        <v>0</v>
      </c>
      <c r="E79" s="29">
        <v>0</v>
      </c>
      <c r="F79" s="29">
        <v>0</v>
      </c>
      <c r="G79" s="29">
        <v>0</v>
      </c>
      <c r="H79" s="29">
        <v>0</v>
      </c>
      <c r="I79" s="2">
        <f>SUM(D79:H81)</f>
        <v>0</v>
      </c>
      <c r="J79" s="1">
        <f t="shared" si="26"/>
        <v>0</v>
      </c>
      <c r="K79" s="10" t="e">
        <f t="shared" si="19"/>
        <v>#DIV/0!</v>
      </c>
      <c r="L79" s="16">
        <f t="shared" ref="L79:L81" si="27">I79</f>
        <v>0</v>
      </c>
      <c r="M79" s="18">
        <f t="shared" ref="M79:M81" si="28">J79</f>
        <v>0</v>
      </c>
      <c r="N79" s="20">
        <v>0.3</v>
      </c>
      <c r="O79" s="19">
        <v>0</v>
      </c>
      <c r="P79" s="19">
        <v>0.05</v>
      </c>
      <c r="Q79" s="19">
        <v>0.5</v>
      </c>
      <c r="R79" s="9"/>
      <c r="T79" s="38" t="s">
        <v>40</v>
      </c>
      <c r="V79" s="29" t="s">
        <v>32</v>
      </c>
      <c r="W79" s="29" t="s">
        <v>37</v>
      </c>
      <c r="X79" s="29" t="s">
        <v>34</v>
      </c>
      <c r="Y79" s="22">
        <v>4</v>
      </c>
      <c r="Z79" s="29">
        <v>0</v>
      </c>
      <c r="AA79" s="29"/>
      <c r="AB79" s="22">
        <f t="shared" si="21"/>
        <v>0</v>
      </c>
      <c r="AC79" s="27">
        <v>30</v>
      </c>
    </row>
    <row r="80" spans="1:30">
      <c r="A80" s="29" t="s">
        <v>32</v>
      </c>
      <c r="B80" s="29" t="s">
        <v>37</v>
      </c>
      <c r="C80" s="29" t="s">
        <v>35</v>
      </c>
      <c r="D80" s="29">
        <v>0</v>
      </c>
      <c r="E80" s="29">
        <v>0</v>
      </c>
      <c r="F80" s="29">
        <v>0</v>
      </c>
      <c r="G80" s="29">
        <v>0</v>
      </c>
      <c r="H80" s="29">
        <v>0</v>
      </c>
      <c r="I80" s="2">
        <f>SUM(D80:H81)</f>
        <v>0</v>
      </c>
      <c r="J80" s="1">
        <f t="shared" si="26"/>
        <v>0</v>
      </c>
      <c r="K80" s="10" t="e">
        <f t="shared" si="19"/>
        <v>#DIV/0!</v>
      </c>
      <c r="L80" s="16">
        <f t="shared" si="27"/>
        <v>0</v>
      </c>
      <c r="M80" s="18">
        <f t="shared" si="28"/>
        <v>0</v>
      </c>
      <c r="N80" s="20">
        <v>0.3</v>
      </c>
      <c r="O80" s="19">
        <v>0</v>
      </c>
      <c r="P80" s="19">
        <v>0.05</v>
      </c>
      <c r="Q80" s="19">
        <v>0.5</v>
      </c>
      <c r="R80" s="9"/>
      <c r="T80" s="38" t="s">
        <v>40</v>
      </c>
      <c r="V80" s="29" t="s">
        <v>32</v>
      </c>
      <c r="W80" s="29" t="s">
        <v>37</v>
      </c>
      <c r="X80" s="29" t="s">
        <v>35</v>
      </c>
      <c r="Y80" s="22">
        <v>2</v>
      </c>
      <c r="Z80" s="29">
        <v>0</v>
      </c>
      <c r="AA80" s="29"/>
      <c r="AB80" s="22">
        <f t="shared" si="21"/>
        <v>0</v>
      </c>
      <c r="AC80" s="27">
        <v>30</v>
      </c>
    </row>
    <row r="81" spans="1:31">
      <c r="A81" s="29" t="s">
        <v>32</v>
      </c>
      <c r="B81" s="29" t="s">
        <v>37</v>
      </c>
      <c r="C81" s="29" t="s">
        <v>36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">
        <f>SUM(D81:H81)</f>
        <v>0</v>
      </c>
      <c r="J81" s="1">
        <f t="shared" si="26"/>
        <v>0</v>
      </c>
      <c r="K81" s="10" t="e">
        <f t="shared" si="19"/>
        <v>#DIV/0!</v>
      </c>
      <c r="L81" s="16">
        <f t="shared" si="27"/>
        <v>0</v>
      </c>
      <c r="M81" s="18">
        <f t="shared" si="28"/>
        <v>0</v>
      </c>
      <c r="N81" s="20">
        <v>0.3</v>
      </c>
      <c r="O81" s="19">
        <v>0</v>
      </c>
      <c r="P81" s="19">
        <v>0.05</v>
      </c>
      <c r="Q81" s="19">
        <v>0.5</v>
      </c>
      <c r="R81" s="9"/>
      <c r="S81" s="43">
        <f>((D81+((E79+E80+F79+F80)-(E79+E80+F79+F80)*O81))*(1-P81))</f>
        <v>0</v>
      </c>
      <c r="T81" s="38" t="s">
        <v>40</v>
      </c>
      <c r="V81" s="29" t="s">
        <v>32</v>
      </c>
      <c r="W81" s="29" t="s">
        <v>37</v>
      </c>
      <c r="X81" s="29" t="s">
        <v>36</v>
      </c>
      <c r="Y81" s="22">
        <v>2</v>
      </c>
      <c r="Z81" s="29">
        <v>0</v>
      </c>
      <c r="AA81" s="29"/>
      <c r="AB81" s="22">
        <f t="shared" si="21"/>
        <v>0</v>
      </c>
      <c r="AC81" s="27">
        <v>30</v>
      </c>
      <c r="AD81" s="21">
        <f>(S81*Q81*AC81)/R78</f>
        <v>0</v>
      </c>
    </row>
    <row r="82" spans="1:31">
      <c r="A82" t="s">
        <v>32</v>
      </c>
      <c r="B82" t="s">
        <v>10</v>
      </c>
      <c r="C82" t="s">
        <v>33</v>
      </c>
      <c r="D82" s="29">
        <v>0</v>
      </c>
      <c r="E82">
        <v>16</v>
      </c>
      <c r="F82" s="29">
        <v>0</v>
      </c>
      <c r="G82">
        <v>1</v>
      </c>
      <c r="H82" s="29">
        <v>0</v>
      </c>
      <c r="I82" s="2">
        <f>SUM(D82:H85)</f>
        <v>24</v>
      </c>
      <c r="J82" s="1">
        <f t="shared" si="26"/>
        <v>1</v>
      </c>
      <c r="K82" s="10">
        <f t="shared" si="19"/>
        <v>4.1666666666666664E-2</v>
      </c>
      <c r="L82" s="41">
        <f>(I82-(E82*K82))</f>
        <v>23.333333333333332</v>
      </c>
      <c r="M82" s="17">
        <f>J82-E82*K82/(1-K82)</f>
        <v>0.30434782608695654</v>
      </c>
      <c r="N82" s="20">
        <v>0.3</v>
      </c>
      <c r="O82" s="19">
        <v>0</v>
      </c>
      <c r="P82" s="19">
        <v>0.05</v>
      </c>
      <c r="Q82" s="19">
        <v>0.5</v>
      </c>
      <c r="R82" s="14">
        <f>L82/(1-N82)</f>
        <v>33.333333333333336</v>
      </c>
      <c r="T82" s="38" t="s">
        <v>40</v>
      </c>
      <c r="V82" t="s">
        <v>32</v>
      </c>
      <c r="W82" t="s">
        <v>10</v>
      </c>
      <c r="X82" t="s">
        <v>33</v>
      </c>
      <c r="Y82" s="22">
        <v>4</v>
      </c>
      <c r="Z82" s="29">
        <v>0</v>
      </c>
      <c r="AA82"/>
      <c r="AB82" s="22">
        <f t="shared" si="21"/>
        <v>0</v>
      </c>
      <c r="AC82" s="27">
        <v>30</v>
      </c>
    </row>
    <row r="83" spans="1:31">
      <c r="A83" t="s">
        <v>32</v>
      </c>
      <c r="B83" t="s">
        <v>10</v>
      </c>
      <c r="C83" t="s">
        <v>34</v>
      </c>
      <c r="D83" s="29">
        <v>0</v>
      </c>
      <c r="E83">
        <v>3</v>
      </c>
      <c r="F83">
        <v>4</v>
      </c>
      <c r="G83" s="29">
        <v>0</v>
      </c>
      <c r="H83" s="29">
        <v>0</v>
      </c>
      <c r="I83" s="2">
        <f>SUM(D83:H85)</f>
        <v>7</v>
      </c>
      <c r="J83" s="1">
        <f t="shared" si="26"/>
        <v>0</v>
      </c>
      <c r="K83" s="10">
        <f t="shared" si="19"/>
        <v>0</v>
      </c>
      <c r="L83" s="16">
        <f t="shared" ref="L83:L85" si="29">I83</f>
        <v>7</v>
      </c>
      <c r="M83" s="18">
        <f t="shared" ref="M83:M85" si="30">J83</f>
        <v>0</v>
      </c>
      <c r="N83" s="20">
        <v>0.3</v>
      </c>
      <c r="O83" s="19">
        <v>0</v>
      </c>
      <c r="P83" s="19">
        <v>0.05</v>
      </c>
      <c r="Q83" s="19">
        <v>0.5</v>
      </c>
      <c r="R83" s="9"/>
      <c r="T83" s="38" t="s">
        <v>40</v>
      </c>
      <c r="V83" t="s">
        <v>32</v>
      </c>
      <c r="W83" t="s">
        <v>10</v>
      </c>
      <c r="X83" t="s">
        <v>34</v>
      </c>
      <c r="Y83" s="22">
        <v>4</v>
      </c>
      <c r="Z83">
        <v>4</v>
      </c>
      <c r="AA83">
        <v>4</v>
      </c>
      <c r="AB83" s="22">
        <f t="shared" si="21"/>
        <v>0</v>
      </c>
      <c r="AC83" s="27">
        <v>30</v>
      </c>
    </row>
    <row r="84" spans="1:31">
      <c r="A84" s="29" t="s">
        <v>32</v>
      </c>
      <c r="B84" s="29" t="s">
        <v>10</v>
      </c>
      <c r="C84" s="29" t="s">
        <v>35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">
        <f>SUM(D84:H85)</f>
        <v>0</v>
      </c>
      <c r="J84" s="1">
        <f t="shared" si="26"/>
        <v>0</v>
      </c>
      <c r="K84" s="10" t="e">
        <f t="shared" si="19"/>
        <v>#DIV/0!</v>
      </c>
      <c r="L84" s="16">
        <f t="shared" si="29"/>
        <v>0</v>
      </c>
      <c r="M84" s="18">
        <f t="shared" si="30"/>
        <v>0</v>
      </c>
      <c r="N84" s="20">
        <v>0.3</v>
      </c>
      <c r="O84" s="19">
        <v>0</v>
      </c>
      <c r="P84" s="19">
        <v>0.05</v>
      </c>
      <c r="Q84" s="19">
        <v>0.5</v>
      </c>
      <c r="R84" s="9"/>
      <c r="T84" s="38" t="s">
        <v>40</v>
      </c>
      <c r="V84" s="29" t="s">
        <v>32</v>
      </c>
      <c r="W84" s="29" t="s">
        <v>10</v>
      </c>
      <c r="X84" s="29" t="s">
        <v>35</v>
      </c>
      <c r="Y84" s="22">
        <v>2</v>
      </c>
      <c r="Z84" s="29">
        <v>0</v>
      </c>
      <c r="AA84" s="29"/>
      <c r="AB84" s="22">
        <f t="shared" si="21"/>
        <v>0</v>
      </c>
      <c r="AC84" s="27">
        <v>30</v>
      </c>
    </row>
    <row r="85" spans="1:31">
      <c r="A85" t="s">
        <v>32</v>
      </c>
      <c r="B85" t="s">
        <v>10</v>
      </c>
      <c r="C85" t="s">
        <v>36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">
        <f>SUM(D85:H85)</f>
        <v>0</v>
      </c>
      <c r="J85" s="1">
        <f t="shared" si="26"/>
        <v>0</v>
      </c>
      <c r="K85" s="10" t="e">
        <f t="shared" si="19"/>
        <v>#DIV/0!</v>
      </c>
      <c r="L85" s="16">
        <f t="shared" si="29"/>
        <v>0</v>
      </c>
      <c r="M85" s="18">
        <f t="shared" si="30"/>
        <v>0</v>
      </c>
      <c r="N85" s="20">
        <v>0.3</v>
      </c>
      <c r="O85" s="19">
        <v>0</v>
      </c>
      <c r="P85" s="19">
        <v>0.05</v>
      </c>
      <c r="Q85" s="19">
        <v>0.5</v>
      </c>
      <c r="R85" s="9"/>
      <c r="S85" s="43">
        <f>((D85+((E83+E84+F83+F84)-(E83+E84+F83+F84)*O85))*(1-P85))</f>
        <v>6.6499999999999995</v>
      </c>
      <c r="T85" s="38" t="s">
        <v>40</v>
      </c>
      <c r="V85" t="s">
        <v>32</v>
      </c>
      <c r="W85" t="s">
        <v>10</v>
      </c>
      <c r="X85" t="s">
        <v>36</v>
      </c>
      <c r="Y85" s="22">
        <v>2</v>
      </c>
      <c r="Z85" s="29">
        <v>0</v>
      </c>
      <c r="AA85"/>
      <c r="AB85" s="22">
        <f t="shared" si="21"/>
        <v>0</v>
      </c>
      <c r="AC85" s="27">
        <v>30</v>
      </c>
      <c r="AD85" s="21">
        <f>(S85*Q85*AC85)/R82</f>
        <v>2.9924999999999993</v>
      </c>
    </row>
    <row r="86" spans="1:31">
      <c r="A86" t="s">
        <v>32</v>
      </c>
      <c r="B86" t="s">
        <v>9</v>
      </c>
      <c r="C86" t="s">
        <v>33</v>
      </c>
      <c r="D86" s="29">
        <v>0</v>
      </c>
      <c r="E86">
        <v>11</v>
      </c>
      <c r="F86" s="29">
        <v>0</v>
      </c>
      <c r="G86" s="29">
        <v>0</v>
      </c>
      <c r="H86" s="29">
        <v>0</v>
      </c>
      <c r="I86" s="2">
        <f>SUM(D86:H89)</f>
        <v>13</v>
      </c>
      <c r="J86" s="1">
        <f t="shared" si="26"/>
        <v>0</v>
      </c>
      <c r="K86" s="10">
        <f t="shared" si="19"/>
        <v>0</v>
      </c>
      <c r="L86" s="41">
        <f>(I86-(E86*K86))</f>
        <v>13</v>
      </c>
      <c r="M86" s="17">
        <f>J86-E86*K86/(1-K86)</f>
        <v>0</v>
      </c>
      <c r="N86" s="20">
        <v>0.3</v>
      </c>
      <c r="O86" s="19">
        <v>0</v>
      </c>
      <c r="P86" s="19">
        <v>0.05</v>
      </c>
      <c r="Q86" s="19">
        <v>0.5</v>
      </c>
      <c r="R86" s="14">
        <f>L86/(1-N86)</f>
        <v>18.571428571428573</v>
      </c>
      <c r="T86" s="38" t="s">
        <v>40</v>
      </c>
      <c r="V86" t="s">
        <v>32</v>
      </c>
      <c r="W86" t="s">
        <v>9</v>
      </c>
      <c r="X86" t="s">
        <v>33</v>
      </c>
      <c r="Y86" s="22">
        <v>3</v>
      </c>
      <c r="Z86" s="29">
        <v>0</v>
      </c>
      <c r="AA86"/>
      <c r="AB86" s="22">
        <f t="shared" si="21"/>
        <v>0</v>
      </c>
      <c r="AC86" s="27">
        <v>30</v>
      </c>
    </row>
    <row r="87" spans="1:31">
      <c r="A87" t="s">
        <v>32</v>
      </c>
      <c r="B87" t="s">
        <v>9</v>
      </c>
      <c r="C87" t="s">
        <v>34</v>
      </c>
      <c r="D87" s="29">
        <v>0</v>
      </c>
      <c r="E87">
        <v>2</v>
      </c>
      <c r="F87" s="29">
        <v>0</v>
      </c>
      <c r="G87" s="29">
        <v>0</v>
      </c>
      <c r="H87" s="29">
        <v>0</v>
      </c>
      <c r="I87" s="2">
        <f>SUM(D87:H89)</f>
        <v>2</v>
      </c>
      <c r="J87" s="1">
        <f t="shared" si="26"/>
        <v>0</v>
      </c>
      <c r="K87" s="10">
        <f t="shared" si="19"/>
        <v>0</v>
      </c>
      <c r="L87" s="16">
        <f t="shared" ref="L87:L89" si="31">I87</f>
        <v>2</v>
      </c>
      <c r="M87" s="18">
        <f t="shared" ref="M87:M89" si="32">J87</f>
        <v>0</v>
      </c>
      <c r="N87" s="20">
        <v>0.3</v>
      </c>
      <c r="O87" s="19">
        <v>0</v>
      </c>
      <c r="P87" s="19">
        <v>0.05</v>
      </c>
      <c r="Q87" s="19">
        <v>0.5</v>
      </c>
      <c r="T87" s="38" t="s">
        <v>40</v>
      </c>
      <c r="V87" t="s">
        <v>32</v>
      </c>
      <c r="W87" t="s">
        <v>9</v>
      </c>
      <c r="X87" t="s">
        <v>34</v>
      </c>
      <c r="Y87" s="22">
        <v>4</v>
      </c>
      <c r="Z87" s="29">
        <v>0</v>
      </c>
      <c r="AA87"/>
      <c r="AB87" s="22">
        <f t="shared" si="21"/>
        <v>0</v>
      </c>
      <c r="AC87" s="27">
        <v>30</v>
      </c>
    </row>
    <row r="88" spans="1:31">
      <c r="A88" t="s">
        <v>32</v>
      </c>
      <c r="B88" s="29" t="s">
        <v>9</v>
      </c>
      <c r="C88" s="29" t="s">
        <v>35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">
        <f>SUM(D88:H89)</f>
        <v>0</v>
      </c>
      <c r="J88" s="1">
        <f t="shared" si="26"/>
        <v>0</v>
      </c>
      <c r="K88" s="10" t="e">
        <f t="shared" si="19"/>
        <v>#DIV/0!</v>
      </c>
      <c r="L88" s="16">
        <f t="shared" si="31"/>
        <v>0</v>
      </c>
      <c r="M88" s="18">
        <f t="shared" si="32"/>
        <v>0</v>
      </c>
      <c r="N88" s="20">
        <v>0.3</v>
      </c>
      <c r="O88" s="19">
        <v>0</v>
      </c>
      <c r="P88" s="19">
        <v>0.05</v>
      </c>
      <c r="Q88" s="19">
        <v>0.5</v>
      </c>
      <c r="T88" s="38" t="s">
        <v>40</v>
      </c>
      <c r="V88" t="s">
        <v>32</v>
      </c>
      <c r="W88" s="29" t="s">
        <v>9</v>
      </c>
      <c r="X88" s="29" t="s">
        <v>35</v>
      </c>
      <c r="Y88" s="22">
        <v>2</v>
      </c>
      <c r="Z88" s="29">
        <v>0</v>
      </c>
      <c r="AA88" s="29"/>
      <c r="AB88" s="22">
        <f t="shared" si="21"/>
        <v>0</v>
      </c>
      <c r="AC88" s="27">
        <v>30</v>
      </c>
    </row>
    <row r="89" spans="1:31">
      <c r="A89" t="s">
        <v>32</v>
      </c>
      <c r="B89" t="s">
        <v>9</v>
      </c>
      <c r="C89" t="s">
        <v>36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">
        <f>SUM(D89:H89)</f>
        <v>0</v>
      </c>
      <c r="J89" s="1">
        <f t="shared" si="26"/>
        <v>0</v>
      </c>
      <c r="K89" s="10" t="e">
        <f t="shared" si="19"/>
        <v>#DIV/0!</v>
      </c>
      <c r="L89" s="16">
        <f t="shared" si="31"/>
        <v>0</v>
      </c>
      <c r="M89" s="18">
        <f t="shared" si="32"/>
        <v>0</v>
      </c>
      <c r="N89" s="20">
        <v>0.3</v>
      </c>
      <c r="O89" s="19">
        <v>0</v>
      </c>
      <c r="P89" s="19">
        <v>0.05</v>
      </c>
      <c r="Q89" s="19">
        <v>0.5</v>
      </c>
      <c r="S89" s="43">
        <f>((D89+((E87+E88+F87+F88)-(E87+E88+F87+F88)*O89))*(1-P89))</f>
        <v>1.9</v>
      </c>
      <c r="T89" s="38" t="s">
        <v>40</v>
      </c>
      <c r="V89" t="s">
        <v>32</v>
      </c>
      <c r="W89" t="s">
        <v>9</v>
      </c>
      <c r="X89" t="s">
        <v>36</v>
      </c>
      <c r="Y89" s="22">
        <v>2</v>
      </c>
      <c r="Z89" s="29">
        <v>0</v>
      </c>
      <c r="AA89"/>
      <c r="AB89" s="22">
        <f t="shared" si="21"/>
        <v>0</v>
      </c>
      <c r="AC89" s="27">
        <v>30</v>
      </c>
      <c r="AD89" s="21">
        <f>(S89*Q89*AC89)/R86</f>
        <v>1.5346153846153845</v>
      </c>
    </row>
    <row r="90" spans="1:31">
      <c r="A90" t="s">
        <v>32</v>
      </c>
      <c r="B90" t="s">
        <v>12</v>
      </c>
      <c r="C90" t="s">
        <v>33</v>
      </c>
      <c r="D90" s="29">
        <v>0</v>
      </c>
      <c r="E90">
        <v>4</v>
      </c>
      <c r="F90" s="29">
        <v>0</v>
      </c>
      <c r="G90">
        <v>1</v>
      </c>
      <c r="H90" s="29">
        <v>0</v>
      </c>
      <c r="I90" s="2">
        <f>SUM(D90:H93)</f>
        <v>7</v>
      </c>
      <c r="J90" s="1">
        <f t="shared" si="26"/>
        <v>1</v>
      </c>
      <c r="K90" s="10">
        <f t="shared" si="19"/>
        <v>0.14285714285714285</v>
      </c>
      <c r="L90" s="41">
        <f>(I90-(E90*K90))</f>
        <v>6.4285714285714288</v>
      </c>
      <c r="M90" s="17">
        <f>J90-E90*K90/(1-K90)</f>
        <v>0.33333333333333337</v>
      </c>
      <c r="N90" s="20">
        <v>0.3</v>
      </c>
      <c r="O90" s="19">
        <v>0</v>
      </c>
      <c r="P90" s="19">
        <v>0.05</v>
      </c>
      <c r="Q90" s="19">
        <v>0.5</v>
      </c>
      <c r="R90" s="14">
        <f>L90/(1-N90)</f>
        <v>9.183673469387756</v>
      </c>
      <c r="T90" s="38" t="s">
        <v>40</v>
      </c>
      <c r="V90" t="s">
        <v>32</v>
      </c>
      <c r="W90" t="s">
        <v>12</v>
      </c>
      <c r="X90" t="s">
        <v>33</v>
      </c>
      <c r="Y90" s="22">
        <v>2</v>
      </c>
      <c r="Z90" s="29">
        <v>0</v>
      </c>
      <c r="AA90"/>
      <c r="AB90" s="22">
        <f t="shared" si="21"/>
        <v>0</v>
      </c>
      <c r="AC90" s="27">
        <v>30</v>
      </c>
    </row>
    <row r="91" spans="1:31">
      <c r="A91" t="s">
        <v>32</v>
      </c>
      <c r="B91" t="s">
        <v>12</v>
      </c>
      <c r="C91" t="s">
        <v>34</v>
      </c>
      <c r="D91" s="29">
        <v>0</v>
      </c>
      <c r="E91" s="29">
        <v>0</v>
      </c>
      <c r="F91">
        <v>2</v>
      </c>
      <c r="G91" s="29">
        <v>0</v>
      </c>
      <c r="H91" s="29">
        <v>0</v>
      </c>
      <c r="I91" s="2">
        <f>SUM(D91:H93)</f>
        <v>2</v>
      </c>
      <c r="J91" s="1">
        <f t="shared" si="26"/>
        <v>0</v>
      </c>
      <c r="K91" s="10">
        <f t="shared" si="19"/>
        <v>0</v>
      </c>
      <c r="L91" s="16">
        <f t="shared" ref="L91:L93" si="33">I91</f>
        <v>2</v>
      </c>
      <c r="M91" s="18">
        <f t="shared" ref="M91:M93" si="34">J91</f>
        <v>0</v>
      </c>
      <c r="N91" s="20">
        <v>0.3</v>
      </c>
      <c r="O91" s="19">
        <v>0</v>
      </c>
      <c r="P91" s="19">
        <v>0.05</v>
      </c>
      <c r="Q91" s="19">
        <v>0.5</v>
      </c>
      <c r="R91" s="9"/>
      <c r="T91" s="38" t="s">
        <v>40</v>
      </c>
      <c r="V91" t="s">
        <v>32</v>
      </c>
      <c r="W91" t="s">
        <v>12</v>
      </c>
      <c r="X91" t="s">
        <v>34</v>
      </c>
      <c r="Y91" s="22">
        <v>4</v>
      </c>
      <c r="Z91">
        <v>2</v>
      </c>
      <c r="AA91"/>
      <c r="AB91" s="22">
        <f t="shared" si="21"/>
        <v>2</v>
      </c>
      <c r="AC91" s="27">
        <v>30</v>
      </c>
    </row>
    <row r="92" spans="1:31">
      <c r="A92" t="s">
        <v>32</v>
      </c>
      <c r="B92" s="29" t="s">
        <v>12</v>
      </c>
      <c r="C92" s="29" t="s">
        <v>35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">
        <f>SUM(D92:H93)</f>
        <v>0</v>
      </c>
      <c r="J92" s="1">
        <f t="shared" si="26"/>
        <v>0</v>
      </c>
      <c r="K92" s="10" t="e">
        <f t="shared" si="19"/>
        <v>#DIV/0!</v>
      </c>
      <c r="L92" s="16">
        <f t="shared" si="33"/>
        <v>0</v>
      </c>
      <c r="M92" s="18">
        <f t="shared" si="34"/>
        <v>0</v>
      </c>
      <c r="N92" s="20">
        <v>0.3</v>
      </c>
      <c r="O92" s="19">
        <v>0</v>
      </c>
      <c r="P92" s="19">
        <v>0.05</v>
      </c>
      <c r="Q92" s="19">
        <v>0.5</v>
      </c>
      <c r="R92" s="9"/>
      <c r="T92" s="38" t="s">
        <v>40</v>
      </c>
      <c r="V92" t="s">
        <v>32</v>
      </c>
      <c r="W92" s="29" t="s">
        <v>12</v>
      </c>
      <c r="X92" s="29" t="s">
        <v>35</v>
      </c>
      <c r="Y92" s="22">
        <v>2</v>
      </c>
      <c r="Z92" s="29">
        <v>0</v>
      </c>
      <c r="AA92" s="29"/>
      <c r="AB92" s="22">
        <f t="shared" si="21"/>
        <v>0</v>
      </c>
      <c r="AC92" s="27">
        <v>30</v>
      </c>
    </row>
    <row r="93" spans="1:31">
      <c r="A93" s="46" t="s">
        <v>32</v>
      </c>
      <c r="B93" s="46" t="s">
        <v>12</v>
      </c>
      <c r="C93" s="46" t="s">
        <v>36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47">
        <f>SUM(D93:H93)</f>
        <v>0</v>
      </c>
      <c r="J93" s="48">
        <f t="shared" si="26"/>
        <v>0</v>
      </c>
      <c r="K93" s="20" t="e">
        <f t="shared" si="19"/>
        <v>#DIV/0!</v>
      </c>
      <c r="L93" s="49">
        <f t="shared" si="33"/>
        <v>0</v>
      </c>
      <c r="M93" s="50">
        <f t="shared" si="34"/>
        <v>0</v>
      </c>
      <c r="N93" s="20">
        <v>0.3</v>
      </c>
      <c r="O93" s="19">
        <v>0</v>
      </c>
      <c r="P93" s="19">
        <v>0.05</v>
      </c>
      <c r="Q93" s="19">
        <v>0.5</v>
      </c>
      <c r="R93" s="51"/>
      <c r="S93" s="56">
        <f>((D93+((E91+E92+F91+F92)-(E91+E92+F91+F92)*O93))*(1-P93))</f>
        <v>1.9</v>
      </c>
      <c r="T93" s="55" t="s">
        <v>40</v>
      </c>
      <c r="U93" s="46"/>
      <c r="V93" s="46" t="s">
        <v>32</v>
      </c>
      <c r="W93" s="46" t="s">
        <v>12</v>
      </c>
      <c r="X93" s="46" t="s">
        <v>36</v>
      </c>
      <c r="Y93" s="54">
        <v>1</v>
      </c>
      <c r="Z93" s="27">
        <v>0</v>
      </c>
      <c r="AA93" s="46"/>
      <c r="AB93" s="54">
        <f t="shared" si="21"/>
        <v>0</v>
      </c>
      <c r="AC93" s="27">
        <v>30</v>
      </c>
      <c r="AD93" s="44">
        <f>(S93*Q93*AC93)/R90</f>
        <v>3.1033333333333331</v>
      </c>
      <c r="AE93" s="46"/>
    </row>
    <row r="94" spans="1:31">
      <c r="A94" t="s">
        <v>32</v>
      </c>
      <c r="B94" t="s">
        <v>11</v>
      </c>
      <c r="C94" t="s">
        <v>33</v>
      </c>
      <c r="D94" s="29">
        <v>0</v>
      </c>
      <c r="E94">
        <v>1</v>
      </c>
      <c r="F94" s="29">
        <v>0</v>
      </c>
      <c r="G94">
        <v>1</v>
      </c>
      <c r="H94" s="29">
        <v>0</v>
      </c>
      <c r="I94" s="2">
        <f>SUM(D94:H97)</f>
        <v>6</v>
      </c>
      <c r="J94" s="1">
        <f t="shared" si="26"/>
        <v>1</v>
      </c>
      <c r="K94" s="10">
        <f t="shared" si="19"/>
        <v>0.16666666666666666</v>
      </c>
      <c r="L94" s="41">
        <f>(I94-(E94*K94))</f>
        <v>5.833333333333333</v>
      </c>
      <c r="M94" s="17">
        <f>J94-E94*K94/(1-K94)</f>
        <v>0.8</v>
      </c>
      <c r="N94" s="20">
        <v>0.3</v>
      </c>
      <c r="O94" s="19">
        <v>0</v>
      </c>
      <c r="P94" s="19">
        <v>0.05</v>
      </c>
      <c r="Q94" s="19">
        <v>0.5</v>
      </c>
      <c r="R94" s="14">
        <f>L94/(1-N94)</f>
        <v>8.3333333333333339</v>
      </c>
      <c r="T94" s="38" t="s">
        <v>40</v>
      </c>
      <c r="V94" t="s">
        <v>32</v>
      </c>
      <c r="W94" t="s">
        <v>11</v>
      </c>
      <c r="X94" t="s">
        <v>33</v>
      </c>
      <c r="Y94" s="22">
        <v>3</v>
      </c>
      <c r="Z94" s="29">
        <v>0</v>
      </c>
      <c r="AA94"/>
      <c r="AB94" s="22">
        <f t="shared" si="21"/>
        <v>0</v>
      </c>
      <c r="AC94" s="27">
        <v>30</v>
      </c>
    </row>
    <row r="95" spans="1:31">
      <c r="A95" t="s">
        <v>32</v>
      </c>
      <c r="B95" t="s">
        <v>11</v>
      </c>
      <c r="C95" t="s">
        <v>34</v>
      </c>
      <c r="D95" s="29">
        <v>0</v>
      </c>
      <c r="E95" s="29">
        <v>0</v>
      </c>
      <c r="F95">
        <v>3</v>
      </c>
      <c r="G95" s="29">
        <v>0</v>
      </c>
      <c r="H95" s="29">
        <v>0</v>
      </c>
      <c r="I95" s="2">
        <f>SUM(D95:H97)</f>
        <v>4</v>
      </c>
      <c r="J95" s="1">
        <f t="shared" si="26"/>
        <v>0</v>
      </c>
      <c r="K95" s="10">
        <f t="shared" si="19"/>
        <v>0</v>
      </c>
      <c r="L95" s="16">
        <f t="shared" ref="L95:L97" si="35">I95</f>
        <v>4</v>
      </c>
      <c r="M95" s="18">
        <f t="shared" ref="M95:M97" si="36">J95</f>
        <v>0</v>
      </c>
      <c r="N95" s="20">
        <v>0.3</v>
      </c>
      <c r="O95" s="19">
        <v>0</v>
      </c>
      <c r="P95" s="19">
        <v>0.05</v>
      </c>
      <c r="Q95" s="19">
        <v>0.5</v>
      </c>
      <c r="R95" s="9"/>
      <c r="T95" s="38" t="s">
        <v>40</v>
      </c>
      <c r="V95" t="s">
        <v>32</v>
      </c>
      <c r="W95" t="s">
        <v>11</v>
      </c>
      <c r="X95" t="s">
        <v>34</v>
      </c>
      <c r="Y95" s="22">
        <v>4</v>
      </c>
      <c r="Z95">
        <v>3</v>
      </c>
      <c r="AA95">
        <v>2</v>
      </c>
      <c r="AB95" s="22">
        <f t="shared" si="21"/>
        <v>1</v>
      </c>
      <c r="AC95" s="27">
        <v>30</v>
      </c>
    </row>
    <row r="96" spans="1:31">
      <c r="A96" t="s">
        <v>32</v>
      </c>
      <c r="B96" t="s">
        <v>11</v>
      </c>
      <c r="C96" t="s">
        <v>35</v>
      </c>
      <c r="D96" s="29">
        <v>0</v>
      </c>
      <c r="E96">
        <v>1</v>
      </c>
      <c r="F96" s="29">
        <v>0</v>
      </c>
      <c r="G96" s="29">
        <v>0</v>
      </c>
      <c r="H96" s="29">
        <v>0</v>
      </c>
      <c r="I96" s="2">
        <f>SUM(D96:H97)</f>
        <v>1</v>
      </c>
      <c r="J96" s="1">
        <f t="shared" si="26"/>
        <v>0</v>
      </c>
      <c r="K96" s="10">
        <f t="shared" si="19"/>
        <v>0</v>
      </c>
      <c r="L96" s="16">
        <f t="shared" si="35"/>
        <v>1</v>
      </c>
      <c r="M96" s="18">
        <f t="shared" si="36"/>
        <v>0</v>
      </c>
      <c r="N96" s="20">
        <v>0.3</v>
      </c>
      <c r="O96" s="19">
        <v>0</v>
      </c>
      <c r="P96" s="19">
        <v>0.05</v>
      </c>
      <c r="Q96" s="19">
        <v>0.5</v>
      </c>
      <c r="R96" s="9"/>
      <c r="T96" s="38" t="s">
        <v>40</v>
      </c>
      <c r="V96" t="s">
        <v>32</v>
      </c>
      <c r="W96" t="s">
        <v>11</v>
      </c>
      <c r="X96" t="s">
        <v>35</v>
      </c>
      <c r="Y96" s="22">
        <v>2</v>
      </c>
      <c r="Z96" s="29">
        <v>0</v>
      </c>
      <c r="AA96"/>
      <c r="AB96" s="22">
        <f t="shared" si="21"/>
        <v>0</v>
      </c>
      <c r="AC96" s="27">
        <v>30</v>
      </c>
    </row>
    <row r="97" spans="1:30">
      <c r="A97" t="s">
        <v>32</v>
      </c>
      <c r="B97" t="s">
        <v>11</v>
      </c>
      <c r="C97" t="s">
        <v>36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">
        <f>SUM(D97:H97)</f>
        <v>0</v>
      </c>
      <c r="J97" s="1">
        <f t="shared" si="26"/>
        <v>0</v>
      </c>
      <c r="K97" s="10" t="e">
        <f t="shared" si="19"/>
        <v>#DIV/0!</v>
      </c>
      <c r="L97" s="16">
        <f t="shared" si="35"/>
        <v>0</v>
      </c>
      <c r="M97" s="18">
        <f t="shared" si="36"/>
        <v>0</v>
      </c>
      <c r="N97" s="20">
        <v>0.3</v>
      </c>
      <c r="O97" s="19">
        <v>0</v>
      </c>
      <c r="P97" s="19">
        <v>0.05</v>
      </c>
      <c r="Q97" s="19">
        <v>0.5</v>
      </c>
      <c r="R97" s="9"/>
      <c r="S97" s="43">
        <f>((D97+((E95+E96+F95+F96)-(E95+E96+F95+F96)*O97))*(1-P97))</f>
        <v>3.8</v>
      </c>
      <c r="T97" s="38" t="s">
        <v>40</v>
      </c>
      <c r="V97" t="s">
        <v>32</v>
      </c>
      <c r="W97" t="s">
        <v>11</v>
      </c>
      <c r="X97" t="s">
        <v>36</v>
      </c>
      <c r="Y97" s="22">
        <v>2</v>
      </c>
      <c r="Z97" s="29">
        <v>0</v>
      </c>
      <c r="AA97"/>
      <c r="AB97" s="22">
        <f t="shared" si="21"/>
        <v>0</v>
      </c>
      <c r="AC97" s="27">
        <v>30</v>
      </c>
      <c r="AD97" s="21">
        <f>(S97*Q97*AC97)/R94</f>
        <v>6.84</v>
      </c>
    </row>
    <row r="98" spans="1:30" s="42" customFormat="1">
      <c r="A98" t="s">
        <v>38</v>
      </c>
      <c r="B98" t="s">
        <v>8</v>
      </c>
      <c r="C98" t="s">
        <v>33</v>
      </c>
      <c r="D98" s="29">
        <v>0</v>
      </c>
      <c r="E98">
        <v>4</v>
      </c>
      <c r="F98" s="29">
        <v>0</v>
      </c>
      <c r="G98">
        <v>1</v>
      </c>
      <c r="H98" s="29">
        <v>0</v>
      </c>
      <c r="I98" s="2">
        <f>SUM(D98:H101)</f>
        <v>20</v>
      </c>
      <c r="J98" s="1">
        <f t="shared" si="26"/>
        <v>1</v>
      </c>
      <c r="K98" s="10">
        <f t="shared" si="19"/>
        <v>0.05</v>
      </c>
      <c r="L98" s="41">
        <f>(I98-(E98*K98))</f>
        <v>19.8</v>
      </c>
      <c r="M98" s="17">
        <f>J98-E98*K98/(1-K98)</f>
        <v>0.78947368421052633</v>
      </c>
      <c r="N98" s="20">
        <v>0.3</v>
      </c>
      <c r="O98" s="19">
        <v>0</v>
      </c>
      <c r="P98" s="19">
        <v>0.05</v>
      </c>
      <c r="Q98" s="19">
        <v>0.5</v>
      </c>
      <c r="R98" s="14">
        <f>L98/(1-N98)</f>
        <v>28.285714285714288</v>
      </c>
      <c r="S98" s="11"/>
      <c r="T98" s="38" t="s">
        <v>40</v>
      </c>
      <c r="U98"/>
      <c r="V98" t="s">
        <v>38</v>
      </c>
      <c r="W98" t="s">
        <v>8</v>
      </c>
      <c r="X98" t="s">
        <v>33</v>
      </c>
      <c r="Y98" s="22">
        <v>4</v>
      </c>
      <c r="Z98" s="29">
        <v>0</v>
      </c>
      <c r="AA98"/>
      <c r="AB98" s="22">
        <f t="shared" si="21"/>
        <v>0</v>
      </c>
      <c r="AC98" s="27">
        <v>30</v>
      </c>
      <c r="AD98" s="21"/>
    </row>
    <row r="99" spans="1:30">
      <c r="A99" t="s">
        <v>38</v>
      </c>
      <c r="B99" t="s">
        <v>8</v>
      </c>
      <c r="C99" t="s">
        <v>34</v>
      </c>
      <c r="D99" s="29">
        <v>0</v>
      </c>
      <c r="E99">
        <v>1</v>
      </c>
      <c r="F99">
        <v>1</v>
      </c>
      <c r="G99" s="29">
        <v>0</v>
      </c>
      <c r="H99">
        <v>1</v>
      </c>
      <c r="I99" s="2">
        <f>SUM(D99:H101)</f>
        <v>15</v>
      </c>
      <c r="J99" s="1">
        <f t="shared" si="26"/>
        <v>1</v>
      </c>
      <c r="K99" s="10">
        <f t="shared" si="19"/>
        <v>6.6666666666666666E-2</v>
      </c>
      <c r="L99" s="16">
        <f t="shared" ref="L99:L101" si="37">I99</f>
        <v>15</v>
      </c>
      <c r="M99" s="18">
        <f t="shared" ref="M99:M101" si="38">J99</f>
        <v>1</v>
      </c>
      <c r="N99" s="20">
        <v>0.3</v>
      </c>
      <c r="O99" s="19">
        <v>0</v>
      </c>
      <c r="P99" s="19">
        <v>0.05</v>
      </c>
      <c r="Q99" s="19">
        <v>0.5</v>
      </c>
      <c r="R99" s="9"/>
      <c r="S99" s="11"/>
      <c r="T99" s="38" t="s">
        <v>40</v>
      </c>
      <c r="V99" t="s">
        <v>38</v>
      </c>
      <c r="W99" t="s">
        <v>8</v>
      </c>
      <c r="X99" t="s">
        <v>34</v>
      </c>
      <c r="Y99" s="22">
        <v>4</v>
      </c>
      <c r="Z99">
        <v>1</v>
      </c>
      <c r="AA99">
        <v>1</v>
      </c>
      <c r="AB99" s="22">
        <f t="shared" si="21"/>
        <v>0</v>
      </c>
      <c r="AC99" s="27">
        <v>30</v>
      </c>
    </row>
    <row r="100" spans="1:30">
      <c r="A100" t="s">
        <v>38</v>
      </c>
      <c r="B100" t="s">
        <v>8</v>
      </c>
      <c r="C100" t="s">
        <v>35</v>
      </c>
      <c r="D100" s="29">
        <v>0</v>
      </c>
      <c r="E100">
        <v>8</v>
      </c>
      <c r="F100">
        <v>4</v>
      </c>
      <c r="G100" s="29">
        <v>0</v>
      </c>
      <c r="H100" s="29">
        <v>0</v>
      </c>
      <c r="I100" s="2">
        <f>SUM(D100:H101)</f>
        <v>12</v>
      </c>
      <c r="J100" s="1">
        <f t="shared" si="26"/>
        <v>0</v>
      </c>
      <c r="K100" s="10">
        <f t="shared" si="19"/>
        <v>0</v>
      </c>
      <c r="L100" s="16">
        <f t="shared" si="37"/>
        <v>12</v>
      </c>
      <c r="M100" s="18">
        <f t="shared" si="38"/>
        <v>0</v>
      </c>
      <c r="N100" s="20">
        <v>0.3</v>
      </c>
      <c r="O100" s="19">
        <v>0</v>
      </c>
      <c r="P100" s="19">
        <v>0.05</v>
      </c>
      <c r="Q100" s="19">
        <v>0.5</v>
      </c>
      <c r="R100" s="9"/>
      <c r="S100" s="11"/>
      <c r="T100" s="38" t="s">
        <v>40</v>
      </c>
      <c r="V100" t="s">
        <v>38</v>
      </c>
      <c r="W100" t="s">
        <v>8</v>
      </c>
      <c r="X100" t="s">
        <v>35</v>
      </c>
      <c r="Y100" s="22">
        <v>2</v>
      </c>
      <c r="Z100">
        <v>4</v>
      </c>
      <c r="AA100">
        <v>3</v>
      </c>
      <c r="AB100" s="22">
        <f t="shared" si="21"/>
        <v>1</v>
      </c>
      <c r="AC100" s="27">
        <v>30</v>
      </c>
    </row>
    <row r="101" spans="1:30">
      <c r="A101" t="s">
        <v>38</v>
      </c>
      <c r="B101" t="s">
        <v>8</v>
      </c>
      <c r="C101" t="s">
        <v>36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">
        <f>SUM(D101:H101)</f>
        <v>0</v>
      </c>
      <c r="J101" s="1">
        <f t="shared" si="26"/>
        <v>0</v>
      </c>
      <c r="K101" s="10" t="e">
        <f t="shared" si="19"/>
        <v>#DIV/0!</v>
      </c>
      <c r="L101" s="16">
        <f t="shared" si="37"/>
        <v>0</v>
      </c>
      <c r="M101" s="18">
        <f t="shared" si="38"/>
        <v>0</v>
      </c>
      <c r="N101" s="20">
        <v>0.3</v>
      </c>
      <c r="O101" s="19">
        <v>0</v>
      </c>
      <c r="P101" s="19">
        <v>0.05</v>
      </c>
      <c r="Q101" s="19">
        <v>0.5</v>
      </c>
      <c r="R101" s="9"/>
      <c r="S101" s="43">
        <f>((D101+((E99+E100+F99+F100)-(E99+E100+F99+F100)*O101))*(1-P101))</f>
        <v>13.299999999999999</v>
      </c>
      <c r="T101" s="38" t="s">
        <v>40</v>
      </c>
      <c r="V101" t="s">
        <v>38</v>
      </c>
      <c r="W101" t="s">
        <v>8</v>
      </c>
      <c r="X101" t="s">
        <v>36</v>
      </c>
      <c r="Y101" s="22">
        <v>2</v>
      </c>
      <c r="Z101" s="29">
        <v>0</v>
      </c>
      <c r="AA101"/>
      <c r="AB101" s="22">
        <f t="shared" si="21"/>
        <v>0</v>
      </c>
      <c r="AC101" s="27">
        <v>30</v>
      </c>
      <c r="AD101" s="21">
        <f>(S101*Q101*AC101)/R98</f>
        <v>7.053030303030301</v>
      </c>
    </row>
    <row r="102" spans="1:30">
      <c r="A102" t="s">
        <v>38</v>
      </c>
      <c r="B102" t="s">
        <v>37</v>
      </c>
      <c r="C102" t="s">
        <v>33</v>
      </c>
      <c r="D102" s="29">
        <v>0</v>
      </c>
      <c r="E102">
        <v>6</v>
      </c>
      <c r="F102" s="29">
        <v>0</v>
      </c>
      <c r="G102" s="29">
        <v>0</v>
      </c>
      <c r="H102" s="29">
        <v>0</v>
      </c>
      <c r="I102" s="2">
        <f>SUM(D102:H105)</f>
        <v>19</v>
      </c>
      <c r="J102" s="1">
        <f t="shared" si="26"/>
        <v>0</v>
      </c>
      <c r="K102" s="10">
        <f t="shared" si="19"/>
        <v>0</v>
      </c>
      <c r="L102" s="41">
        <f>(I102-(E102*K102))</f>
        <v>19</v>
      </c>
      <c r="M102" s="17">
        <f>J102-E102*K102/(1-K102)</f>
        <v>0</v>
      </c>
      <c r="N102" s="20">
        <v>0.3</v>
      </c>
      <c r="O102" s="19">
        <v>0</v>
      </c>
      <c r="P102" s="19">
        <v>0.05</v>
      </c>
      <c r="Q102" s="19">
        <v>0.5</v>
      </c>
      <c r="R102" s="14">
        <f>L102/(1-N102)</f>
        <v>27.142857142857146</v>
      </c>
      <c r="S102" s="11"/>
      <c r="T102" s="38" t="s">
        <v>40</v>
      </c>
      <c r="V102" t="s">
        <v>38</v>
      </c>
      <c r="W102" t="s">
        <v>37</v>
      </c>
      <c r="X102" t="s">
        <v>33</v>
      </c>
      <c r="Y102" s="22">
        <v>4</v>
      </c>
      <c r="Z102" s="29">
        <v>0</v>
      </c>
      <c r="AA102"/>
      <c r="AB102" s="22">
        <f t="shared" si="21"/>
        <v>0</v>
      </c>
      <c r="AC102" s="27">
        <v>30</v>
      </c>
    </row>
    <row r="103" spans="1:30">
      <c r="A103" t="s">
        <v>38</v>
      </c>
      <c r="B103" t="s">
        <v>37</v>
      </c>
      <c r="C103" t="s">
        <v>34</v>
      </c>
      <c r="D103" s="29">
        <v>0</v>
      </c>
      <c r="E103" s="29">
        <v>0</v>
      </c>
      <c r="F103">
        <v>7</v>
      </c>
      <c r="G103">
        <v>1</v>
      </c>
      <c r="H103">
        <v>4</v>
      </c>
      <c r="I103" s="2">
        <f>SUM(D103:H105)</f>
        <v>13</v>
      </c>
      <c r="J103" s="1">
        <f t="shared" si="26"/>
        <v>5</v>
      </c>
      <c r="K103" s="10">
        <f t="shared" si="19"/>
        <v>0.38461538461538464</v>
      </c>
      <c r="L103" s="16">
        <f t="shared" ref="L103:L105" si="39">I103</f>
        <v>13</v>
      </c>
      <c r="M103" s="18">
        <f t="shared" ref="M103:M105" si="40">J103</f>
        <v>5</v>
      </c>
      <c r="N103" s="20">
        <v>0.3</v>
      </c>
      <c r="O103" s="19">
        <v>0</v>
      </c>
      <c r="P103" s="19">
        <v>0.05</v>
      </c>
      <c r="Q103" s="19">
        <v>0.5</v>
      </c>
      <c r="S103" s="11"/>
      <c r="T103" s="38" t="s">
        <v>40</v>
      </c>
      <c r="V103" t="s">
        <v>38</v>
      </c>
      <c r="W103" t="s">
        <v>37</v>
      </c>
      <c r="X103" t="s">
        <v>34</v>
      </c>
      <c r="Y103" s="22">
        <v>4</v>
      </c>
      <c r="Z103">
        <v>7</v>
      </c>
      <c r="AA103">
        <v>6</v>
      </c>
      <c r="AB103" s="22">
        <f t="shared" si="21"/>
        <v>1</v>
      </c>
      <c r="AC103" s="27">
        <v>30</v>
      </c>
    </row>
    <row r="104" spans="1:30">
      <c r="A104" t="s">
        <v>38</v>
      </c>
      <c r="B104" t="s">
        <v>37</v>
      </c>
      <c r="C104" t="s">
        <v>35</v>
      </c>
      <c r="D104" s="29">
        <v>0</v>
      </c>
      <c r="E104" s="29">
        <v>0</v>
      </c>
      <c r="F104">
        <v>1</v>
      </c>
      <c r="G104" s="29">
        <v>0</v>
      </c>
      <c r="H104" s="29">
        <v>0</v>
      </c>
      <c r="I104" s="2">
        <f>SUM(D104:H105)</f>
        <v>1</v>
      </c>
      <c r="J104" s="1">
        <f t="shared" si="26"/>
        <v>0</v>
      </c>
      <c r="K104" s="10">
        <f t="shared" si="19"/>
        <v>0</v>
      </c>
      <c r="L104" s="16">
        <f t="shared" si="39"/>
        <v>1</v>
      </c>
      <c r="M104" s="18">
        <f t="shared" si="40"/>
        <v>0</v>
      </c>
      <c r="N104" s="20">
        <v>0.3</v>
      </c>
      <c r="O104" s="19">
        <v>0</v>
      </c>
      <c r="P104" s="19">
        <v>0.05</v>
      </c>
      <c r="Q104" s="19">
        <v>0.5</v>
      </c>
      <c r="S104" s="11"/>
      <c r="T104" s="38" t="s">
        <v>40</v>
      </c>
      <c r="V104" t="s">
        <v>38</v>
      </c>
      <c r="W104" t="s">
        <v>37</v>
      </c>
      <c r="X104" t="s">
        <v>35</v>
      </c>
      <c r="Y104" s="22">
        <v>2</v>
      </c>
      <c r="Z104">
        <v>1</v>
      </c>
      <c r="AA104">
        <v>1</v>
      </c>
      <c r="AB104" s="22">
        <f t="shared" si="21"/>
        <v>0</v>
      </c>
      <c r="AC104" s="27">
        <v>30</v>
      </c>
    </row>
    <row r="105" spans="1:30">
      <c r="A105" t="s">
        <v>38</v>
      </c>
      <c r="B105" t="s">
        <v>37</v>
      </c>
      <c r="C105" t="s">
        <v>36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">
        <f>SUM(D105:H105)</f>
        <v>0</v>
      </c>
      <c r="J105" s="1">
        <f t="shared" si="26"/>
        <v>0</v>
      </c>
      <c r="K105" s="10" t="e">
        <f t="shared" si="19"/>
        <v>#DIV/0!</v>
      </c>
      <c r="L105" s="16">
        <f t="shared" si="39"/>
        <v>0</v>
      </c>
      <c r="M105" s="18">
        <f t="shared" si="40"/>
        <v>0</v>
      </c>
      <c r="N105" s="20">
        <v>0.3</v>
      </c>
      <c r="O105" s="19">
        <v>0</v>
      </c>
      <c r="P105" s="19">
        <v>0.05</v>
      </c>
      <c r="Q105" s="19">
        <v>0.5</v>
      </c>
      <c r="S105" s="12">
        <f>((D105+((E103+E104)-(E103+E104)*O105))*(1-P105))</f>
        <v>0</v>
      </c>
      <c r="T105" s="38" t="s">
        <v>40</v>
      </c>
      <c r="V105" t="s">
        <v>38</v>
      </c>
      <c r="W105" t="s">
        <v>37</v>
      </c>
      <c r="X105" t="s">
        <v>36</v>
      </c>
      <c r="Y105" s="22">
        <v>2</v>
      </c>
      <c r="Z105" s="29">
        <v>0</v>
      </c>
      <c r="AA105"/>
      <c r="AB105" s="22">
        <f t="shared" si="21"/>
        <v>0</v>
      </c>
      <c r="AC105" s="27">
        <v>30</v>
      </c>
      <c r="AD105" s="21">
        <f>(S105*Q105*AC105)/R102</f>
        <v>0</v>
      </c>
    </row>
    <row r="106" spans="1:30">
      <c r="A106" t="s">
        <v>38</v>
      </c>
      <c r="B106" t="s">
        <v>10</v>
      </c>
      <c r="C106" t="s">
        <v>33</v>
      </c>
      <c r="D106" s="29">
        <v>0</v>
      </c>
      <c r="E106">
        <v>25</v>
      </c>
      <c r="F106">
        <v>2</v>
      </c>
      <c r="G106">
        <v>4</v>
      </c>
      <c r="H106" s="29">
        <v>0</v>
      </c>
      <c r="I106" s="2">
        <f>SUM(D106:H109)</f>
        <v>37</v>
      </c>
      <c r="J106" s="1">
        <f t="shared" si="26"/>
        <v>4</v>
      </c>
      <c r="K106" s="10">
        <f t="shared" si="19"/>
        <v>0.10810810810810811</v>
      </c>
      <c r="L106" s="41">
        <f>(I106-(E106*K106))</f>
        <v>34.297297297297298</v>
      </c>
      <c r="M106" s="17">
        <f>J106-E106*K106/(1-K106)</f>
        <v>0.96969696969696972</v>
      </c>
      <c r="N106" s="20">
        <v>0.3</v>
      </c>
      <c r="O106" s="19">
        <v>0</v>
      </c>
      <c r="P106" s="19">
        <v>0.05</v>
      </c>
      <c r="Q106" s="19">
        <v>0.5</v>
      </c>
      <c r="R106" s="14">
        <f>L106/(1-N106)</f>
        <v>48.996138996139003</v>
      </c>
      <c r="S106" s="11"/>
      <c r="T106" s="38" t="s">
        <v>40</v>
      </c>
      <c r="V106" t="s">
        <v>38</v>
      </c>
      <c r="W106" t="s">
        <v>10</v>
      </c>
      <c r="X106" t="s">
        <v>33</v>
      </c>
      <c r="Y106" s="22">
        <v>4</v>
      </c>
      <c r="Z106">
        <v>2</v>
      </c>
      <c r="AA106">
        <v>2</v>
      </c>
      <c r="AB106" s="22">
        <f t="shared" si="21"/>
        <v>0</v>
      </c>
      <c r="AC106" s="27">
        <v>30</v>
      </c>
    </row>
    <row r="107" spans="1:30">
      <c r="A107" t="s">
        <v>38</v>
      </c>
      <c r="B107" t="s">
        <v>10</v>
      </c>
      <c r="C107" t="s">
        <v>34</v>
      </c>
      <c r="D107" s="29">
        <v>0</v>
      </c>
      <c r="E107">
        <v>2</v>
      </c>
      <c r="F107">
        <v>3</v>
      </c>
      <c r="G107" s="29">
        <v>0</v>
      </c>
      <c r="H107">
        <v>1</v>
      </c>
      <c r="I107" s="2">
        <f>SUM(D107:H109)</f>
        <v>6</v>
      </c>
      <c r="J107" s="1">
        <f t="shared" si="26"/>
        <v>1</v>
      </c>
      <c r="K107" s="10">
        <f t="shared" si="19"/>
        <v>0.16666666666666666</v>
      </c>
      <c r="L107" s="16">
        <f t="shared" ref="L107:L109" si="41">I107</f>
        <v>6</v>
      </c>
      <c r="M107" s="18">
        <f t="shared" ref="M107:M109" si="42">J107</f>
        <v>1</v>
      </c>
      <c r="N107" s="20">
        <v>0.3</v>
      </c>
      <c r="O107" s="19">
        <v>0</v>
      </c>
      <c r="P107" s="19">
        <v>0.05</v>
      </c>
      <c r="Q107" s="19">
        <v>0.5</v>
      </c>
      <c r="R107" s="9"/>
      <c r="S107" s="11"/>
      <c r="T107" s="38" t="s">
        <v>40</v>
      </c>
      <c r="V107" t="s">
        <v>38</v>
      </c>
      <c r="W107" t="s">
        <v>10</v>
      </c>
      <c r="X107" t="s">
        <v>34</v>
      </c>
      <c r="Y107" s="22">
        <v>4</v>
      </c>
      <c r="Z107">
        <v>3</v>
      </c>
      <c r="AA107">
        <v>3</v>
      </c>
      <c r="AB107" s="22">
        <f t="shared" si="21"/>
        <v>0</v>
      </c>
      <c r="AC107" s="27">
        <v>30</v>
      </c>
    </row>
    <row r="108" spans="1:30">
      <c r="A108" s="29" t="s">
        <v>38</v>
      </c>
      <c r="B108" s="29" t="s">
        <v>10</v>
      </c>
      <c r="C108" s="29" t="s">
        <v>35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">
        <f>SUM(D108:H109)</f>
        <v>0</v>
      </c>
      <c r="J108" s="1">
        <f t="shared" si="26"/>
        <v>0</v>
      </c>
      <c r="K108" s="10" t="e">
        <f t="shared" si="19"/>
        <v>#DIV/0!</v>
      </c>
      <c r="L108" s="16">
        <f t="shared" si="41"/>
        <v>0</v>
      </c>
      <c r="M108" s="18">
        <f t="shared" si="42"/>
        <v>0</v>
      </c>
      <c r="N108" s="20">
        <v>0.3</v>
      </c>
      <c r="O108" s="19">
        <v>0</v>
      </c>
      <c r="P108" s="19">
        <v>0.05</v>
      </c>
      <c r="Q108" s="19">
        <v>0.5</v>
      </c>
      <c r="R108" s="9"/>
      <c r="S108" s="11"/>
      <c r="T108" s="38" t="s">
        <v>40</v>
      </c>
      <c r="V108" s="29" t="s">
        <v>38</v>
      </c>
      <c r="W108" s="29" t="s">
        <v>10</v>
      </c>
      <c r="X108" s="29" t="s">
        <v>35</v>
      </c>
      <c r="Y108" s="22">
        <v>2</v>
      </c>
      <c r="Z108" s="29">
        <v>0</v>
      </c>
      <c r="AA108" s="29"/>
      <c r="AB108" s="22">
        <f t="shared" si="21"/>
        <v>0</v>
      </c>
      <c r="AC108" s="27">
        <v>30</v>
      </c>
    </row>
    <row r="109" spans="1:30">
      <c r="A109" t="s">
        <v>38</v>
      </c>
      <c r="B109" t="s">
        <v>10</v>
      </c>
      <c r="C109" t="s">
        <v>36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">
        <f>SUM(D109:H109)</f>
        <v>0</v>
      </c>
      <c r="J109" s="1">
        <f t="shared" si="26"/>
        <v>0</v>
      </c>
      <c r="K109" s="10" t="e">
        <f t="shared" si="19"/>
        <v>#DIV/0!</v>
      </c>
      <c r="L109" s="16">
        <f t="shared" si="41"/>
        <v>0</v>
      </c>
      <c r="M109" s="18">
        <f t="shared" si="42"/>
        <v>0</v>
      </c>
      <c r="N109" s="20">
        <v>0.3</v>
      </c>
      <c r="O109" s="19">
        <v>0</v>
      </c>
      <c r="P109" s="19">
        <v>0.05</v>
      </c>
      <c r="Q109" s="19">
        <v>0.5</v>
      </c>
      <c r="R109" s="9"/>
      <c r="S109" s="43">
        <f>((D109+((E107+E108+F107+F108)-(E107+E108+F107+F108)*O109))*(1-P109))</f>
        <v>4.75</v>
      </c>
      <c r="T109" s="38" t="s">
        <v>40</v>
      </c>
      <c r="V109" t="s">
        <v>38</v>
      </c>
      <c r="W109" t="s">
        <v>10</v>
      </c>
      <c r="X109" t="s">
        <v>36</v>
      </c>
      <c r="Y109" s="22">
        <v>2</v>
      </c>
      <c r="Z109" s="29">
        <v>0</v>
      </c>
      <c r="AA109"/>
      <c r="AB109" s="22">
        <f t="shared" si="21"/>
        <v>0</v>
      </c>
      <c r="AC109" s="27">
        <v>30</v>
      </c>
      <c r="AD109" s="21">
        <f>(S109*Q109*AC109)/R106</f>
        <v>1.4541962174940897</v>
      </c>
    </row>
    <row r="110" spans="1:30">
      <c r="A110" t="s">
        <v>38</v>
      </c>
      <c r="B110" t="s">
        <v>9</v>
      </c>
      <c r="C110" t="s">
        <v>33</v>
      </c>
      <c r="D110" s="29">
        <v>0</v>
      </c>
      <c r="E110" s="29">
        <v>0</v>
      </c>
      <c r="F110" s="29">
        <v>0</v>
      </c>
      <c r="G110">
        <v>2</v>
      </c>
      <c r="H110" s="29">
        <v>0</v>
      </c>
      <c r="I110" s="2">
        <f>SUM(D110:H113)</f>
        <v>3</v>
      </c>
      <c r="J110" s="1">
        <f t="shared" si="26"/>
        <v>2</v>
      </c>
      <c r="K110" s="10">
        <f t="shared" si="19"/>
        <v>0.66666666666666663</v>
      </c>
      <c r="L110" s="41">
        <f>(I110-(E110*K110))</f>
        <v>3</v>
      </c>
      <c r="M110" s="17">
        <f>J110-E110*K110/(1-K110)</f>
        <v>2</v>
      </c>
      <c r="N110" s="20">
        <v>0.3</v>
      </c>
      <c r="O110" s="19">
        <v>0</v>
      </c>
      <c r="P110" s="19">
        <v>0.05</v>
      </c>
      <c r="Q110" s="19">
        <v>0.5</v>
      </c>
      <c r="R110" s="14">
        <f>L110/(1-N110)</f>
        <v>4.2857142857142856</v>
      </c>
      <c r="S110" s="13"/>
      <c r="T110" s="38" t="s">
        <v>40</v>
      </c>
      <c r="V110" t="s">
        <v>38</v>
      </c>
      <c r="W110" t="s">
        <v>9</v>
      </c>
      <c r="X110" t="s">
        <v>33</v>
      </c>
      <c r="Y110" s="22">
        <v>4</v>
      </c>
      <c r="Z110" s="29">
        <v>0</v>
      </c>
      <c r="AA110"/>
      <c r="AB110" s="22">
        <f t="shared" si="21"/>
        <v>0</v>
      </c>
      <c r="AC110" s="27">
        <v>30</v>
      </c>
    </row>
    <row r="111" spans="1:30">
      <c r="A111" t="s">
        <v>38</v>
      </c>
      <c r="B111" t="s">
        <v>9</v>
      </c>
      <c r="C111" t="s">
        <v>34</v>
      </c>
      <c r="D111" s="29">
        <v>0</v>
      </c>
      <c r="E111" s="29">
        <v>0</v>
      </c>
      <c r="F111">
        <v>1</v>
      </c>
      <c r="G111" s="29">
        <v>0</v>
      </c>
      <c r="H111" s="29">
        <v>0</v>
      </c>
      <c r="I111" s="2">
        <f>SUM(D111:H113)</f>
        <v>1</v>
      </c>
      <c r="J111" s="1">
        <f t="shared" si="26"/>
        <v>0</v>
      </c>
      <c r="K111" s="10">
        <f t="shared" si="19"/>
        <v>0</v>
      </c>
      <c r="L111" s="16">
        <f t="shared" ref="L111:L113" si="43">I111</f>
        <v>1</v>
      </c>
      <c r="M111" s="18">
        <f t="shared" ref="M111:M113" si="44">J111</f>
        <v>0</v>
      </c>
      <c r="N111" s="20">
        <v>0.3</v>
      </c>
      <c r="O111" s="19">
        <v>0</v>
      </c>
      <c r="P111" s="19">
        <v>0.05</v>
      </c>
      <c r="Q111" s="19">
        <v>0.5</v>
      </c>
      <c r="R111" s="9"/>
      <c r="S111" s="13"/>
      <c r="T111" s="38" t="s">
        <v>40</v>
      </c>
      <c r="V111" t="s">
        <v>38</v>
      </c>
      <c r="W111" t="s">
        <v>9</v>
      </c>
      <c r="X111" t="s">
        <v>34</v>
      </c>
      <c r="Y111" s="22">
        <v>4</v>
      </c>
      <c r="Z111">
        <v>1</v>
      </c>
      <c r="AA111">
        <v>1</v>
      </c>
      <c r="AB111" s="22">
        <f t="shared" si="21"/>
        <v>0</v>
      </c>
      <c r="AC111" s="27">
        <v>30</v>
      </c>
    </row>
    <row r="112" spans="1:30">
      <c r="A112" s="29" t="s">
        <v>38</v>
      </c>
      <c r="B112" s="29" t="s">
        <v>9</v>
      </c>
      <c r="C112" s="29" t="s">
        <v>35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">
        <f>SUM(D112:H113)</f>
        <v>0</v>
      </c>
      <c r="J112" s="1">
        <f t="shared" si="26"/>
        <v>0</v>
      </c>
      <c r="K112" s="10" t="e">
        <f t="shared" si="19"/>
        <v>#DIV/0!</v>
      </c>
      <c r="L112" s="16">
        <f t="shared" si="43"/>
        <v>0</v>
      </c>
      <c r="M112" s="18">
        <f t="shared" si="44"/>
        <v>0</v>
      </c>
      <c r="N112" s="20">
        <v>0.3</v>
      </c>
      <c r="O112" s="19">
        <v>0</v>
      </c>
      <c r="P112" s="19">
        <v>0.05</v>
      </c>
      <c r="Q112" s="19">
        <v>0.5</v>
      </c>
      <c r="R112" s="9"/>
      <c r="S112" s="9"/>
      <c r="T112" s="38" t="s">
        <v>40</v>
      </c>
      <c r="V112" s="29" t="s">
        <v>38</v>
      </c>
      <c r="W112" s="29" t="s">
        <v>9</v>
      </c>
      <c r="X112" s="29" t="s">
        <v>35</v>
      </c>
      <c r="Y112" s="22">
        <v>2</v>
      </c>
      <c r="Z112" s="29">
        <v>0</v>
      </c>
      <c r="AA112" s="29"/>
      <c r="AB112" s="22">
        <f t="shared" si="21"/>
        <v>0</v>
      </c>
      <c r="AC112" s="27">
        <v>30</v>
      </c>
    </row>
    <row r="113" spans="1:30">
      <c r="A113" t="s">
        <v>38</v>
      </c>
      <c r="B113" t="s">
        <v>9</v>
      </c>
      <c r="C113" t="s">
        <v>36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">
        <f>SUM(D113:H113)</f>
        <v>0</v>
      </c>
      <c r="J113" s="1">
        <f t="shared" si="26"/>
        <v>0</v>
      </c>
      <c r="K113" s="10" t="e">
        <f t="shared" si="19"/>
        <v>#DIV/0!</v>
      </c>
      <c r="L113" s="16">
        <f t="shared" si="43"/>
        <v>0</v>
      </c>
      <c r="M113" s="18">
        <f t="shared" si="44"/>
        <v>0</v>
      </c>
      <c r="N113" s="20">
        <v>0.3</v>
      </c>
      <c r="O113" s="19">
        <v>0</v>
      </c>
      <c r="P113" s="19">
        <v>0.05</v>
      </c>
      <c r="Q113" s="19">
        <v>0.5</v>
      </c>
      <c r="R113" s="9"/>
      <c r="S113" s="43">
        <f>((D113+((E111+E112+F111+F112)-(E111+E112+F111+F112)*O113))*(1-P113))</f>
        <v>0.95</v>
      </c>
      <c r="T113" s="38" t="s">
        <v>40</v>
      </c>
      <c r="V113" t="s">
        <v>38</v>
      </c>
      <c r="W113" t="s">
        <v>9</v>
      </c>
      <c r="X113" t="s">
        <v>36</v>
      </c>
      <c r="Y113" s="22">
        <v>2</v>
      </c>
      <c r="Z113" s="29">
        <v>0</v>
      </c>
      <c r="AA113"/>
      <c r="AB113" s="22">
        <f t="shared" si="21"/>
        <v>0</v>
      </c>
      <c r="AC113" s="27">
        <v>30</v>
      </c>
      <c r="AD113" s="21">
        <f>(S113*Q113*AC113)/R110</f>
        <v>3.3250000000000002</v>
      </c>
    </row>
    <row r="114" spans="1:30">
      <c r="A114" t="s">
        <v>38</v>
      </c>
      <c r="B114" t="s">
        <v>12</v>
      </c>
      <c r="C114" t="s">
        <v>33</v>
      </c>
      <c r="D114" s="29">
        <v>0</v>
      </c>
      <c r="E114">
        <v>7</v>
      </c>
      <c r="F114" s="29">
        <v>0</v>
      </c>
      <c r="G114">
        <v>5</v>
      </c>
      <c r="H114" s="29">
        <v>0</v>
      </c>
      <c r="I114" s="2">
        <f>SUM(D114:H117)</f>
        <v>16</v>
      </c>
      <c r="J114" s="1">
        <f t="shared" si="26"/>
        <v>5</v>
      </c>
      <c r="K114" s="10">
        <f t="shared" si="19"/>
        <v>0.3125</v>
      </c>
      <c r="L114" s="41">
        <f>(I114-(E114*K114))</f>
        <v>13.8125</v>
      </c>
      <c r="M114" s="17">
        <f>J114-E114*K114/(1-K114)</f>
        <v>1.8181818181818183</v>
      </c>
      <c r="N114" s="20">
        <v>0.3</v>
      </c>
      <c r="O114" s="19">
        <v>0</v>
      </c>
      <c r="P114" s="19">
        <v>0.05</v>
      </c>
      <c r="Q114" s="19">
        <v>0.5</v>
      </c>
      <c r="R114" s="14">
        <f>L114/(1-N114)</f>
        <v>19.732142857142858</v>
      </c>
      <c r="S114" s="9"/>
      <c r="T114" s="38" t="s">
        <v>40</v>
      </c>
      <c r="V114" t="s">
        <v>38</v>
      </c>
      <c r="W114" t="s">
        <v>12</v>
      </c>
      <c r="X114" t="s">
        <v>33</v>
      </c>
      <c r="Y114" s="22">
        <v>4</v>
      </c>
      <c r="Z114" s="29">
        <v>0</v>
      </c>
      <c r="AA114"/>
      <c r="AB114" s="22">
        <f t="shared" si="21"/>
        <v>0</v>
      </c>
      <c r="AC114" s="27">
        <v>30</v>
      </c>
    </row>
    <row r="115" spans="1:30">
      <c r="A115" t="s">
        <v>38</v>
      </c>
      <c r="B115" t="s">
        <v>12</v>
      </c>
      <c r="C115" t="s">
        <v>34</v>
      </c>
      <c r="D115" s="29">
        <v>0</v>
      </c>
      <c r="E115">
        <v>1</v>
      </c>
      <c r="F115">
        <v>2</v>
      </c>
      <c r="G115" s="29">
        <v>0</v>
      </c>
      <c r="H115">
        <v>1</v>
      </c>
      <c r="I115" s="2">
        <f>SUM(D115:H117)</f>
        <v>4</v>
      </c>
      <c r="J115" s="1">
        <f t="shared" si="26"/>
        <v>1</v>
      </c>
      <c r="K115" s="10">
        <f t="shared" si="19"/>
        <v>0.25</v>
      </c>
      <c r="L115" s="16">
        <f t="shared" ref="L115:L117" si="45">I115</f>
        <v>4</v>
      </c>
      <c r="M115" s="18">
        <f t="shared" ref="M115:M117" si="46">J115</f>
        <v>1</v>
      </c>
      <c r="N115" s="20">
        <v>0.3</v>
      </c>
      <c r="O115" s="19">
        <v>0</v>
      </c>
      <c r="P115" s="19">
        <v>0.05</v>
      </c>
      <c r="Q115" s="19">
        <v>0.5</v>
      </c>
      <c r="R115" s="9"/>
      <c r="T115" s="38" t="s">
        <v>40</v>
      </c>
      <c r="V115" t="s">
        <v>38</v>
      </c>
      <c r="W115" t="s">
        <v>12</v>
      </c>
      <c r="X115" t="s">
        <v>34</v>
      </c>
      <c r="Y115" s="22">
        <v>4</v>
      </c>
      <c r="Z115">
        <v>2</v>
      </c>
      <c r="AA115">
        <v>2</v>
      </c>
      <c r="AB115" s="22">
        <f t="shared" si="21"/>
        <v>0</v>
      </c>
      <c r="AC115" s="27">
        <v>30</v>
      </c>
    </row>
    <row r="116" spans="1:30">
      <c r="A116" s="29" t="s">
        <v>38</v>
      </c>
      <c r="B116" s="29" t="s">
        <v>12</v>
      </c>
      <c r="C116" s="29" t="s">
        <v>35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">
        <f>SUM(D116:H117)</f>
        <v>0</v>
      </c>
      <c r="J116" s="1">
        <f t="shared" si="26"/>
        <v>0</v>
      </c>
      <c r="K116" s="10" t="e">
        <f t="shared" si="19"/>
        <v>#DIV/0!</v>
      </c>
      <c r="L116" s="16">
        <f t="shared" si="45"/>
        <v>0</v>
      </c>
      <c r="M116" s="18">
        <f t="shared" si="46"/>
        <v>0</v>
      </c>
      <c r="N116" s="20">
        <v>0.3</v>
      </c>
      <c r="O116" s="19">
        <v>0</v>
      </c>
      <c r="P116" s="19">
        <v>0.05</v>
      </c>
      <c r="Q116" s="19">
        <v>0.5</v>
      </c>
      <c r="R116" s="9"/>
      <c r="T116" s="38" t="s">
        <v>40</v>
      </c>
      <c r="V116" s="29" t="s">
        <v>38</v>
      </c>
      <c r="W116" s="29" t="s">
        <v>12</v>
      </c>
      <c r="X116" s="29" t="s">
        <v>35</v>
      </c>
      <c r="Y116" s="22">
        <v>2</v>
      </c>
      <c r="Z116" s="29">
        <v>0</v>
      </c>
      <c r="AA116" s="29"/>
      <c r="AB116" s="22">
        <f t="shared" si="21"/>
        <v>0</v>
      </c>
      <c r="AC116" s="27">
        <v>30</v>
      </c>
    </row>
    <row r="117" spans="1:30">
      <c r="A117" s="29" t="s">
        <v>38</v>
      </c>
      <c r="B117" s="29" t="s">
        <v>12</v>
      </c>
      <c r="C117" s="29" t="s">
        <v>36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">
        <f>SUM(D117:H117)</f>
        <v>0</v>
      </c>
      <c r="J117" s="1">
        <f t="shared" si="26"/>
        <v>0</v>
      </c>
      <c r="K117" s="10" t="e">
        <f t="shared" si="19"/>
        <v>#DIV/0!</v>
      </c>
      <c r="L117" s="16">
        <f t="shared" si="45"/>
        <v>0</v>
      </c>
      <c r="M117" s="18">
        <f t="shared" si="46"/>
        <v>0</v>
      </c>
      <c r="N117" s="20">
        <v>0.3</v>
      </c>
      <c r="O117" s="19">
        <v>0</v>
      </c>
      <c r="P117" s="19">
        <v>0.05</v>
      </c>
      <c r="Q117" s="19">
        <v>0.5</v>
      </c>
      <c r="R117" s="9"/>
      <c r="S117" s="43">
        <f>((D117+((E115+E116+F115+F116)-(E115+E116+F115+F116)*O117))*(1-P117))</f>
        <v>2.8499999999999996</v>
      </c>
      <c r="T117" s="38" t="s">
        <v>40</v>
      </c>
      <c r="V117" s="29" t="s">
        <v>38</v>
      </c>
      <c r="W117" s="29" t="s">
        <v>12</v>
      </c>
      <c r="X117" s="29" t="s">
        <v>36</v>
      </c>
      <c r="Y117" s="22">
        <v>2</v>
      </c>
      <c r="Z117" s="29">
        <v>0</v>
      </c>
      <c r="AA117" s="29"/>
      <c r="AB117" s="22">
        <f t="shared" si="21"/>
        <v>0</v>
      </c>
      <c r="AC117" s="27">
        <v>30</v>
      </c>
      <c r="AD117" s="21">
        <f>(S117*Q117*AC117)/R114</f>
        <v>2.1665158371040718</v>
      </c>
    </row>
    <row r="118" spans="1:30">
      <c r="A118" t="s">
        <v>38</v>
      </c>
      <c r="B118" t="s">
        <v>11</v>
      </c>
      <c r="C118" t="s">
        <v>33</v>
      </c>
      <c r="D118" s="29">
        <v>0</v>
      </c>
      <c r="E118">
        <v>42</v>
      </c>
      <c r="F118" s="29">
        <v>0</v>
      </c>
      <c r="G118">
        <v>4</v>
      </c>
      <c r="H118" s="29">
        <v>0</v>
      </c>
      <c r="I118" s="2">
        <f>SUM(D118:H121)</f>
        <v>53</v>
      </c>
      <c r="J118" s="1">
        <f t="shared" si="26"/>
        <v>4</v>
      </c>
      <c r="K118" s="10">
        <f t="shared" si="19"/>
        <v>7.5471698113207544E-2</v>
      </c>
      <c r="L118" s="41">
        <f>(I118-(E118*K118))</f>
        <v>49.830188679245282</v>
      </c>
      <c r="M118" s="17">
        <f>J118-E118*K118/(1-K118)</f>
        <v>0.57142857142857162</v>
      </c>
      <c r="N118" s="20">
        <v>0.3</v>
      </c>
      <c r="O118" s="19">
        <v>0</v>
      </c>
      <c r="P118" s="19">
        <v>0.05</v>
      </c>
      <c r="Q118" s="19">
        <v>0.5</v>
      </c>
      <c r="R118" s="14">
        <f>L118/(1-N118)</f>
        <v>71.18598382749326</v>
      </c>
      <c r="T118" s="38" t="s">
        <v>40</v>
      </c>
      <c r="V118" t="s">
        <v>38</v>
      </c>
      <c r="W118" t="s">
        <v>11</v>
      </c>
      <c r="X118" t="s">
        <v>33</v>
      </c>
      <c r="Y118" s="22">
        <v>4</v>
      </c>
      <c r="Z118" s="29">
        <v>0</v>
      </c>
      <c r="AA118"/>
      <c r="AB118" s="22">
        <f t="shared" si="21"/>
        <v>0</v>
      </c>
      <c r="AC118" s="27">
        <v>30</v>
      </c>
    </row>
    <row r="119" spans="1:30">
      <c r="A119" t="s">
        <v>38</v>
      </c>
      <c r="B119" t="s">
        <v>11</v>
      </c>
      <c r="C119" t="s">
        <v>34</v>
      </c>
      <c r="D119" s="29">
        <v>0</v>
      </c>
      <c r="E119">
        <v>3</v>
      </c>
      <c r="F119">
        <v>1</v>
      </c>
      <c r="G119" s="29">
        <v>0</v>
      </c>
      <c r="H119">
        <v>2</v>
      </c>
      <c r="I119" s="2">
        <f>SUM(D119:H121)</f>
        <v>7</v>
      </c>
      <c r="J119" s="1">
        <f t="shared" si="26"/>
        <v>2</v>
      </c>
      <c r="K119" s="10">
        <f t="shared" si="19"/>
        <v>0.2857142857142857</v>
      </c>
      <c r="L119" s="16">
        <f t="shared" ref="L119:L121" si="47">I119</f>
        <v>7</v>
      </c>
      <c r="M119" s="18">
        <f t="shared" ref="M119:M121" si="48">J119</f>
        <v>2</v>
      </c>
      <c r="N119" s="20">
        <v>0.3</v>
      </c>
      <c r="O119" s="19">
        <v>0</v>
      </c>
      <c r="P119" s="19">
        <v>0.05</v>
      </c>
      <c r="Q119" s="19">
        <v>0.5</v>
      </c>
      <c r="R119" s="9"/>
      <c r="T119" s="38" t="s">
        <v>40</v>
      </c>
      <c r="V119" t="s">
        <v>38</v>
      </c>
      <c r="W119" t="s">
        <v>11</v>
      </c>
      <c r="X119" t="s">
        <v>34</v>
      </c>
      <c r="Y119" s="22">
        <v>4</v>
      </c>
      <c r="Z119">
        <v>1</v>
      </c>
      <c r="AA119">
        <v>1</v>
      </c>
      <c r="AB119" s="22">
        <f t="shared" si="21"/>
        <v>0</v>
      </c>
      <c r="AC119" s="27">
        <v>30</v>
      </c>
    </row>
    <row r="120" spans="1:30">
      <c r="A120" t="s">
        <v>38</v>
      </c>
      <c r="B120" t="s">
        <v>11</v>
      </c>
      <c r="C120" t="s">
        <v>35</v>
      </c>
      <c r="D120" s="29">
        <v>0</v>
      </c>
      <c r="E120">
        <v>1</v>
      </c>
      <c r="F120" s="29">
        <v>0</v>
      </c>
      <c r="G120" s="29">
        <v>0</v>
      </c>
      <c r="H120" s="29">
        <v>0</v>
      </c>
      <c r="I120" s="2">
        <f>SUM(D120:H121)</f>
        <v>1</v>
      </c>
      <c r="J120" s="1">
        <f t="shared" si="26"/>
        <v>0</v>
      </c>
      <c r="K120" s="10">
        <f t="shared" si="19"/>
        <v>0</v>
      </c>
      <c r="L120" s="16">
        <f t="shared" si="47"/>
        <v>1</v>
      </c>
      <c r="M120" s="18">
        <f t="shared" si="48"/>
        <v>0</v>
      </c>
      <c r="N120" s="20">
        <v>0.3</v>
      </c>
      <c r="O120" s="19">
        <v>0</v>
      </c>
      <c r="P120" s="19">
        <v>0.05</v>
      </c>
      <c r="Q120" s="19">
        <v>0.5</v>
      </c>
      <c r="R120" s="9"/>
      <c r="T120" s="38" t="s">
        <v>40</v>
      </c>
      <c r="V120" t="s">
        <v>38</v>
      </c>
      <c r="W120" t="s">
        <v>11</v>
      </c>
      <c r="X120" t="s">
        <v>35</v>
      </c>
      <c r="Y120" s="22">
        <v>2</v>
      </c>
      <c r="Z120" s="29">
        <v>0</v>
      </c>
      <c r="AA120"/>
      <c r="AB120" s="22">
        <f t="shared" si="21"/>
        <v>0</v>
      </c>
      <c r="AC120" s="27">
        <v>30</v>
      </c>
    </row>
    <row r="121" spans="1:30">
      <c r="A121" t="s">
        <v>38</v>
      </c>
      <c r="B121" t="s">
        <v>11</v>
      </c>
      <c r="C121" t="s">
        <v>36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">
        <f>SUM(D121:H121)</f>
        <v>0</v>
      </c>
      <c r="J121" s="1">
        <f t="shared" si="26"/>
        <v>0</v>
      </c>
      <c r="K121" s="10" t="e">
        <f t="shared" si="19"/>
        <v>#DIV/0!</v>
      </c>
      <c r="L121" s="16">
        <f t="shared" si="47"/>
        <v>0</v>
      </c>
      <c r="M121" s="18">
        <f t="shared" si="48"/>
        <v>0</v>
      </c>
      <c r="N121" s="20">
        <v>0.3</v>
      </c>
      <c r="O121" s="19">
        <v>0</v>
      </c>
      <c r="P121" s="19">
        <v>0.05</v>
      </c>
      <c r="Q121" s="19">
        <v>0.5</v>
      </c>
      <c r="R121" s="9"/>
      <c r="S121" s="43">
        <f>((D121+((E119+E120+F119+F120)-(E119+E120+F119+F120)*O121))*(1-P121))</f>
        <v>4.75</v>
      </c>
      <c r="T121" s="38" t="s">
        <v>40</v>
      </c>
      <c r="V121" t="s">
        <v>38</v>
      </c>
      <c r="W121" t="s">
        <v>11</v>
      </c>
      <c r="X121" t="s">
        <v>36</v>
      </c>
      <c r="Y121" s="22">
        <v>2</v>
      </c>
      <c r="Z121" s="29">
        <v>0</v>
      </c>
      <c r="AA121"/>
      <c r="AB121" s="22">
        <f t="shared" si="21"/>
        <v>0</v>
      </c>
      <c r="AC121" s="27">
        <v>30</v>
      </c>
      <c r="AD121" s="21">
        <f>(S121*Q121*AC121)/R118</f>
        <v>1.0008992805755397</v>
      </c>
    </row>
    <row r="122" spans="1:30">
      <c r="A122" t="s">
        <v>39</v>
      </c>
      <c r="B122" t="s">
        <v>8</v>
      </c>
      <c r="C122" t="s">
        <v>33</v>
      </c>
      <c r="D122" s="29">
        <v>0</v>
      </c>
      <c r="E122">
        <v>30</v>
      </c>
      <c r="F122">
        <v>1</v>
      </c>
      <c r="G122" s="29">
        <v>0</v>
      </c>
      <c r="H122" s="29">
        <v>0</v>
      </c>
      <c r="I122" s="2">
        <f>SUM(D122:H125)</f>
        <v>31</v>
      </c>
      <c r="J122" s="1">
        <f t="shared" si="26"/>
        <v>0</v>
      </c>
      <c r="K122" s="10">
        <f t="shared" si="19"/>
        <v>0</v>
      </c>
      <c r="L122" s="41">
        <f>(I122-(E122*K122))</f>
        <v>31</v>
      </c>
      <c r="M122" s="17">
        <f>J122-E122*K122/(1-K122)</f>
        <v>0</v>
      </c>
      <c r="N122" s="20">
        <v>0.3</v>
      </c>
      <c r="O122" s="19">
        <v>0</v>
      </c>
      <c r="P122" s="19">
        <v>0.05</v>
      </c>
      <c r="Q122" s="19">
        <v>0.5</v>
      </c>
      <c r="R122" s="14">
        <f>L122/(1-N122)</f>
        <v>44.285714285714292</v>
      </c>
      <c r="T122" s="38" t="s">
        <v>40</v>
      </c>
      <c r="V122" t="s">
        <v>39</v>
      </c>
      <c r="W122" t="s">
        <v>8</v>
      </c>
      <c r="X122" t="s">
        <v>33</v>
      </c>
      <c r="Y122" s="22">
        <v>4</v>
      </c>
      <c r="Z122">
        <v>1</v>
      </c>
      <c r="AA122">
        <v>1</v>
      </c>
      <c r="AB122" s="22">
        <f t="shared" si="21"/>
        <v>0</v>
      </c>
      <c r="AC122" s="27">
        <v>30</v>
      </c>
    </row>
    <row r="123" spans="1:30">
      <c r="A123" s="29" t="s">
        <v>39</v>
      </c>
      <c r="B123" s="29" t="s">
        <v>8</v>
      </c>
      <c r="C123" s="29" t="s">
        <v>34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">
        <f>SUM(D123:H125)</f>
        <v>0</v>
      </c>
      <c r="J123" s="1">
        <f t="shared" si="26"/>
        <v>0</v>
      </c>
      <c r="K123" s="10" t="e">
        <f t="shared" si="19"/>
        <v>#DIV/0!</v>
      </c>
      <c r="L123" s="16">
        <f t="shared" ref="L123:L125" si="49">I123</f>
        <v>0</v>
      </c>
      <c r="M123" s="18">
        <f t="shared" ref="M123:M125" si="50">J123</f>
        <v>0</v>
      </c>
      <c r="N123" s="20">
        <v>0.3</v>
      </c>
      <c r="O123" s="19">
        <v>0</v>
      </c>
      <c r="P123" s="19">
        <v>0.05</v>
      </c>
      <c r="Q123" s="19">
        <v>0.5</v>
      </c>
      <c r="R123" s="9"/>
      <c r="T123" s="38" t="s">
        <v>40</v>
      </c>
      <c r="V123" s="29" t="s">
        <v>39</v>
      </c>
      <c r="W123" s="29" t="s">
        <v>8</v>
      </c>
      <c r="X123" s="29" t="s">
        <v>34</v>
      </c>
      <c r="Y123" s="22">
        <v>4</v>
      </c>
      <c r="Z123" s="29">
        <v>0</v>
      </c>
      <c r="AA123" s="29"/>
      <c r="AB123" s="22">
        <f t="shared" si="21"/>
        <v>0</v>
      </c>
      <c r="AC123" s="27">
        <v>30</v>
      </c>
    </row>
    <row r="124" spans="1:30">
      <c r="A124" s="29" t="s">
        <v>39</v>
      </c>
      <c r="B124" s="29" t="s">
        <v>8</v>
      </c>
      <c r="C124" s="29" t="s">
        <v>35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">
        <f>SUM(D124:H125)</f>
        <v>0</v>
      </c>
      <c r="J124" s="1">
        <f t="shared" si="26"/>
        <v>0</v>
      </c>
      <c r="K124" s="10" t="e">
        <f t="shared" si="19"/>
        <v>#DIV/0!</v>
      </c>
      <c r="L124" s="16">
        <f t="shared" si="49"/>
        <v>0</v>
      </c>
      <c r="M124" s="18">
        <f t="shared" si="50"/>
        <v>0</v>
      </c>
      <c r="N124" s="20">
        <v>0.3</v>
      </c>
      <c r="O124" s="19">
        <v>0</v>
      </c>
      <c r="P124" s="19">
        <v>0.05</v>
      </c>
      <c r="Q124" s="19">
        <v>0.5</v>
      </c>
      <c r="R124" s="9"/>
      <c r="T124" s="38" t="s">
        <v>40</v>
      </c>
      <c r="V124" s="29" t="s">
        <v>39</v>
      </c>
      <c r="W124" s="29" t="s">
        <v>8</v>
      </c>
      <c r="X124" s="29" t="s">
        <v>35</v>
      </c>
      <c r="Y124" s="22">
        <v>2</v>
      </c>
      <c r="Z124" s="29">
        <v>0</v>
      </c>
      <c r="AA124" s="29"/>
      <c r="AB124" s="22">
        <f t="shared" si="21"/>
        <v>0</v>
      </c>
      <c r="AC124" s="27">
        <v>30</v>
      </c>
    </row>
    <row r="125" spans="1:30">
      <c r="A125" t="s">
        <v>39</v>
      </c>
      <c r="B125" t="s">
        <v>8</v>
      </c>
      <c r="C125" t="s">
        <v>36</v>
      </c>
      <c r="D125" s="29">
        <v>0</v>
      </c>
      <c r="F125" s="29">
        <v>0</v>
      </c>
      <c r="G125" s="29">
        <v>0</v>
      </c>
      <c r="H125" s="29">
        <v>0</v>
      </c>
      <c r="I125" s="2">
        <f>SUM(D125:H125)</f>
        <v>0</v>
      </c>
      <c r="J125" s="1">
        <f t="shared" si="26"/>
        <v>0</v>
      </c>
      <c r="K125" s="10" t="e">
        <f t="shared" si="19"/>
        <v>#DIV/0!</v>
      </c>
      <c r="L125" s="16">
        <f t="shared" si="49"/>
        <v>0</v>
      </c>
      <c r="M125" s="18">
        <f t="shared" si="50"/>
        <v>0</v>
      </c>
      <c r="N125" s="20">
        <v>0.3</v>
      </c>
      <c r="O125" s="19">
        <v>0</v>
      </c>
      <c r="P125" s="19">
        <v>0.05</v>
      </c>
      <c r="Q125" s="19">
        <v>0.5</v>
      </c>
      <c r="R125" s="9"/>
      <c r="S125" s="43">
        <f>((D125+((E123+E124+F123+F124)-(E123+E124+F123+F124)*O125))*(1-P125))</f>
        <v>0</v>
      </c>
      <c r="T125" s="38" t="s">
        <v>40</v>
      </c>
      <c r="V125" t="s">
        <v>39</v>
      </c>
      <c r="W125" t="s">
        <v>8</v>
      </c>
      <c r="X125" t="s">
        <v>36</v>
      </c>
      <c r="Y125" s="22">
        <v>2</v>
      </c>
      <c r="Z125" s="29">
        <v>0</v>
      </c>
      <c r="AA125"/>
      <c r="AB125" s="22">
        <f t="shared" si="21"/>
        <v>0</v>
      </c>
      <c r="AC125" s="27">
        <v>30</v>
      </c>
      <c r="AD125" s="21">
        <f>(S125*Q125*AC125)/R122</f>
        <v>0</v>
      </c>
    </row>
    <row r="126" spans="1:30">
      <c r="A126" t="s">
        <v>39</v>
      </c>
      <c r="B126" t="s">
        <v>37</v>
      </c>
      <c r="C126" t="s">
        <v>33</v>
      </c>
      <c r="D126" s="29">
        <v>0</v>
      </c>
      <c r="E126">
        <v>7</v>
      </c>
      <c r="F126" s="29">
        <v>0</v>
      </c>
      <c r="G126">
        <v>2</v>
      </c>
      <c r="H126" s="29">
        <v>0</v>
      </c>
      <c r="I126" s="2">
        <f>SUM(D126:H129)</f>
        <v>11</v>
      </c>
      <c r="J126" s="1">
        <f t="shared" si="26"/>
        <v>2</v>
      </c>
      <c r="K126" s="10">
        <f t="shared" si="19"/>
        <v>0.18181818181818182</v>
      </c>
      <c r="L126" s="41">
        <f>(I126-(E126*K126))</f>
        <v>9.7272727272727266</v>
      </c>
      <c r="M126" s="17">
        <f>J126-E126*K126/(1-K126)</f>
        <v>0.44444444444444442</v>
      </c>
      <c r="N126" s="20">
        <v>0.3</v>
      </c>
      <c r="O126" s="19">
        <v>0</v>
      </c>
      <c r="P126" s="19">
        <v>0.05</v>
      </c>
      <c r="Q126" s="19">
        <v>0.5</v>
      </c>
      <c r="R126" s="14">
        <f>L126/(1-N126)</f>
        <v>13.896103896103895</v>
      </c>
      <c r="T126" s="38" t="s">
        <v>40</v>
      </c>
      <c r="V126" t="s">
        <v>39</v>
      </c>
      <c r="W126" t="s">
        <v>37</v>
      </c>
      <c r="X126" t="s">
        <v>33</v>
      </c>
      <c r="Y126" s="22">
        <v>4</v>
      </c>
      <c r="Z126" s="29">
        <v>0</v>
      </c>
      <c r="AA126"/>
      <c r="AB126" s="22">
        <f t="shared" si="21"/>
        <v>0</v>
      </c>
      <c r="AC126" s="27">
        <v>30</v>
      </c>
    </row>
    <row r="127" spans="1:30">
      <c r="A127" t="s">
        <v>39</v>
      </c>
      <c r="B127" t="s">
        <v>37</v>
      </c>
      <c r="C127" t="s">
        <v>34</v>
      </c>
      <c r="D127" s="29">
        <v>0</v>
      </c>
      <c r="E127">
        <v>1</v>
      </c>
      <c r="F127">
        <v>1</v>
      </c>
      <c r="G127" s="29">
        <v>0</v>
      </c>
      <c r="H127" s="29">
        <v>0</v>
      </c>
      <c r="I127" s="2">
        <f>SUM(D127:H129)</f>
        <v>2</v>
      </c>
      <c r="J127" s="1">
        <f t="shared" si="26"/>
        <v>0</v>
      </c>
      <c r="K127" s="10">
        <f t="shared" ref="K127:K190" si="51">J127/I127</f>
        <v>0</v>
      </c>
      <c r="L127" s="16">
        <f t="shared" ref="L127:L129" si="52">I127</f>
        <v>2</v>
      </c>
      <c r="M127" s="18">
        <f t="shared" ref="M127:M129" si="53">J127</f>
        <v>0</v>
      </c>
      <c r="N127" s="20">
        <v>0.3</v>
      </c>
      <c r="O127" s="19">
        <v>0</v>
      </c>
      <c r="P127" s="19">
        <v>0.05</v>
      </c>
      <c r="Q127" s="19">
        <v>0.5</v>
      </c>
      <c r="R127" s="9"/>
      <c r="T127" s="38" t="s">
        <v>40</v>
      </c>
      <c r="V127" t="s">
        <v>39</v>
      </c>
      <c r="W127" t="s">
        <v>37</v>
      </c>
      <c r="X127" t="s">
        <v>34</v>
      </c>
      <c r="Y127" s="22">
        <v>4</v>
      </c>
      <c r="Z127">
        <v>1</v>
      </c>
      <c r="AA127">
        <v>1</v>
      </c>
      <c r="AB127" s="22">
        <f t="shared" ref="AB127:AB190" si="54">Z127-AA127</f>
        <v>0</v>
      </c>
      <c r="AC127" s="27">
        <v>30</v>
      </c>
    </row>
    <row r="128" spans="1:30">
      <c r="A128" s="29" t="s">
        <v>39</v>
      </c>
      <c r="B128" s="29" t="s">
        <v>37</v>
      </c>
      <c r="C128" s="29" t="s">
        <v>35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">
        <f>SUM(D128:H129)</f>
        <v>0</v>
      </c>
      <c r="J128" s="1">
        <f t="shared" si="26"/>
        <v>0</v>
      </c>
      <c r="K128" s="10" t="e">
        <f t="shared" si="51"/>
        <v>#DIV/0!</v>
      </c>
      <c r="L128" s="16">
        <f t="shared" si="52"/>
        <v>0</v>
      </c>
      <c r="M128" s="18">
        <f t="shared" si="53"/>
        <v>0</v>
      </c>
      <c r="N128" s="20">
        <v>0.3</v>
      </c>
      <c r="O128" s="19">
        <v>0</v>
      </c>
      <c r="P128" s="19">
        <v>0.05</v>
      </c>
      <c r="Q128" s="19">
        <v>0.5</v>
      </c>
      <c r="R128" s="9"/>
      <c r="T128" s="38" t="s">
        <v>40</v>
      </c>
      <c r="V128" s="29" t="s">
        <v>39</v>
      </c>
      <c r="W128" s="29" t="s">
        <v>37</v>
      </c>
      <c r="X128" s="29" t="s">
        <v>35</v>
      </c>
      <c r="Y128" s="22">
        <v>2</v>
      </c>
      <c r="Z128" s="29">
        <v>0</v>
      </c>
      <c r="AA128" s="29"/>
      <c r="AB128" s="22">
        <f t="shared" si="54"/>
        <v>0</v>
      </c>
      <c r="AC128" s="27">
        <v>30</v>
      </c>
    </row>
    <row r="129" spans="1:30">
      <c r="A129" s="29" t="s">
        <v>39</v>
      </c>
      <c r="B129" s="29" t="s">
        <v>37</v>
      </c>
      <c r="C129" s="29" t="s">
        <v>36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">
        <f>SUM(D129:H129)</f>
        <v>0</v>
      </c>
      <c r="J129" s="1">
        <f t="shared" si="26"/>
        <v>0</v>
      </c>
      <c r="K129" s="10" t="e">
        <f t="shared" si="51"/>
        <v>#DIV/0!</v>
      </c>
      <c r="L129" s="16">
        <f t="shared" si="52"/>
        <v>0</v>
      </c>
      <c r="M129" s="18">
        <f t="shared" si="53"/>
        <v>0</v>
      </c>
      <c r="N129" s="20">
        <v>0.3</v>
      </c>
      <c r="O129" s="19">
        <v>0</v>
      </c>
      <c r="P129" s="19">
        <v>0.05</v>
      </c>
      <c r="Q129" s="19">
        <v>0.5</v>
      </c>
      <c r="R129" s="9"/>
      <c r="S129" s="43">
        <f>((D129+((E127+E128+F127+F128)-(E127+E128+F127+F128)*O129))*(1-P129))</f>
        <v>1.9</v>
      </c>
      <c r="T129" s="38" t="s">
        <v>40</v>
      </c>
      <c r="V129" s="29" t="s">
        <v>39</v>
      </c>
      <c r="W129" s="29" t="s">
        <v>37</v>
      </c>
      <c r="X129" s="29" t="s">
        <v>36</v>
      </c>
      <c r="Y129" s="22">
        <v>2</v>
      </c>
      <c r="Z129" s="29">
        <v>0</v>
      </c>
      <c r="AA129" s="29"/>
      <c r="AB129" s="22">
        <f t="shared" si="54"/>
        <v>0</v>
      </c>
      <c r="AC129" s="27">
        <v>30</v>
      </c>
      <c r="AD129" s="21">
        <f>(S129*Q129*AC129)/R126</f>
        <v>2.0509345794392524</v>
      </c>
    </row>
    <row r="130" spans="1:30">
      <c r="A130" t="s">
        <v>39</v>
      </c>
      <c r="B130" t="s">
        <v>10</v>
      </c>
      <c r="C130" t="s">
        <v>33</v>
      </c>
      <c r="D130" s="29">
        <v>0</v>
      </c>
      <c r="E130" s="29">
        <v>0</v>
      </c>
      <c r="F130" s="29">
        <v>0</v>
      </c>
      <c r="G130">
        <v>2</v>
      </c>
      <c r="H130" s="29">
        <v>0</v>
      </c>
      <c r="I130" s="2">
        <f>SUM(D130:H133)</f>
        <v>3</v>
      </c>
      <c r="J130" s="1">
        <f t="shared" si="26"/>
        <v>2</v>
      </c>
      <c r="K130" s="10">
        <f t="shared" si="51"/>
        <v>0.66666666666666663</v>
      </c>
      <c r="L130" s="41">
        <f>(I130-(E130*K130))</f>
        <v>3</v>
      </c>
      <c r="M130" s="17">
        <f>J130-E130*K130/(1-K130)</f>
        <v>2</v>
      </c>
      <c r="N130" s="20">
        <v>0.3</v>
      </c>
      <c r="O130" s="19">
        <v>0</v>
      </c>
      <c r="P130" s="19">
        <v>0.05</v>
      </c>
      <c r="Q130" s="19">
        <v>0.5</v>
      </c>
      <c r="R130" s="14">
        <f>L130/(1-N130)</f>
        <v>4.2857142857142856</v>
      </c>
      <c r="T130" s="38" t="s">
        <v>40</v>
      </c>
      <c r="V130" t="s">
        <v>39</v>
      </c>
      <c r="W130" t="s">
        <v>10</v>
      </c>
      <c r="X130" t="s">
        <v>33</v>
      </c>
      <c r="Y130" s="22">
        <v>3</v>
      </c>
      <c r="Z130" s="29">
        <v>0</v>
      </c>
      <c r="AA130"/>
      <c r="AB130" s="22">
        <f t="shared" si="54"/>
        <v>0</v>
      </c>
      <c r="AC130" s="27">
        <v>30</v>
      </c>
    </row>
    <row r="131" spans="1:30">
      <c r="A131" t="s">
        <v>39</v>
      </c>
      <c r="B131" t="s">
        <v>10</v>
      </c>
      <c r="C131" t="s">
        <v>34</v>
      </c>
      <c r="D131" s="29">
        <v>0</v>
      </c>
      <c r="E131" s="29">
        <v>0</v>
      </c>
      <c r="F131" s="29">
        <v>0</v>
      </c>
      <c r="G131" s="29">
        <v>0</v>
      </c>
      <c r="H131">
        <v>1</v>
      </c>
      <c r="I131" s="2">
        <f>SUM(D131:H133)</f>
        <v>1</v>
      </c>
      <c r="J131" s="1">
        <f t="shared" si="26"/>
        <v>1</v>
      </c>
      <c r="K131" s="10">
        <f t="shared" si="51"/>
        <v>1</v>
      </c>
      <c r="L131" s="16">
        <f t="shared" ref="L131:L133" si="55">I131</f>
        <v>1</v>
      </c>
      <c r="M131" s="18">
        <f t="shared" ref="M131:M133" si="56">J131</f>
        <v>1</v>
      </c>
      <c r="N131" s="20">
        <v>0.3</v>
      </c>
      <c r="O131" s="19">
        <v>0</v>
      </c>
      <c r="P131" s="19">
        <v>0.05</v>
      </c>
      <c r="Q131" s="19">
        <v>0.5</v>
      </c>
      <c r="R131" s="9"/>
      <c r="T131" s="38" t="s">
        <v>40</v>
      </c>
      <c r="V131" t="s">
        <v>39</v>
      </c>
      <c r="W131" t="s">
        <v>10</v>
      </c>
      <c r="X131" t="s">
        <v>34</v>
      </c>
      <c r="Y131" s="22">
        <v>4</v>
      </c>
      <c r="Z131" s="29">
        <v>0</v>
      </c>
      <c r="AA131"/>
      <c r="AB131" s="22">
        <f t="shared" si="54"/>
        <v>0</v>
      </c>
      <c r="AC131" s="27">
        <v>30</v>
      </c>
    </row>
    <row r="132" spans="1:30">
      <c r="A132" s="29" t="s">
        <v>39</v>
      </c>
      <c r="B132" s="29" t="s">
        <v>10</v>
      </c>
      <c r="C132" s="29" t="s">
        <v>35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">
        <f>SUM(D132:H133)</f>
        <v>0</v>
      </c>
      <c r="J132" s="1">
        <f t="shared" si="26"/>
        <v>0</v>
      </c>
      <c r="K132" s="10" t="e">
        <f t="shared" si="51"/>
        <v>#DIV/0!</v>
      </c>
      <c r="L132" s="16">
        <f t="shared" si="55"/>
        <v>0</v>
      </c>
      <c r="M132" s="18">
        <f t="shared" si="56"/>
        <v>0</v>
      </c>
      <c r="N132" s="20">
        <v>0.3</v>
      </c>
      <c r="O132" s="19">
        <v>0</v>
      </c>
      <c r="P132" s="19">
        <v>0.05</v>
      </c>
      <c r="Q132" s="19">
        <v>0.5</v>
      </c>
      <c r="R132" s="9"/>
      <c r="T132" s="38" t="s">
        <v>40</v>
      </c>
      <c r="V132" s="29" t="s">
        <v>39</v>
      </c>
      <c r="W132" s="29" t="s">
        <v>10</v>
      </c>
      <c r="X132" s="29" t="s">
        <v>35</v>
      </c>
      <c r="Y132" s="22">
        <v>2</v>
      </c>
      <c r="Z132" s="29">
        <v>0</v>
      </c>
      <c r="AA132" s="29"/>
      <c r="AB132" s="22">
        <f t="shared" si="54"/>
        <v>0</v>
      </c>
      <c r="AC132" s="27">
        <v>30</v>
      </c>
    </row>
    <row r="133" spans="1:30">
      <c r="A133" t="s">
        <v>39</v>
      </c>
      <c r="B133" t="s">
        <v>10</v>
      </c>
      <c r="C133" t="s">
        <v>36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">
        <f>SUM(D133:H133)</f>
        <v>0</v>
      </c>
      <c r="J133" s="1">
        <f t="shared" si="26"/>
        <v>0</v>
      </c>
      <c r="K133" s="10" t="e">
        <f t="shared" si="51"/>
        <v>#DIV/0!</v>
      </c>
      <c r="L133" s="16">
        <f t="shared" si="55"/>
        <v>0</v>
      </c>
      <c r="M133" s="18">
        <f t="shared" si="56"/>
        <v>0</v>
      </c>
      <c r="N133" s="20">
        <v>0.3</v>
      </c>
      <c r="O133" s="19">
        <v>0</v>
      </c>
      <c r="P133" s="19">
        <v>0.05</v>
      </c>
      <c r="Q133" s="19">
        <v>0.5</v>
      </c>
      <c r="R133" s="9"/>
      <c r="S133" s="43">
        <f>((D133+((E131+E132+F131+F132)-(E131+E132+F131+F132)*O133))*(1-P133))</f>
        <v>0</v>
      </c>
      <c r="T133" s="38" t="s">
        <v>40</v>
      </c>
      <c r="V133" t="s">
        <v>39</v>
      </c>
      <c r="W133" t="s">
        <v>10</v>
      </c>
      <c r="X133" t="s">
        <v>36</v>
      </c>
      <c r="Y133" s="22">
        <v>2</v>
      </c>
      <c r="Z133" s="29">
        <v>0</v>
      </c>
      <c r="AA133"/>
      <c r="AB133" s="22">
        <f t="shared" si="54"/>
        <v>0</v>
      </c>
      <c r="AC133" s="27">
        <v>30</v>
      </c>
      <c r="AD133" s="21">
        <f>(S133*Q133*AC133)/R130</f>
        <v>0</v>
      </c>
    </row>
    <row r="134" spans="1:30">
      <c r="A134" t="s">
        <v>39</v>
      </c>
      <c r="B134" t="s">
        <v>9</v>
      </c>
      <c r="C134" t="s">
        <v>33</v>
      </c>
      <c r="D134" s="29">
        <v>0</v>
      </c>
      <c r="E134">
        <v>2</v>
      </c>
      <c r="F134" s="29">
        <v>0</v>
      </c>
      <c r="G134">
        <v>1</v>
      </c>
      <c r="H134" s="29">
        <v>0</v>
      </c>
      <c r="I134" s="2">
        <f>SUM(D134:H137)</f>
        <v>5</v>
      </c>
      <c r="J134" s="1">
        <f t="shared" si="26"/>
        <v>1</v>
      </c>
      <c r="K134" s="10">
        <f t="shared" si="51"/>
        <v>0.2</v>
      </c>
      <c r="L134" s="41">
        <f>(I134-(E134*K134))</f>
        <v>4.5999999999999996</v>
      </c>
      <c r="M134" s="17">
        <f>J134-E134*K134/(1-K134)</f>
        <v>0.5</v>
      </c>
      <c r="N134" s="20">
        <v>0.3</v>
      </c>
      <c r="O134" s="19">
        <v>0</v>
      </c>
      <c r="P134" s="19">
        <v>0.05</v>
      </c>
      <c r="Q134" s="19">
        <v>0.5</v>
      </c>
      <c r="R134" s="14">
        <f>L134/(1-N134)</f>
        <v>6.5714285714285712</v>
      </c>
      <c r="T134" s="38" t="s">
        <v>40</v>
      </c>
      <c r="V134" t="s">
        <v>39</v>
      </c>
      <c r="W134" t="s">
        <v>9</v>
      </c>
      <c r="X134" t="s">
        <v>33</v>
      </c>
      <c r="Y134" s="22">
        <v>4</v>
      </c>
      <c r="Z134" s="29">
        <v>0</v>
      </c>
      <c r="AA134"/>
      <c r="AB134" s="22">
        <f t="shared" si="54"/>
        <v>0</v>
      </c>
      <c r="AC134" s="27">
        <v>30</v>
      </c>
    </row>
    <row r="135" spans="1:30">
      <c r="A135" t="s">
        <v>39</v>
      </c>
      <c r="B135" t="s">
        <v>9</v>
      </c>
      <c r="C135" t="s">
        <v>34</v>
      </c>
      <c r="D135" s="29">
        <v>0</v>
      </c>
      <c r="E135" s="29">
        <v>0</v>
      </c>
      <c r="F135">
        <v>2</v>
      </c>
      <c r="G135" s="29">
        <v>0</v>
      </c>
      <c r="H135" s="29">
        <v>0</v>
      </c>
      <c r="I135" s="2">
        <f>SUM(D135:H137)</f>
        <v>2</v>
      </c>
      <c r="J135" s="1">
        <f t="shared" si="26"/>
        <v>0</v>
      </c>
      <c r="K135" s="10">
        <f t="shared" si="51"/>
        <v>0</v>
      </c>
      <c r="L135" s="16">
        <f t="shared" ref="L135:L137" si="57">I135</f>
        <v>2</v>
      </c>
      <c r="M135" s="18">
        <f t="shared" ref="M135:M137" si="58">J135</f>
        <v>0</v>
      </c>
      <c r="N135" s="20">
        <v>0.3</v>
      </c>
      <c r="O135" s="19">
        <v>0</v>
      </c>
      <c r="P135" s="19">
        <v>0.05</v>
      </c>
      <c r="Q135" s="19">
        <v>0.5</v>
      </c>
      <c r="R135" s="9"/>
      <c r="T135" s="38" t="s">
        <v>40</v>
      </c>
      <c r="V135" t="s">
        <v>39</v>
      </c>
      <c r="W135" t="s">
        <v>9</v>
      </c>
      <c r="X135" t="s">
        <v>34</v>
      </c>
      <c r="Y135" s="22">
        <v>4</v>
      </c>
      <c r="Z135">
        <v>2</v>
      </c>
      <c r="AA135">
        <v>2</v>
      </c>
      <c r="AB135" s="22">
        <f t="shared" si="54"/>
        <v>0</v>
      </c>
      <c r="AC135" s="27">
        <v>30</v>
      </c>
    </row>
    <row r="136" spans="1:30">
      <c r="A136" t="s">
        <v>39</v>
      </c>
      <c r="B136" t="s">
        <v>9</v>
      </c>
      <c r="C136" s="29" t="s">
        <v>35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">
        <f>SUM(D136:H137)</f>
        <v>0</v>
      </c>
      <c r="J136" s="1">
        <f t="shared" si="26"/>
        <v>0</v>
      </c>
      <c r="K136" s="10" t="e">
        <f t="shared" si="51"/>
        <v>#DIV/0!</v>
      </c>
      <c r="L136" s="16">
        <f t="shared" si="57"/>
        <v>0</v>
      </c>
      <c r="M136" s="18">
        <f t="shared" si="58"/>
        <v>0</v>
      </c>
      <c r="N136" s="20">
        <v>0.3</v>
      </c>
      <c r="O136" s="19">
        <v>0</v>
      </c>
      <c r="P136" s="19">
        <v>0.05</v>
      </c>
      <c r="Q136" s="19">
        <v>0.5</v>
      </c>
      <c r="R136" s="9"/>
      <c r="T136" s="38" t="s">
        <v>40</v>
      </c>
      <c r="V136" s="29" t="s">
        <v>39</v>
      </c>
      <c r="W136" s="29" t="s">
        <v>9</v>
      </c>
      <c r="X136" s="29" t="s">
        <v>35</v>
      </c>
      <c r="Y136" s="22">
        <v>2</v>
      </c>
      <c r="Z136" s="29">
        <v>0</v>
      </c>
      <c r="AA136" s="29"/>
      <c r="AB136" s="22">
        <f t="shared" si="54"/>
        <v>0</v>
      </c>
      <c r="AC136" s="27">
        <v>30</v>
      </c>
    </row>
    <row r="137" spans="1:30">
      <c r="A137" t="s">
        <v>39</v>
      </c>
      <c r="B137" t="s">
        <v>9</v>
      </c>
      <c r="C137" s="29" t="s">
        <v>36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">
        <f>SUM(D137:H137)</f>
        <v>0</v>
      </c>
      <c r="J137" s="1">
        <f t="shared" si="26"/>
        <v>0</v>
      </c>
      <c r="K137" s="10" t="e">
        <f t="shared" si="51"/>
        <v>#DIV/0!</v>
      </c>
      <c r="L137" s="16">
        <f t="shared" si="57"/>
        <v>0</v>
      </c>
      <c r="M137" s="18">
        <f t="shared" si="58"/>
        <v>0</v>
      </c>
      <c r="N137" s="20">
        <v>0.3</v>
      </c>
      <c r="O137" s="19">
        <v>0</v>
      </c>
      <c r="P137" s="19">
        <v>0.05</v>
      </c>
      <c r="Q137" s="19">
        <v>0.5</v>
      </c>
      <c r="R137" s="9"/>
      <c r="S137" s="43">
        <f>((D137+((E135+E136+F135+F136)-(E135+E136+F135+F136)*O137))*(1-P137))</f>
        <v>1.9</v>
      </c>
      <c r="T137" s="38" t="s">
        <v>40</v>
      </c>
      <c r="V137" s="29" t="s">
        <v>39</v>
      </c>
      <c r="W137" s="29" t="s">
        <v>9</v>
      </c>
      <c r="X137" s="29" t="s">
        <v>36</v>
      </c>
      <c r="Y137" s="22">
        <v>2</v>
      </c>
      <c r="Z137" s="29">
        <v>0</v>
      </c>
      <c r="AA137" s="29"/>
      <c r="AB137" s="22">
        <f t="shared" si="54"/>
        <v>0</v>
      </c>
      <c r="AC137" s="27">
        <v>30</v>
      </c>
      <c r="AD137" s="21">
        <f>(S137*Q137*AC137)/R134</f>
        <v>4.3369565217391308</v>
      </c>
    </row>
    <row r="138" spans="1:30">
      <c r="A138" t="s">
        <v>39</v>
      </c>
      <c r="B138" t="s">
        <v>12</v>
      </c>
      <c r="C138" t="s">
        <v>33</v>
      </c>
      <c r="D138" s="29">
        <v>0</v>
      </c>
      <c r="E138">
        <v>21</v>
      </c>
      <c r="F138" s="29">
        <v>0</v>
      </c>
      <c r="G138" s="29">
        <v>0</v>
      </c>
      <c r="H138" s="29">
        <v>0</v>
      </c>
      <c r="I138" s="2">
        <f>SUM(D138:H141)</f>
        <v>36</v>
      </c>
      <c r="J138" s="1">
        <f t="shared" si="26"/>
        <v>0</v>
      </c>
      <c r="K138" s="10">
        <f t="shared" si="51"/>
        <v>0</v>
      </c>
      <c r="L138" s="41">
        <f>(I138-(E138*K138))</f>
        <v>36</v>
      </c>
      <c r="M138" s="17">
        <f>J138-E138*K138/(1-K138)</f>
        <v>0</v>
      </c>
      <c r="N138" s="20">
        <v>0.3</v>
      </c>
      <c r="O138" s="19">
        <v>0</v>
      </c>
      <c r="P138" s="19">
        <v>0.05</v>
      </c>
      <c r="Q138" s="19">
        <v>0.5</v>
      </c>
      <c r="R138" s="14">
        <f>L138/(1-N138)</f>
        <v>51.428571428571431</v>
      </c>
      <c r="T138" s="38" t="s">
        <v>40</v>
      </c>
      <c r="V138" t="s">
        <v>39</v>
      </c>
      <c r="W138" t="s">
        <v>12</v>
      </c>
      <c r="X138" t="s">
        <v>33</v>
      </c>
      <c r="Y138" s="22">
        <v>4</v>
      </c>
      <c r="Z138" s="29">
        <v>0</v>
      </c>
      <c r="AA138"/>
      <c r="AB138" s="22">
        <f t="shared" si="54"/>
        <v>0</v>
      </c>
      <c r="AC138" s="27">
        <v>30</v>
      </c>
    </row>
    <row r="139" spans="1:30">
      <c r="A139" t="s">
        <v>39</v>
      </c>
      <c r="B139" t="s">
        <v>12</v>
      </c>
      <c r="C139" t="s">
        <v>34</v>
      </c>
      <c r="D139" s="29">
        <v>0</v>
      </c>
      <c r="E139">
        <v>5</v>
      </c>
      <c r="F139">
        <v>7</v>
      </c>
      <c r="G139" s="29">
        <v>0</v>
      </c>
      <c r="H139" s="29">
        <v>0</v>
      </c>
      <c r="I139" s="2">
        <f>SUM(D139:H141)</f>
        <v>15</v>
      </c>
      <c r="J139" s="1">
        <f t="shared" si="26"/>
        <v>0</v>
      </c>
      <c r="K139" s="10">
        <f t="shared" si="51"/>
        <v>0</v>
      </c>
      <c r="L139" s="16">
        <f t="shared" ref="L139:L141" si="59">I139</f>
        <v>15</v>
      </c>
      <c r="M139" s="18">
        <f t="shared" ref="M139:M141" si="60">J139</f>
        <v>0</v>
      </c>
      <c r="N139" s="20">
        <v>0.3</v>
      </c>
      <c r="O139" s="19">
        <v>0</v>
      </c>
      <c r="P139" s="19">
        <v>0.05</v>
      </c>
      <c r="Q139" s="19">
        <v>0.5</v>
      </c>
      <c r="T139" s="38" t="s">
        <v>40</v>
      </c>
      <c r="V139" t="s">
        <v>39</v>
      </c>
      <c r="W139" t="s">
        <v>12</v>
      </c>
      <c r="X139" t="s">
        <v>34</v>
      </c>
      <c r="Y139" s="22">
        <v>4</v>
      </c>
      <c r="Z139">
        <v>7</v>
      </c>
      <c r="AA139">
        <v>6</v>
      </c>
      <c r="AB139" s="22">
        <f t="shared" si="54"/>
        <v>1</v>
      </c>
      <c r="AC139" s="27">
        <v>30</v>
      </c>
    </row>
    <row r="140" spans="1:30">
      <c r="A140" t="s">
        <v>39</v>
      </c>
      <c r="B140" t="s">
        <v>12</v>
      </c>
      <c r="C140" t="s">
        <v>35</v>
      </c>
      <c r="D140" s="29">
        <v>0</v>
      </c>
      <c r="E140">
        <v>3</v>
      </c>
      <c r="F140" s="29">
        <v>0</v>
      </c>
      <c r="G140" s="29">
        <v>0</v>
      </c>
      <c r="H140" s="29">
        <v>0</v>
      </c>
      <c r="I140" s="2">
        <f>SUM(D140:H141)</f>
        <v>3</v>
      </c>
      <c r="J140" s="1">
        <f t="shared" ref="J140:J145" si="61">SUM(G140:H140)</f>
        <v>0</v>
      </c>
      <c r="K140" s="10">
        <f t="shared" si="51"/>
        <v>0</v>
      </c>
      <c r="L140" s="16">
        <f t="shared" si="59"/>
        <v>3</v>
      </c>
      <c r="M140" s="18">
        <f t="shared" si="60"/>
        <v>0</v>
      </c>
      <c r="N140" s="20">
        <v>0.3</v>
      </c>
      <c r="O140" s="19">
        <v>0</v>
      </c>
      <c r="P140" s="19">
        <v>0.05</v>
      </c>
      <c r="Q140" s="19">
        <v>0.5</v>
      </c>
      <c r="T140" s="38" t="s">
        <v>40</v>
      </c>
      <c r="V140" t="s">
        <v>39</v>
      </c>
      <c r="W140" t="s">
        <v>12</v>
      </c>
      <c r="X140" t="s">
        <v>35</v>
      </c>
      <c r="Y140" s="22">
        <v>2</v>
      </c>
      <c r="Z140" s="29">
        <v>0</v>
      </c>
      <c r="AA140"/>
      <c r="AB140" s="22">
        <f t="shared" si="54"/>
        <v>0</v>
      </c>
      <c r="AC140" s="27">
        <v>30</v>
      </c>
    </row>
    <row r="141" spans="1:30">
      <c r="A141" t="s">
        <v>39</v>
      </c>
      <c r="B141" t="s">
        <v>12</v>
      </c>
      <c r="C141" t="s">
        <v>36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">
        <f>SUM(D141:H141)</f>
        <v>0</v>
      </c>
      <c r="J141" s="1">
        <f t="shared" si="61"/>
        <v>0</v>
      </c>
      <c r="K141" s="10" t="e">
        <f t="shared" si="51"/>
        <v>#DIV/0!</v>
      </c>
      <c r="L141" s="16">
        <f t="shared" si="59"/>
        <v>0</v>
      </c>
      <c r="M141" s="18">
        <f t="shared" si="60"/>
        <v>0</v>
      </c>
      <c r="N141" s="20">
        <v>0.3</v>
      </c>
      <c r="O141" s="19">
        <v>0</v>
      </c>
      <c r="P141" s="19">
        <v>0.05</v>
      </c>
      <c r="Q141" s="19">
        <v>0.5</v>
      </c>
      <c r="S141" s="43">
        <f>((D141+((E139+E140+F139+F140)-(E139+E140+F139+F140)*O141))*(1-P141))</f>
        <v>14.25</v>
      </c>
      <c r="T141" s="38" t="s">
        <v>40</v>
      </c>
      <c r="V141" t="s">
        <v>39</v>
      </c>
      <c r="W141" t="s">
        <v>12</v>
      </c>
      <c r="X141" t="s">
        <v>36</v>
      </c>
      <c r="Y141" s="22">
        <v>2</v>
      </c>
      <c r="Z141" s="29">
        <v>0</v>
      </c>
      <c r="AA141"/>
      <c r="AB141" s="22">
        <f t="shared" si="54"/>
        <v>0</v>
      </c>
      <c r="AC141" s="27">
        <v>30</v>
      </c>
      <c r="AD141" s="21">
        <f>(S141*Q141*AC141)/R138</f>
        <v>4.15625</v>
      </c>
    </row>
    <row r="142" spans="1:30">
      <c r="A142" t="s">
        <v>39</v>
      </c>
      <c r="B142" t="s">
        <v>11</v>
      </c>
      <c r="C142" t="s">
        <v>33</v>
      </c>
      <c r="D142" s="29">
        <v>0</v>
      </c>
      <c r="E142">
        <v>10</v>
      </c>
      <c r="F142" s="29">
        <v>0</v>
      </c>
      <c r="G142" s="29">
        <v>0</v>
      </c>
      <c r="H142" s="29">
        <v>0</v>
      </c>
      <c r="I142" s="2">
        <f>SUM(D142:H145)</f>
        <v>18</v>
      </c>
      <c r="J142" s="1">
        <f t="shared" si="61"/>
        <v>0</v>
      </c>
      <c r="K142" s="10">
        <f t="shared" si="51"/>
        <v>0</v>
      </c>
      <c r="L142" s="41">
        <f>(I142-(E142*K142))</f>
        <v>18</v>
      </c>
      <c r="M142" s="17">
        <f>J142-E142*K142/(1-K142)</f>
        <v>0</v>
      </c>
      <c r="N142" s="20">
        <v>0.3</v>
      </c>
      <c r="O142" s="19">
        <v>0</v>
      </c>
      <c r="P142" s="19">
        <v>0.05</v>
      </c>
      <c r="Q142" s="19">
        <v>0.5</v>
      </c>
      <c r="R142" s="14">
        <f>L142/(1-N142)</f>
        <v>25.714285714285715</v>
      </c>
      <c r="T142" s="38" t="s">
        <v>40</v>
      </c>
      <c r="V142" t="s">
        <v>39</v>
      </c>
      <c r="W142" t="s">
        <v>11</v>
      </c>
      <c r="X142" t="s">
        <v>33</v>
      </c>
      <c r="Y142" s="22">
        <v>4</v>
      </c>
      <c r="Z142" s="29">
        <v>0</v>
      </c>
      <c r="AA142"/>
      <c r="AB142" s="22">
        <f t="shared" si="54"/>
        <v>0</v>
      </c>
      <c r="AC142" s="27">
        <v>30</v>
      </c>
    </row>
    <row r="143" spans="1:30">
      <c r="A143" t="s">
        <v>39</v>
      </c>
      <c r="B143" t="s">
        <v>11</v>
      </c>
      <c r="C143" t="s">
        <v>34</v>
      </c>
      <c r="D143" s="29">
        <v>0</v>
      </c>
      <c r="E143">
        <v>4</v>
      </c>
      <c r="F143">
        <v>4</v>
      </c>
      <c r="G143" s="29">
        <v>0</v>
      </c>
      <c r="H143" s="29">
        <v>0</v>
      </c>
      <c r="I143" s="2">
        <f>SUM(D143:H145)</f>
        <v>8</v>
      </c>
      <c r="J143" s="1">
        <f t="shared" si="61"/>
        <v>0</v>
      </c>
      <c r="K143" s="10">
        <f t="shared" si="51"/>
        <v>0</v>
      </c>
      <c r="L143" s="16">
        <f t="shared" ref="L143:L145" si="62">I143</f>
        <v>8</v>
      </c>
      <c r="M143" s="18">
        <f t="shared" ref="M143:M145" si="63">J143</f>
        <v>0</v>
      </c>
      <c r="N143" s="20">
        <v>0.3</v>
      </c>
      <c r="O143" s="19">
        <v>0</v>
      </c>
      <c r="P143" s="19">
        <v>0.05</v>
      </c>
      <c r="Q143" s="19">
        <v>0.5</v>
      </c>
      <c r="R143" s="9"/>
      <c r="T143" s="38" t="s">
        <v>40</v>
      </c>
      <c r="V143" t="s">
        <v>39</v>
      </c>
      <c r="W143" t="s">
        <v>11</v>
      </c>
      <c r="X143" t="s">
        <v>34</v>
      </c>
      <c r="Y143" s="22">
        <v>4</v>
      </c>
      <c r="Z143">
        <v>4</v>
      </c>
      <c r="AA143">
        <v>4</v>
      </c>
      <c r="AB143" s="22">
        <f t="shared" si="54"/>
        <v>0</v>
      </c>
      <c r="AC143" s="27">
        <v>30</v>
      </c>
    </row>
    <row r="144" spans="1:30">
      <c r="A144" t="s">
        <v>39</v>
      </c>
      <c r="B144" t="s">
        <v>11</v>
      </c>
      <c r="C144" s="29" t="s">
        <v>35</v>
      </c>
      <c r="D144" s="29">
        <v>0</v>
      </c>
      <c r="E144" s="29">
        <v>0</v>
      </c>
      <c r="F144" s="29">
        <v>0</v>
      </c>
      <c r="G144" s="29">
        <v>0</v>
      </c>
      <c r="H144" s="29">
        <v>0</v>
      </c>
      <c r="I144" s="2">
        <f>SUM(D144:H145)</f>
        <v>0</v>
      </c>
      <c r="J144" s="1">
        <f t="shared" si="61"/>
        <v>0</v>
      </c>
      <c r="K144" s="10" t="e">
        <f t="shared" si="51"/>
        <v>#DIV/0!</v>
      </c>
      <c r="L144" s="16">
        <f t="shared" si="62"/>
        <v>0</v>
      </c>
      <c r="M144" s="18">
        <f t="shared" si="63"/>
        <v>0</v>
      </c>
      <c r="N144" s="20">
        <v>0.3</v>
      </c>
      <c r="O144" s="19">
        <v>0</v>
      </c>
      <c r="P144" s="19">
        <v>0.05</v>
      </c>
      <c r="Q144" s="19">
        <v>0.5</v>
      </c>
      <c r="R144" s="9"/>
      <c r="T144" s="38" t="s">
        <v>40</v>
      </c>
      <c r="V144" s="29" t="s">
        <v>39</v>
      </c>
      <c r="W144" s="29" t="s">
        <v>11</v>
      </c>
      <c r="X144" s="29" t="s">
        <v>35</v>
      </c>
      <c r="Y144" s="22">
        <v>2</v>
      </c>
      <c r="Z144" s="29">
        <v>0</v>
      </c>
      <c r="AA144" s="29"/>
      <c r="AB144" s="22">
        <f t="shared" si="54"/>
        <v>0</v>
      </c>
      <c r="AC144" s="27">
        <v>30</v>
      </c>
    </row>
    <row r="145" spans="1:30">
      <c r="A145" t="s">
        <v>39</v>
      </c>
      <c r="B145" t="s">
        <v>11</v>
      </c>
      <c r="C145" t="s">
        <v>36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">
        <f>SUM(D145:H145)</f>
        <v>0</v>
      </c>
      <c r="J145" s="1">
        <f t="shared" si="61"/>
        <v>0</v>
      </c>
      <c r="K145" s="10" t="e">
        <f t="shared" si="51"/>
        <v>#DIV/0!</v>
      </c>
      <c r="L145" s="16">
        <f t="shared" si="62"/>
        <v>0</v>
      </c>
      <c r="M145" s="18">
        <f t="shared" si="63"/>
        <v>0</v>
      </c>
      <c r="N145" s="20">
        <v>0.3</v>
      </c>
      <c r="O145" s="19">
        <v>0</v>
      </c>
      <c r="P145" s="19">
        <v>0.05</v>
      </c>
      <c r="Q145" s="19">
        <v>0.5</v>
      </c>
      <c r="R145" s="9"/>
      <c r="S145" s="43">
        <f>((D145+((E143+E144+F143+F144)-(E143+E144+F143+F144)*O145))*(1-P145))</f>
        <v>7.6</v>
      </c>
      <c r="T145" s="38" t="s">
        <v>40</v>
      </c>
      <c r="V145" t="s">
        <v>39</v>
      </c>
      <c r="W145" t="s">
        <v>11</v>
      </c>
      <c r="X145" t="s">
        <v>36</v>
      </c>
      <c r="Y145" s="22">
        <v>2</v>
      </c>
      <c r="Z145" s="29">
        <v>0</v>
      </c>
      <c r="AA145"/>
      <c r="AB145" s="22">
        <f t="shared" si="54"/>
        <v>0</v>
      </c>
      <c r="AC145" s="27">
        <v>30</v>
      </c>
      <c r="AD145" s="21">
        <f>(S145*Q145*AC145)/R142</f>
        <v>4.4333333333333336</v>
      </c>
    </row>
    <row r="146" spans="1:30" s="30" customFormat="1">
      <c r="A146" s="30" t="s">
        <v>32</v>
      </c>
      <c r="B146" s="30" t="s">
        <v>8</v>
      </c>
      <c r="C146" s="30" t="s">
        <v>33</v>
      </c>
      <c r="D146" s="30">
        <v>0</v>
      </c>
      <c r="E146" s="30">
        <v>12</v>
      </c>
      <c r="F146" s="30">
        <v>0</v>
      </c>
      <c r="G146" s="30">
        <v>0</v>
      </c>
      <c r="H146" s="30">
        <v>0</v>
      </c>
      <c r="I146" s="31">
        <f>SUM(D146:H149)</f>
        <v>24</v>
      </c>
      <c r="J146" s="1">
        <f>SUM(G146:H146)</f>
        <v>0</v>
      </c>
      <c r="K146" s="32">
        <f t="shared" si="51"/>
        <v>0</v>
      </c>
      <c r="L146" s="33">
        <f>(I146-(E146*K146))</f>
        <v>24</v>
      </c>
      <c r="M146" s="34">
        <f>J146-E146*K146/(1-K146)</f>
        <v>0</v>
      </c>
      <c r="N146" s="35">
        <v>0.3</v>
      </c>
      <c r="O146" s="36">
        <v>0</v>
      </c>
      <c r="P146" s="36">
        <v>0.05</v>
      </c>
      <c r="Q146" s="36">
        <v>0.5</v>
      </c>
      <c r="R146" s="37">
        <f>L146/(1-N146)</f>
        <v>34.285714285714285</v>
      </c>
      <c r="T146" s="38" t="s">
        <v>41</v>
      </c>
      <c r="V146" s="30" t="s">
        <v>32</v>
      </c>
      <c r="W146" s="30" t="s">
        <v>8</v>
      </c>
      <c r="X146" s="30" t="s">
        <v>33</v>
      </c>
      <c r="Y146" s="30">
        <v>2</v>
      </c>
      <c r="Z146" s="30">
        <v>0</v>
      </c>
      <c r="AB146" s="30">
        <f t="shared" si="54"/>
        <v>0</v>
      </c>
      <c r="AC146" s="39">
        <v>30</v>
      </c>
      <c r="AD146" s="40"/>
    </row>
    <row r="147" spans="1:30">
      <c r="A147" t="s">
        <v>32</v>
      </c>
      <c r="B147" t="s">
        <v>8</v>
      </c>
      <c r="C147" t="s">
        <v>34</v>
      </c>
      <c r="D147" s="29">
        <v>0</v>
      </c>
      <c r="E147">
        <v>3</v>
      </c>
      <c r="F147">
        <v>7</v>
      </c>
      <c r="G147" s="29">
        <v>0</v>
      </c>
      <c r="H147" s="29">
        <v>0</v>
      </c>
      <c r="I147" s="2">
        <f>SUM(D147:H149)</f>
        <v>12</v>
      </c>
      <c r="J147" s="1">
        <f>SUM(G147:H147)</f>
        <v>0</v>
      </c>
      <c r="K147" s="10">
        <f t="shared" si="51"/>
        <v>0</v>
      </c>
      <c r="L147" s="16">
        <f t="shared" ref="L147:L149" si="64">I147</f>
        <v>12</v>
      </c>
      <c r="M147" s="18">
        <f t="shared" ref="M147:M149" si="65">J147</f>
        <v>0</v>
      </c>
      <c r="N147" s="20">
        <v>0.3</v>
      </c>
      <c r="O147" s="19">
        <v>0</v>
      </c>
      <c r="P147" s="19">
        <v>0.05</v>
      </c>
      <c r="Q147" s="19">
        <v>0.5</v>
      </c>
      <c r="R147" s="9"/>
      <c r="T147" s="38" t="s">
        <v>41</v>
      </c>
      <c r="V147" t="s">
        <v>32</v>
      </c>
      <c r="W147" t="s">
        <v>8</v>
      </c>
      <c r="X147" t="s">
        <v>34</v>
      </c>
      <c r="Y147" s="22">
        <v>4</v>
      </c>
      <c r="Z147">
        <v>7</v>
      </c>
      <c r="AA147">
        <v>7</v>
      </c>
      <c r="AB147" s="22">
        <f t="shared" si="54"/>
        <v>0</v>
      </c>
      <c r="AC147" s="27">
        <v>30</v>
      </c>
    </row>
    <row r="148" spans="1:30">
      <c r="A148" t="s">
        <v>32</v>
      </c>
      <c r="B148" t="s">
        <v>8</v>
      </c>
      <c r="C148" t="s">
        <v>35</v>
      </c>
      <c r="D148" s="29">
        <v>0</v>
      </c>
      <c r="E148">
        <v>2</v>
      </c>
      <c r="F148" s="29">
        <v>0</v>
      </c>
      <c r="G148" s="29">
        <v>0</v>
      </c>
      <c r="H148" s="29">
        <v>0</v>
      </c>
      <c r="I148" s="2">
        <f>SUM(D148:H149)</f>
        <v>2</v>
      </c>
      <c r="J148" s="1">
        <f t="shared" ref="J148:J211" si="66">SUM(G148:H148)</f>
        <v>0</v>
      </c>
      <c r="K148" s="10">
        <f t="shared" si="51"/>
        <v>0</v>
      </c>
      <c r="L148" s="16">
        <f t="shared" si="64"/>
        <v>2</v>
      </c>
      <c r="M148" s="18">
        <f t="shared" si="65"/>
        <v>0</v>
      </c>
      <c r="N148" s="20">
        <v>0.3</v>
      </c>
      <c r="O148" s="19">
        <v>0</v>
      </c>
      <c r="P148" s="19">
        <v>0.05</v>
      </c>
      <c r="Q148" s="19">
        <v>0.5</v>
      </c>
      <c r="R148" s="9"/>
      <c r="T148" s="38" t="s">
        <v>41</v>
      </c>
      <c r="V148" t="s">
        <v>32</v>
      </c>
      <c r="W148" t="s">
        <v>8</v>
      </c>
      <c r="X148" t="s">
        <v>35</v>
      </c>
      <c r="Y148" s="22">
        <v>2</v>
      </c>
      <c r="Z148" s="29">
        <v>0</v>
      </c>
      <c r="AA148"/>
      <c r="AB148" s="22">
        <f t="shared" si="54"/>
        <v>0</v>
      </c>
      <c r="AC148" s="27">
        <v>30</v>
      </c>
    </row>
    <row r="149" spans="1:30">
      <c r="A149" t="s">
        <v>32</v>
      </c>
      <c r="B149" t="s">
        <v>8</v>
      </c>
      <c r="C149" t="s">
        <v>36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">
        <f>SUM(D149:H149)</f>
        <v>0</v>
      </c>
      <c r="J149" s="1">
        <f t="shared" si="66"/>
        <v>0</v>
      </c>
      <c r="K149" s="10" t="e">
        <f t="shared" si="51"/>
        <v>#DIV/0!</v>
      </c>
      <c r="L149" s="16">
        <f t="shared" si="64"/>
        <v>0</v>
      </c>
      <c r="M149" s="18">
        <f t="shared" si="65"/>
        <v>0</v>
      </c>
      <c r="N149" s="20">
        <v>0.3</v>
      </c>
      <c r="O149" s="19">
        <v>0</v>
      </c>
      <c r="P149" s="19">
        <v>0.05</v>
      </c>
      <c r="Q149" s="19">
        <v>0.5</v>
      </c>
      <c r="R149" s="9"/>
      <c r="S149" s="12">
        <f>((D149+((E147+E148+AA147+AA148)-(E147+E148+AA147+AA148)*O149))*(1-P149))</f>
        <v>11.399999999999999</v>
      </c>
      <c r="T149" s="38" t="s">
        <v>41</v>
      </c>
      <c r="V149" t="s">
        <v>32</v>
      </c>
      <c r="W149" t="s">
        <v>8</v>
      </c>
      <c r="X149" t="s">
        <v>36</v>
      </c>
      <c r="Y149" s="22">
        <v>2</v>
      </c>
      <c r="Z149" s="29">
        <v>0</v>
      </c>
      <c r="AA149"/>
      <c r="AB149" s="22">
        <f t="shared" si="54"/>
        <v>0</v>
      </c>
      <c r="AC149" s="27">
        <v>30</v>
      </c>
      <c r="AD149" s="21">
        <f>(S149*Q149*AC149)/R146</f>
        <v>4.9874999999999989</v>
      </c>
    </row>
    <row r="150" spans="1:30">
      <c r="A150" t="s">
        <v>32</v>
      </c>
      <c r="B150" t="s">
        <v>37</v>
      </c>
      <c r="C150" t="s">
        <v>33</v>
      </c>
      <c r="D150" s="29">
        <v>0</v>
      </c>
      <c r="E150">
        <v>4</v>
      </c>
      <c r="F150" s="29">
        <v>0</v>
      </c>
      <c r="G150" s="29">
        <v>0</v>
      </c>
      <c r="H150" s="29">
        <v>0</v>
      </c>
      <c r="I150" s="2">
        <f>SUM(D150:H153)</f>
        <v>4</v>
      </c>
      <c r="J150" s="1">
        <f t="shared" si="66"/>
        <v>0</v>
      </c>
      <c r="K150" s="10">
        <f t="shared" si="51"/>
        <v>0</v>
      </c>
      <c r="L150" s="41">
        <f>(I150-(E150*K150))</f>
        <v>4</v>
      </c>
      <c r="M150" s="17">
        <f>J150-E150*K150/(1-K150)</f>
        <v>0</v>
      </c>
      <c r="N150" s="20">
        <v>0.3</v>
      </c>
      <c r="O150" s="19">
        <v>0</v>
      </c>
      <c r="P150" s="19">
        <v>0.05</v>
      </c>
      <c r="Q150" s="19">
        <v>0.5</v>
      </c>
      <c r="R150" s="14">
        <f>L150/(1-N150)</f>
        <v>5.7142857142857144</v>
      </c>
      <c r="T150" s="38" t="s">
        <v>41</v>
      </c>
      <c r="V150" t="s">
        <v>32</v>
      </c>
      <c r="W150" t="s">
        <v>37</v>
      </c>
      <c r="X150" t="s">
        <v>33</v>
      </c>
      <c r="Y150" s="22">
        <v>4</v>
      </c>
      <c r="Z150" s="29">
        <v>0</v>
      </c>
      <c r="AA150"/>
      <c r="AB150" s="22">
        <f t="shared" si="54"/>
        <v>0</v>
      </c>
      <c r="AC150" s="27">
        <v>30</v>
      </c>
    </row>
    <row r="151" spans="1:30">
      <c r="A151" s="29" t="s">
        <v>32</v>
      </c>
      <c r="B151" s="29" t="s">
        <v>37</v>
      </c>
      <c r="C151" s="29" t="s">
        <v>34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">
        <f>SUM(D151:H153)</f>
        <v>0</v>
      </c>
      <c r="J151" s="1">
        <f t="shared" si="66"/>
        <v>0</v>
      </c>
      <c r="K151" s="10" t="e">
        <f t="shared" si="51"/>
        <v>#DIV/0!</v>
      </c>
      <c r="L151" s="16">
        <f t="shared" ref="L151:L153" si="67">I151</f>
        <v>0</v>
      </c>
      <c r="M151" s="18">
        <f t="shared" ref="M151:M153" si="68">J151</f>
        <v>0</v>
      </c>
      <c r="N151" s="20">
        <v>0.3</v>
      </c>
      <c r="O151" s="19">
        <v>0</v>
      </c>
      <c r="P151" s="19">
        <v>0.05</v>
      </c>
      <c r="Q151" s="19">
        <v>0.5</v>
      </c>
      <c r="R151" s="9"/>
      <c r="T151" s="38" t="s">
        <v>41</v>
      </c>
      <c r="V151" s="29" t="s">
        <v>32</v>
      </c>
      <c r="W151" s="29" t="s">
        <v>37</v>
      </c>
      <c r="X151" s="29" t="s">
        <v>34</v>
      </c>
      <c r="Y151" s="22">
        <v>4</v>
      </c>
      <c r="Z151" s="29">
        <v>0</v>
      </c>
      <c r="AA151" s="29"/>
      <c r="AB151" s="22">
        <f t="shared" si="54"/>
        <v>0</v>
      </c>
      <c r="AC151" s="27">
        <v>30</v>
      </c>
    </row>
    <row r="152" spans="1:30">
      <c r="A152" s="29" t="s">
        <v>32</v>
      </c>
      <c r="B152" s="29" t="s">
        <v>37</v>
      </c>
      <c r="C152" s="29" t="s">
        <v>35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">
        <f>SUM(D152:H153)</f>
        <v>0</v>
      </c>
      <c r="J152" s="1">
        <f t="shared" si="66"/>
        <v>0</v>
      </c>
      <c r="K152" s="10" t="e">
        <f t="shared" si="51"/>
        <v>#DIV/0!</v>
      </c>
      <c r="L152" s="16">
        <f t="shared" si="67"/>
        <v>0</v>
      </c>
      <c r="M152" s="18">
        <f t="shared" si="68"/>
        <v>0</v>
      </c>
      <c r="N152" s="20">
        <v>0.3</v>
      </c>
      <c r="O152" s="19">
        <v>0</v>
      </c>
      <c r="P152" s="19">
        <v>0.05</v>
      </c>
      <c r="Q152" s="19">
        <v>0.5</v>
      </c>
      <c r="R152" s="9"/>
      <c r="T152" s="38" t="s">
        <v>41</v>
      </c>
      <c r="V152" s="29" t="s">
        <v>32</v>
      </c>
      <c r="W152" s="29" t="s">
        <v>37</v>
      </c>
      <c r="X152" s="29" t="s">
        <v>35</v>
      </c>
      <c r="Y152" s="22">
        <v>2</v>
      </c>
      <c r="Z152" s="29">
        <v>0</v>
      </c>
      <c r="AA152" s="29"/>
      <c r="AB152" s="22">
        <f t="shared" si="54"/>
        <v>0</v>
      </c>
      <c r="AC152" s="27">
        <v>30</v>
      </c>
    </row>
    <row r="153" spans="1:30">
      <c r="A153" s="29" t="s">
        <v>32</v>
      </c>
      <c r="B153" s="29" t="s">
        <v>37</v>
      </c>
      <c r="C153" s="29" t="s">
        <v>36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">
        <f>SUM(D153:H153)</f>
        <v>0</v>
      </c>
      <c r="J153" s="1">
        <f t="shared" si="66"/>
        <v>0</v>
      </c>
      <c r="K153" s="10" t="e">
        <f t="shared" si="51"/>
        <v>#DIV/0!</v>
      </c>
      <c r="L153" s="16">
        <f t="shared" si="67"/>
        <v>0</v>
      </c>
      <c r="M153" s="18">
        <f t="shared" si="68"/>
        <v>0</v>
      </c>
      <c r="N153" s="20">
        <v>0.3</v>
      </c>
      <c r="O153" s="19">
        <v>0</v>
      </c>
      <c r="P153" s="19">
        <v>0.05</v>
      </c>
      <c r="Q153" s="19">
        <v>0.5</v>
      </c>
      <c r="R153" s="9"/>
      <c r="S153" s="12">
        <f>((D153+((E151+E152+AA151+AA152)-(E151+E152+AA151+AA152)*O153))*(1-P153))</f>
        <v>0</v>
      </c>
      <c r="T153" s="38" t="s">
        <v>41</v>
      </c>
      <c r="V153" s="29" t="s">
        <v>32</v>
      </c>
      <c r="W153" s="29" t="s">
        <v>37</v>
      </c>
      <c r="X153" s="29" t="s">
        <v>36</v>
      </c>
      <c r="Y153" s="22">
        <v>2</v>
      </c>
      <c r="Z153" s="29">
        <v>0</v>
      </c>
      <c r="AA153" s="29"/>
      <c r="AB153" s="22">
        <f t="shared" si="54"/>
        <v>0</v>
      </c>
      <c r="AC153" s="27">
        <v>30</v>
      </c>
      <c r="AD153" s="21">
        <f>(S153*Q153*AC153)/R150</f>
        <v>0</v>
      </c>
    </row>
    <row r="154" spans="1:30">
      <c r="A154" t="s">
        <v>32</v>
      </c>
      <c r="B154" t="s">
        <v>10</v>
      </c>
      <c r="C154" t="s">
        <v>33</v>
      </c>
      <c r="D154" s="29">
        <v>0</v>
      </c>
      <c r="E154">
        <v>16</v>
      </c>
      <c r="F154" s="29">
        <v>0</v>
      </c>
      <c r="G154">
        <v>1</v>
      </c>
      <c r="H154" s="29">
        <v>0</v>
      </c>
      <c r="I154" s="2">
        <f>SUM(D154:H157)</f>
        <v>24</v>
      </c>
      <c r="J154" s="1">
        <f t="shared" si="66"/>
        <v>1</v>
      </c>
      <c r="K154" s="10">
        <f t="shared" si="51"/>
        <v>4.1666666666666664E-2</v>
      </c>
      <c r="L154" s="41">
        <f>(I154-(E154*K154))</f>
        <v>23.333333333333332</v>
      </c>
      <c r="M154" s="17">
        <f>J154-E154*K154/(1-K154)</f>
        <v>0.30434782608695654</v>
      </c>
      <c r="N154" s="20">
        <v>0.3</v>
      </c>
      <c r="O154" s="19">
        <v>0</v>
      </c>
      <c r="P154" s="19">
        <v>0.05</v>
      </c>
      <c r="Q154" s="19">
        <v>0.5</v>
      </c>
      <c r="R154" s="14">
        <f>L154/(1-N154)</f>
        <v>33.333333333333336</v>
      </c>
      <c r="T154" s="38" t="s">
        <v>41</v>
      </c>
      <c r="V154" t="s">
        <v>32</v>
      </c>
      <c r="W154" t="s">
        <v>10</v>
      </c>
      <c r="X154" t="s">
        <v>33</v>
      </c>
      <c r="Y154" s="22">
        <v>4</v>
      </c>
      <c r="Z154" s="29">
        <v>0</v>
      </c>
      <c r="AA154"/>
      <c r="AB154" s="22">
        <f t="shared" si="54"/>
        <v>0</v>
      </c>
      <c r="AC154" s="27">
        <v>30</v>
      </c>
    </row>
    <row r="155" spans="1:30">
      <c r="A155" t="s">
        <v>32</v>
      </c>
      <c r="B155" t="s">
        <v>10</v>
      </c>
      <c r="C155" t="s">
        <v>34</v>
      </c>
      <c r="D155" s="29">
        <v>0</v>
      </c>
      <c r="E155">
        <v>3</v>
      </c>
      <c r="F155">
        <v>4</v>
      </c>
      <c r="G155" s="29">
        <v>0</v>
      </c>
      <c r="H155" s="29">
        <v>0</v>
      </c>
      <c r="I155" s="2">
        <f>SUM(D155:H157)</f>
        <v>7</v>
      </c>
      <c r="J155" s="1">
        <f t="shared" si="66"/>
        <v>0</v>
      </c>
      <c r="K155" s="10">
        <f t="shared" si="51"/>
        <v>0</v>
      </c>
      <c r="L155" s="16">
        <f t="shared" ref="L155:L157" si="69">I155</f>
        <v>7</v>
      </c>
      <c r="M155" s="18">
        <f t="shared" ref="M155:M157" si="70">J155</f>
        <v>0</v>
      </c>
      <c r="N155" s="20">
        <v>0.3</v>
      </c>
      <c r="O155" s="19">
        <v>0</v>
      </c>
      <c r="P155" s="19">
        <v>0.05</v>
      </c>
      <c r="Q155" s="19">
        <v>0.5</v>
      </c>
      <c r="R155" s="9"/>
      <c r="T155" s="38" t="s">
        <v>41</v>
      </c>
      <c r="V155" t="s">
        <v>32</v>
      </c>
      <c r="W155" t="s">
        <v>10</v>
      </c>
      <c r="X155" t="s">
        <v>34</v>
      </c>
      <c r="Y155" s="22">
        <v>4</v>
      </c>
      <c r="Z155">
        <v>4</v>
      </c>
      <c r="AA155">
        <v>4</v>
      </c>
      <c r="AB155" s="22">
        <f t="shared" si="54"/>
        <v>0</v>
      </c>
      <c r="AC155" s="27">
        <v>30</v>
      </c>
    </row>
    <row r="156" spans="1:30">
      <c r="A156" s="29" t="s">
        <v>32</v>
      </c>
      <c r="B156" s="29" t="s">
        <v>10</v>
      </c>
      <c r="C156" s="29" t="s">
        <v>35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">
        <f>SUM(D156:H157)</f>
        <v>0</v>
      </c>
      <c r="J156" s="1">
        <f t="shared" si="66"/>
        <v>0</v>
      </c>
      <c r="K156" s="10" t="e">
        <f t="shared" si="51"/>
        <v>#DIV/0!</v>
      </c>
      <c r="L156" s="16">
        <f t="shared" si="69"/>
        <v>0</v>
      </c>
      <c r="M156" s="18">
        <f t="shared" si="70"/>
        <v>0</v>
      </c>
      <c r="N156" s="20">
        <v>0.3</v>
      </c>
      <c r="O156" s="19">
        <v>0</v>
      </c>
      <c r="P156" s="19">
        <v>0.05</v>
      </c>
      <c r="Q156" s="19">
        <v>0.5</v>
      </c>
      <c r="R156" s="9"/>
      <c r="T156" s="38" t="s">
        <v>41</v>
      </c>
      <c r="V156" s="29" t="s">
        <v>32</v>
      </c>
      <c r="W156" s="29" t="s">
        <v>10</v>
      </c>
      <c r="X156" s="29" t="s">
        <v>35</v>
      </c>
      <c r="Y156" s="22">
        <v>2</v>
      </c>
      <c r="Z156" s="29">
        <v>0</v>
      </c>
      <c r="AA156" s="29"/>
      <c r="AB156" s="22">
        <f t="shared" si="54"/>
        <v>0</v>
      </c>
      <c r="AC156" s="27">
        <v>30</v>
      </c>
    </row>
    <row r="157" spans="1:30">
      <c r="A157" t="s">
        <v>32</v>
      </c>
      <c r="B157" t="s">
        <v>10</v>
      </c>
      <c r="C157" t="s">
        <v>36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">
        <f>SUM(D157:H157)</f>
        <v>0</v>
      </c>
      <c r="J157" s="1">
        <f t="shared" si="66"/>
        <v>0</v>
      </c>
      <c r="K157" s="10" t="e">
        <f t="shared" si="51"/>
        <v>#DIV/0!</v>
      </c>
      <c r="L157" s="16">
        <f t="shared" si="69"/>
        <v>0</v>
      </c>
      <c r="M157" s="18">
        <f t="shared" si="70"/>
        <v>0</v>
      </c>
      <c r="N157" s="20">
        <v>0.3</v>
      </c>
      <c r="O157" s="19">
        <v>0</v>
      </c>
      <c r="P157" s="19">
        <v>0.05</v>
      </c>
      <c r="Q157" s="19">
        <v>0.5</v>
      </c>
      <c r="R157" s="9"/>
      <c r="S157" s="12">
        <f>((D157+((E155+E156+AA155+AA156)-(E155+E156+AA155+AA156)*O157))*(1-P157))</f>
        <v>6.6499999999999995</v>
      </c>
      <c r="T157" s="38" t="s">
        <v>41</v>
      </c>
      <c r="V157" t="s">
        <v>32</v>
      </c>
      <c r="W157" t="s">
        <v>10</v>
      </c>
      <c r="X157" t="s">
        <v>36</v>
      </c>
      <c r="Y157" s="22">
        <v>2</v>
      </c>
      <c r="Z157" s="29">
        <v>0</v>
      </c>
      <c r="AA157"/>
      <c r="AB157" s="22">
        <f t="shared" si="54"/>
        <v>0</v>
      </c>
      <c r="AC157" s="27">
        <v>30</v>
      </c>
      <c r="AD157" s="21">
        <f>(S157*Q157*AC157)/R154</f>
        <v>2.9924999999999993</v>
      </c>
    </row>
    <row r="158" spans="1:30">
      <c r="A158" t="s">
        <v>32</v>
      </c>
      <c r="B158" t="s">
        <v>9</v>
      </c>
      <c r="C158" t="s">
        <v>33</v>
      </c>
      <c r="D158" s="29">
        <v>0</v>
      </c>
      <c r="E158">
        <v>11</v>
      </c>
      <c r="F158" s="29">
        <v>0</v>
      </c>
      <c r="G158" s="29">
        <v>0</v>
      </c>
      <c r="H158" s="29">
        <v>0</v>
      </c>
      <c r="I158" s="2">
        <f>SUM(D158:H161)</f>
        <v>13</v>
      </c>
      <c r="J158" s="1">
        <f t="shared" si="66"/>
        <v>0</v>
      </c>
      <c r="K158" s="10">
        <f t="shared" si="51"/>
        <v>0</v>
      </c>
      <c r="L158" s="41">
        <f>(I158-(E158*K158))</f>
        <v>13</v>
      </c>
      <c r="M158" s="17">
        <f>J158-E158*K158/(1-K158)</f>
        <v>0</v>
      </c>
      <c r="N158" s="20">
        <v>0.3</v>
      </c>
      <c r="O158" s="19">
        <v>0</v>
      </c>
      <c r="P158" s="19">
        <v>0.05</v>
      </c>
      <c r="Q158" s="19">
        <v>0.5</v>
      </c>
      <c r="R158" s="14">
        <f>L158/(1-N158)</f>
        <v>18.571428571428573</v>
      </c>
      <c r="T158" s="38" t="s">
        <v>41</v>
      </c>
      <c r="V158" t="s">
        <v>32</v>
      </c>
      <c r="W158" t="s">
        <v>9</v>
      </c>
      <c r="X158" t="s">
        <v>33</v>
      </c>
      <c r="Y158" s="22">
        <v>3</v>
      </c>
      <c r="Z158" s="29">
        <v>0</v>
      </c>
      <c r="AA158"/>
      <c r="AB158" s="22">
        <f t="shared" si="54"/>
        <v>0</v>
      </c>
      <c r="AC158" s="27">
        <v>30</v>
      </c>
    </row>
    <row r="159" spans="1:30">
      <c r="A159" t="s">
        <v>32</v>
      </c>
      <c r="B159" t="s">
        <v>9</v>
      </c>
      <c r="C159" t="s">
        <v>34</v>
      </c>
      <c r="D159" s="29">
        <v>0</v>
      </c>
      <c r="E159">
        <v>2</v>
      </c>
      <c r="F159" s="29">
        <v>0</v>
      </c>
      <c r="G159" s="29">
        <v>0</v>
      </c>
      <c r="H159" s="29">
        <v>0</v>
      </c>
      <c r="I159" s="2">
        <f>SUM(D159:H161)</f>
        <v>2</v>
      </c>
      <c r="J159" s="1">
        <f t="shared" si="66"/>
        <v>0</v>
      </c>
      <c r="K159" s="10">
        <f t="shared" si="51"/>
        <v>0</v>
      </c>
      <c r="L159" s="16">
        <f t="shared" ref="L159:L161" si="71">I159</f>
        <v>2</v>
      </c>
      <c r="M159" s="18">
        <f t="shared" ref="M159:M161" si="72">J159</f>
        <v>0</v>
      </c>
      <c r="N159" s="20">
        <v>0.3</v>
      </c>
      <c r="O159" s="19">
        <v>0</v>
      </c>
      <c r="P159" s="19">
        <v>0.05</v>
      </c>
      <c r="Q159" s="19">
        <v>0.5</v>
      </c>
      <c r="T159" s="38" t="s">
        <v>41</v>
      </c>
      <c r="V159" t="s">
        <v>32</v>
      </c>
      <c r="W159" t="s">
        <v>9</v>
      </c>
      <c r="X159" t="s">
        <v>34</v>
      </c>
      <c r="Y159" s="22">
        <v>4</v>
      </c>
      <c r="Z159" s="29">
        <v>0</v>
      </c>
      <c r="AA159"/>
      <c r="AB159" s="22">
        <f t="shared" si="54"/>
        <v>0</v>
      </c>
      <c r="AC159" s="27">
        <v>30</v>
      </c>
    </row>
    <row r="160" spans="1:30">
      <c r="A160" t="s">
        <v>32</v>
      </c>
      <c r="B160" s="29" t="s">
        <v>9</v>
      </c>
      <c r="C160" s="29" t="s">
        <v>35</v>
      </c>
      <c r="D160" s="29">
        <v>0</v>
      </c>
      <c r="E160" s="29">
        <v>0</v>
      </c>
      <c r="F160" s="29">
        <v>0</v>
      </c>
      <c r="G160" s="29">
        <v>0</v>
      </c>
      <c r="H160" s="29">
        <v>0</v>
      </c>
      <c r="I160" s="2">
        <f>SUM(D160:H161)</f>
        <v>0</v>
      </c>
      <c r="J160" s="1">
        <f t="shared" si="66"/>
        <v>0</v>
      </c>
      <c r="K160" s="10" t="e">
        <f t="shared" si="51"/>
        <v>#DIV/0!</v>
      </c>
      <c r="L160" s="16">
        <f t="shared" si="71"/>
        <v>0</v>
      </c>
      <c r="M160" s="18">
        <f t="shared" si="72"/>
        <v>0</v>
      </c>
      <c r="N160" s="20">
        <v>0.3</v>
      </c>
      <c r="O160" s="19">
        <v>0</v>
      </c>
      <c r="P160" s="19">
        <v>0.05</v>
      </c>
      <c r="Q160" s="19">
        <v>0.5</v>
      </c>
      <c r="T160" s="38" t="s">
        <v>41</v>
      </c>
      <c r="V160" t="s">
        <v>32</v>
      </c>
      <c r="W160" s="29" t="s">
        <v>9</v>
      </c>
      <c r="X160" s="29" t="s">
        <v>35</v>
      </c>
      <c r="Y160" s="22">
        <v>2</v>
      </c>
      <c r="Z160" s="29">
        <v>0</v>
      </c>
      <c r="AA160" s="29"/>
      <c r="AB160" s="22">
        <f t="shared" si="54"/>
        <v>0</v>
      </c>
      <c r="AC160" s="27">
        <v>30</v>
      </c>
    </row>
    <row r="161" spans="1:30">
      <c r="A161" t="s">
        <v>32</v>
      </c>
      <c r="B161" t="s">
        <v>9</v>
      </c>
      <c r="C161" t="s">
        <v>36</v>
      </c>
      <c r="D161" s="29">
        <v>0</v>
      </c>
      <c r="E161" s="29">
        <v>0</v>
      </c>
      <c r="F161" s="29">
        <v>0</v>
      </c>
      <c r="G161" s="29">
        <v>0</v>
      </c>
      <c r="H161" s="29">
        <v>0</v>
      </c>
      <c r="I161" s="2">
        <f>SUM(D161:H161)</f>
        <v>0</v>
      </c>
      <c r="J161" s="1">
        <f t="shared" si="66"/>
        <v>0</v>
      </c>
      <c r="K161" s="10" t="e">
        <f t="shared" si="51"/>
        <v>#DIV/0!</v>
      </c>
      <c r="L161" s="16">
        <f t="shared" si="71"/>
        <v>0</v>
      </c>
      <c r="M161" s="18">
        <f t="shared" si="72"/>
        <v>0</v>
      </c>
      <c r="N161" s="20">
        <v>0.3</v>
      </c>
      <c r="O161" s="19">
        <v>0</v>
      </c>
      <c r="P161" s="19">
        <v>0.05</v>
      </c>
      <c r="Q161" s="19">
        <v>0.5</v>
      </c>
      <c r="S161" s="12">
        <f>((D161+((E159+E160+AA159+AA160)-(E159+E160+AA159+AA160)*O161))*(1-P161))</f>
        <v>1.9</v>
      </c>
      <c r="T161" s="38" t="s">
        <v>41</v>
      </c>
      <c r="V161" t="s">
        <v>32</v>
      </c>
      <c r="W161" t="s">
        <v>9</v>
      </c>
      <c r="X161" t="s">
        <v>36</v>
      </c>
      <c r="Y161" s="22">
        <v>2</v>
      </c>
      <c r="Z161" s="29">
        <v>0</v>
      </c>
      <c r="AA161"/>
      <c r="AB161" s="22">
        <f t="shared" si="54"/>
        <v>0</v>
      </c>
      <c r="AC161" s="27">
        <v>30</v>
      </c>
      <c r="AD161" s="45">
        <f>(S161*Q161*AC161)/R158</f>
        <v>1.5346153846153845</v>
      </c>
    </row>
    <row r="162" spans="1:30">
      <c r="A162" t="s">
        <v>32</v>
      </c>
      <c r="B162" t="s">
        <v>12</v>
      </c>
      <c r="C162" t="s">
        <v>33</v>
      </c>
      <c r="D162" s="29">
        <v>0</v>
      </c>
      <c r="E162">
        <v>4</v>
      </c>
      <c r="F162" s="29">
        <v>0</v>
      </c>
      <c r="G162">
        <v>1</v>
      </c>
      <c r="H162" s="29">
        <v>0</v>
      </c>
      <c r="I162" s="2">
        <f>SUM(D162:H165)</f>
        <v>7</v>
      </c>
      <c r="J162" s="1">
        <f t="shared" si="66"/>
        <v>1</v>
      </c>
      <c r="K162" s="10">
        <f t="shared" si="51"/>
        <v>0.14285714285714285</v>
      </c>
      <c r="L162" s="41">
        <f>(I162-(E162*K162))</f>
        <v>6.4285714285714288</v>
      </c>
      <c r="M162" s="17">
        <f>J162-E162*K162/(1-K162)</f>
        <v>0.33333333333333337</v>
      </c>
      <c r="N162" s="20">
        <v>0.3</v>
      </c>
      <c r="O162" s="19">
        <v>0</v>
      </c>
      <c r="P162" s="19">
        <v>0.05</v>
      </c>
      <c r="Q162" s="19">
        <v>0.5</v>
      </c>
      <c r="R162" s="14">
        <f>L162/(1-N162)</f>
        <v>9.183673469387756</v>
      </c>
      <c r="T162" s="38" t="s">
        <v>41</v>
      </c>
      <c r="V162" t="s">
        <v>32</v>
      </c>
      <c r="W162" t="s">
        <v>12</v>
      </c>
      <c r="X162" t="s">
        <v>33</v>
      </c>
      <c r="Y162" s="22">
        <v>2</v>
      </c>
      <c r="Z162" s="29">
        <v>0</v>
      </c>
      <c r="AA162"/>
      <c r="AB162" s="22">
        <f t="shared" si="54"/>
        <v>0</v>
      </c>
      <c r="AC162" s="27">
        <v>30</v>
      </c>
    </row>
    <row r="163" spans="1:30">
      <c r="A163" t="s">
        <v>32</v>
      </c>
      <c r="B163" t="s">
        <v>12</v>
      </c>
      <c r="C163" t="s">
        <v>34</v>
      </c>
      <c r="D163" s="29">
        <v>0</v>
      </c>
      <c r="E163" s="29">
        <v>0</v>
      </c>
      <c r="F163">
        <v>2</v>
      </c>
      <c r="G163" s="29">
        <v>0</v>
      </c>
      <c r="H163" s="29">
        <v>0</v>
      </c>
      <c r="I163" s="2">
        <f>SUM(D163:H165)</f>
        <v>2</v>
      </c>
      <c r="J163" s="1">
        <f t="shared" si="66"/>
        <v>0</v>
      </c>
      <c r="K163" s="10">
        <f t="shared" si="51"/>
        <v>0</v>
      </c>
      <c r="L163" s="16">
        <f t="shared" ref="L163:L165" si="73">I163</f>
        <v>2</v>
      </c>
      <c r="M163" s="18">
        <f t="shared" ref="M163:M165" si="74">J163</f>
        <v>0</v>
      </c>
      <c r="N163" s="20">
        <v>0.3</v>
      </c>
      <c r="O163" s="19">
        <v>0</v>
      </c>
      <c r="P163" s="19">
        <v>0.05</v>
      </c>
      <c r="Q163" s="19">
        <v>0.5</v>
      </c>
      <c r="R163" s="9"/>
      <c r="T163" s="38" t="s">
        <v>41</v>
      </c>
      <c r="V163" t="s">
        <v>32</v>
      </c>
      <c r="W163" t="s">
        <v>12</v>
      </c>
      <c r="X163" t="s">
        <v>34</v>
      </c>
      <c r="Y163" s="22">
        <v>4</v>
      </c>
      <c r="Z163">
        <v>2</v>
      </c>
      <c r="AA163"/>
      <c r="AB163" s="22">
        <f t="shared" si="54"/>
        <v>2</v>
      </c>
      <c r="AC163" s="27">
        <v>30</v>
      </c>
    </row>
    <row r="164" spans="1:30">
      <c r="A164" t="s">
        <v>32</v>
      </c>
      <c r="B164" s="29" t="s">
        <v>12</v>
      </c>
      <c r="C164" s="29" t="s">
        <v>35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">
        <f>SUM(D164:H165)</f>
        <v>0</v>
      </c>
      <c r="J164" s="1">
        <f t="shared" si="66"/>
        <v>0</v>
      </c>
      <c r="K164" s="10" t="e">
        <f t="shared" si="51"/>
        <v>#DIV/0!</v>
      </c>
      <c r="L164" s="16">
        <f t="shared" si="73"/>
        <v>0</v>
      </c>
      <c r="M164" s="18">
        <f t="shared" si="74"/>
        <v>0</v>
      </c>
      <c r="N164" s="20">
        <v>0.3</v>
      </c>
      <c r="O164" s="19">
        <v>0</v>
      </c>
      <c r="P164" s="19">
        <v>0.05</v>
      </c>
      <c r="Q164" s="19">
        <v>0.5</v>
      </c>
      <c r="R164" s="9"/>
      <c r="T164" s="38" t="s">
        <v>41</v>
      </c>
      <c r="V164" t="s">
        <v>32</v>
      </c>
      <c r="W164" s="29" t="s">
        <v>12</v>
      </c>
      <c r="X164" s="29" t="s">
        <v>35</v>
      </c>
      <c r="Y164" s="22">
        <v>2</v>
      </c>
      <c r="Z164" s="29">
        <v>0</v>
      </c>
      <c r="AA164" s="29"/>
      <c r="AB164" s="22">
        <f t="shared" si="54"/>
        <v>0</v>
      </c>
      <c r="AC164" s="27">
        <v>30</v>
      </c>
    </row>
    <row r="165" spans="1:30" s="46" customFormat="1">
      <c r="A165" s="46" t="s">
        <v>32</v>
      </c>
      <c r="B165" s="46" t="s">
        <v>12</v>
      </c>
      <c r="C165" s="46" t="s">
        <v>36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47">
        <f>SUM(D165:H165)</f>
        <v>0</v>
      </c>
      <c r="J165" s="48">
        <f t="shared" si="66"/>
        <v>0</v>
      </c>
      <c r="K165" s="20" t="e">
        <f t="shared" si="51"/>
        <v>#DIV/0!</v>
      </c>
      <c r="L165" s="49">
        <f t="shared" si="73"/>
        <v>0</v>
      </c>
      <c r="M165" s="50">
        <f t="shared" si="74"/>
        <v>0</v>
      </c>
      <c r="N165" s="20">
        <v>0.3</v>
      </c>
      <c r="O165" s="19">
        <v>0</v>
      </c>
      <c r="P165" s="19">
        <v>0.05</v>
      </c>
      <c r="Q165" s="19">
        <v>0.5</v>
      </c>
      <c r="R165" s="51"/>
      <c r="S165" s="52">
        <f>((D165+((E163+E164+AA163+AA164)-(E163+E164+AA163+AA164)*O165))*(1-P165))</f>
        <v>0</v>
      </c>
      <c r="T165" s="55" t="s">
        <v>41</v>
      </c>
      <c r="V165" s="46" t="s">
        <v>32</v>
      </c>
      <c r="W165" s="46" t="s">
        <v>12</v>
      </c>
      <c r="X165" s="46" t="s">
        <v>36</v>
      </c>
      <c r="Y165" s="54">
        <v>1</v>
      </c>
      <c r="Z165" s="27">
        <v>0</v>
      </c>
      <c r="AB165" s="54">
        <f t="shared" si="54"/>
        <v>0</v>
      </c>
      <c r="AC165" s="27">
        <v>30</v>
      </c>
      <c r="AD165" s="44">
        <f>(S165*Q165*AC165)/R162</f>
        <v>0</v>
      </c>
    </row>
    <row r="166" spans="1:30">
      <c r="A166" t="s">
        <v>32</v>
      </c>
      <c r="B166" t="s">
        <v>11</v>
      </c>
      <c r="C166" t="s">
        <v>33</v>
      </c>
      <c r="D166" s="29">
        <v>0</v>
      </c>
      <c r="E166">
        <v>1</v>
      </c>
      <c r="F166" s="29">
        <v>0</v>
      </c>
      <c r="G166">
        <v>1</v>
      </c>
      <c r="H166" s="29">
        <v>0</v>
      </c>
      <c r="I166" s="2">
        <f>SUM(D166:H169)</f>
        <v>6</v>
      </c>
      <c r="J166" s="1">
        <f t="shared" si="66"/>
        <v>1</v>
      </c>
      <c r="K166" s="10">
        <f t="shared" si="51"/>
        <v>0.16666666666666666</v>
      </c>
      <c r="L166" s="41">
        <f>(I166-(E166*K166))</f>
        <v>5.833333333333333</v>
      </c>
      <c r="M166" s="17">
        <f>J166-E166*K166/(1-K166)</f>
        <v>0.8</v>
      </c>
      <c r="N166" s="20">
        <v>0.3</v>
      </c>
      <c r="O166" s="19">
        <v>0</v>
      </c>
      <c r="P166" s="19">
        <v>0.05</v>
      </c>
      <c r="Q166" s="19">
        <v>0.5</v>
      </c>
      <c r="R166" s="14">
        <f>L166/(1-N166)</f>
        <v>8.3333333333333339</v>
      </c>
      <c r="T166" s="38" t="s">
        <v>41</v>
      </c>
      <c r="V166" t="s">
        <v>32</v>
      </c>
      <c r="W166" t="s">
        <v>11</v>
      </c>
      <c r="X166" t="s">
        <v>33</v>
      </c>
      <c r="Y166" s="22">
        <v>3</v>
      </c>
      <c r="Z166" s="29">
        <v>0</v>
      </c>
      <c r="AA166"/>
      <c r="AB166" s="22">
        <f t="shared" si="54"/>
        <v>0</v>
      </c>
      <c r="AC166" s="27">
        <v>30</v>
      </c>
    </row>
    <row r="167" spans="1:30">
      <c r="A167" t="s">
        <v>32</v>
      </c>
      <c r="B167" t="s">
        <v>11</v>
      </c>
      <c r="C167" t="s">
        <v>34</v>
      </c>
      <c r="D167" s="29">
        <v>0</v>
      </c>
      <c r="E167" s="29">
        <v>0</v>
      </c>
      <c r="F167">
        <v>3</v>
      </c>
      <c r="G167" s="29">
        <v>0</v>
      </c>
      <c r="H167" s="29">
        <v>0</v>
      </c>
      <c r="I167" s="2">
        <f>SUM(D167:H169)</f>
        <v>4</v>
      </c>
      <c r="J167" s="1">
        <f t="shared" si="66"/>
        <v>0</v>
      </c>
      <c r="K167" s="10">
        <f t="shared" si="51"/>
        <v>0</v>
      </c>
      <c r="L167" s="16">
        <f t="shared" ref="L167:L169" si="75">I167</f>
        <v>4</v>
      </c>
      <c r="M167" s="18">
        <f t="shared" ref="M167:M169" si="76">J167</f>
        <v>0</v>
      </c>
      <c r="N167" s="20">
        <v>0.3</v>
      </c>
      <c r="O167" s="19">
        <v>0</v>
      </c>
      <c r="P167" s="19">
        <v>0.05</v>
      </c>
      <c r="Q167" s="19">
        <v>0.5</v>
      </c>
      <c r="R167" s="9"/>
      <c r="T167" s="38" t="s">
        <v>41</v>
      </c>
      <c r="V167" t="s">
        <v>32</v>
      </c>
      <c r="W167" t="s">
        <v>11</v>
      </c>
      <c r="X167" t="s">
        <v>34</v>
      </c>
      <c r="Y167" s="22">
        <v>4</v>
      </c>
      <c r="Z167">
        <v>3</v>
      </c>
      <c r="AA167">
        <v>2</v>
      </c>
      <c r="AB167" s="22">
        <f t="shared" si="54"/>
        <v>1</v>
      </c>
      <c r="AC167" s="27">
        <v>30</v>
      </c>
    </row>
    <row r="168" spans="1:30">
      <c r="A168" t="s">
        <v>32</v>
      </c>
      <c r="B168" t="s">
        <v>11</v>
      </c>
      <c r="C168" t="s">
        <v>35</v>
      </c>
      <c r="D168" s="29">
        <v>0</v>
      </c>
      <c r="E168">
        <v>1</v>
      </c>
      <c r="F168" s="29">
        <v>0</v>
      </c>
      <c r="G168" s="29">
        <v>0</v>
      </c>
      <c r="H168" s="29">
        <v>0</v>
      </c>
      <c r="I168" s="2">
        <f>SUM(D168:H169)</f>
        <v>1</v>
      </c>
      <c r="J168" s="1">
        <f t="shared" si="66"/>
        <v>0</v>
      </c>
      <c r="K168" s="10">
        <f t="shared" si="51"/>
        <v>0</v>
      </c>
      <c r="L168" s="16">
        <f t="shared" si="75"/>
        <v>1</v>
      </c>
      <c r="M168" s="18">
        <f t="shared" si="76"/>
        <v>0</v>
      </c>
      <c r="N168" s="20">
        <v>0.3</v>
      </c>
      <c r="O168" s="19">
        <v>0</v>
      </c>
      <c r="P168" s="19">
        <v>0.05</v>
      </c>
      <c r="Q168" s="19">
        <v>0.5</v>
      </c>
      <c r="R168" s="9"/>
      <c r="T168" s="38" t="s">
        <v>41</v>
      </c>
      <c r="V168" t="s">
        <v>32</v>
      </c>
      <c r="W168" t="s">
        <v>11</v>
      </c>
      <c r="X168" t="s">
        <v>35</v>
      </c>
      <c r="Y168" s="22">
        <v>2</v>
      </c>
      <c r="Z168" s="29">
        <v>0</v>
      </c>
      <c r="AA168"/>
      <c r="AB168" s="22">
        <f t="shared" si="54"/>
        <v>0</v>
      </c>
      <c r="AC168" s="27">
        <v>30</v>
      </c>
    </row>
    <row r="169" spans="1:30">
      <c r="A169" t="s">
        <v>32</v>
      </c>
      <c r="B169" t="s">
        <v>11</v>
      </c>
      <c r="C169" t="s">
        <v>36</v>
      </c>
      <c r="D169" s="29">
        <v>0</v>
      </c>
      <c r="E169" s="29">
        <v>0</v>
      </c>
      <c r="F169" s="29">
        <v>0</v>
      </c>
      <c r="G169" s="29">
        <v>0</v>
      </c>
      <c r="H169" s="29">
        <v>0</v>
      </c>
      <c r="I169" s="2">
        <f>SUM(D169:H169)</f>
        <v>0</v>
      </c>
      <c r="J169" s="1">
        <f t="shared" si="66"/>
        <v>0</v>
      </c>
      <c r="K169" s="10" t="e">
        <f t="shared" si="51"/>
        <v>#DIV/0!</v>
      </c>
      <c r="L169" s="16">
        <f t="shared" si="75"/>
        <v>0</v>
      </c>
      <c r="M169" s="18">
        <f t="shared" si="76"/>
        <v>0</v>
      </c>
      <c r="N169" s="20">
        <v>0.3</v>
      </c>
      <c r="O169" s="19">
        <v>0</v>
      </c>
      <c r="P169" s="19">
        <v>0.05</v>
      </c>
      <c r="Q169" s="19">
        <v>0.5</v>
      </c>
      <c r="R169" s="9"/>
      <c r="S169" s="12">
        <f>((D169+((E167+E168+AA167+AA168)-(E167+E168+AA167+AA168)*O169))*(1-P169))</f>
        <v>2.8499999999999996</v>
      </c>
      <c r="T169" s="38" t="s">
        <v>41</v>
      </c>
      <c r="V169" t="s">
        <v>32</v>
      </c>
      <c r="W169" t="s">
        <v>11</v>
      </c>
      <c r="X169" t="s">
        <v>36</v>
      </c>
      <c r="Y169" s="22">
        <v>2</v>
      </c>
      <c r="Z169" s="29">
        <v>0</v>
      </c>
      <c r="AA169"/>
      <c r="AB169" s="22">
        <f t="shared" si="54"/>
        <v>0</v>
      </c>
      <c r="AC169" s="27">
        <v>30</v>
      </c>
      <c r="AD169" s="21">
        <f>(S169*Q169*AC169)/R166</f>
        <v>5.129999999999999</v>
      </c>
    </row>
    <row r="170" spans="1:30">
      <c r="A170" t="s">
        <v>38</v>
      </c>
      <c r="B170" t="s">
        <v>8</v>
      </c>
      <c r="C170" t="s">
        <v>33</v>
      </c>
      <c r="D170" s="29">
        <v>0</v>
      </c>
      <c r="E170">
        <v>4</v>
      </c>
      <c r="F170" s="29">
        <v>0</v>
      </c>
      <c r="G170">
        <v>1</v>
      </c>
      <c r="H170" s="29">
        <v>0</v>
      </c>
      <c r="I170" s="2">
        <f>SUM(D170:H173)</f>
        <v>20</v>
      </c>
      <c r="J170" s="1">
        <f t="shared" si="66"/>
        <v>1</v>
      </c>
      <c r="K170" s="10">
        <f t="shared" si="51"/>
        <v>0.05</v>
      </c>
      <c r="L170" s="41">
        <f>(I170-(E170*K170))</f>
        <v>19.8</v>
      </c>
      <c r="M170" s="17">
        <f>J170-E170*K170/(1-K170)</f>
        <v>0.78947368421052633</v>
      </c>
      <c r="N170" s="20">
        <v>0.3</v>
      </c>
      <c r="O170" s="19">
        <v>0</v>
      </c>
      <c r="P170" s="19">
        <v>0.05</v>
      </c>
      <c r="Q170" s="19">
        <v>0.5</v>
      </c>
      <c r="R170" s="14">
        <f>L170/(1-N170)</f>
        <v>28.285714285714288</v>
      </c>
      <c r="S170" s="11"/>
      <c r="T170" s="38" t="s">
        <v>41</v>
      </c>
      <c r="V170" t="s">
        <v>38</v>
      </c>
      <c r="W170" t="s">
        <v>8</v>
      </c>
      <c r="X170" t="s">
        <v>33</v>
      </c>
      <c r="Y170" s="22">
        <v>4</v>
      </c>
      <c r="Z170" s="29">
        <v>0</v>
      </c>
      <c r="AA170"/>
      <c r="AB170" s="22">
        <f t="shared" si="54"/>
        <v>0</v>
      </c>
      <c r="AC170" s="27">
        <v>30</v>
      </c>
    </row>
    <row r="171" spans="1:30">
      <c r="A171" t="s">
        <v>38</v>
      </c>
      <c r="B171" t="s">
        <v>8</v>
      </c>
      <c r="C171" t="s">
        <v>34</v>
      </c>
      <c r="D171" s="29">
        <v>0</v>
      </c>
      <c r="E171">
        <v>1</v>
      </c>
      <c r="F171">
        <v>1</v>
      </c>
      <c r="G171" s="29">
        <v>0</v>
      </c>
      <c r="H171">
        <v>1</v>
      </c>
      <c r="I171" s="2">
        <f>SUM(D171:H173)</f>
        <v>15</v>
      </c>
      <c r="J171" s="1">
        <f t="shared" si="66"/>
        <v>1</v>
      </c>
      <c r="K171" s="10">
        <f t="shared" si="51"/>
        <v>6.6666666666666666E-2</v>
      </c>
      <c r="L171" s="16">
        <f t="shared" ref="L171:L173" si="77">I171</f>
        <v>15</v>
      </c>
      <c r="M171" s="18">
        <f t="shared" ref="M171:M173" si="78">J171</f>
        <v>1</v>
      </c>
      <c r="N171" s="20">
        <v>0.3</v>
      </c>
      <c r="O171" s="19">
        <v>0</v>
      </c>
      <c r="P171" s="19">
        <v>0.05</v>
      </c>
      <c r="Q171" s="19">
        <v>0.5</v>
      </c>
      <c r="R171" s="9"/>
      <c r="S171" s="11"/>
      <c r="T171" s="38" t="s">
        <v>41</v>
      </c>
      <c r="V171" t="s">
        <v>38</v>
      </c>
      <c r="W171" t="s">
        <v>8</v>
      </c>
      <c r="X171" t="s">
        <v>34</v>
      </c>
      <c r="Y171" s="22">
        <v>4</v>
      </c>
      <c r="Z171">
        <v>1</v>
      </c>
      <c r="AA171">
        <v>1</v>
      </c>
      <c r="AB171" s="22">
        <f t="shared" si="54"/>
        <v>0</v>
      </c>
      <c r="AC171" s="27">
        <v>30</v>
      </c>
    </row>
    <row r="172" spans="1:30">
      <c r="A172" t="s">
        <v>38</v>
      </c>
      <c r="B172" t="s">
        <v>8</v>
      </c>
      <c r="C172" t="s">
        <v>35</v>
      </c>
      <c r="D172" s="29">
        <v>0</v>
      </c>
      <c r="E172">
        <v>8</v>
      </c>
      <c r="F172">
        <v>4</v>
      </c>
      <c r="G172" s="29">
        <v>0</v>
      </c>
      <c r="H172" s="29">
        <v>0</v>
      </c>
      <c r="I172" s="2">
        <f>SUM(D172:H173)</f>
        <v>12</v>
      </c>
      <c r="J172" s="1">
        <f t="shared" si="66"/>
        <v>0</v>
      </c>
      <c r="K172" s="10">
        <f t="shared" si="51"/>
        <v>0</v>
      </c>
      <c r="L172" s="16">
        <f t="shared" si="77"/>
        <v>12</v>
      </c>
      <c r="M172" s="18">
        <f t="shared" si="78"/>
        <v>0</v>
      </c>
      <c r="N172" s="20">
        <v>0.3</v>
      </c>
      <c r="O172" s="19">
        <v>0</v>
      </c>
      <c r="P172" s="19">
        <v>0.05</v>
      </c>
      <c r="Q172" s="19">
        <v>0.5</v>
      </c>
      <c r="R172" s="9"/>
      <c r="S172" s="11"/>
      <c r="T172" s="38" t="s">
        <v>41</v>
      </c>
      <c r="V172" t="s">
        <v>38</v>
      </c>
      <c r="W172" t="s">
        <v>8</v>
      </c>
      <c r="X172" t="s">
        <v>35</v>
      </c>
      <c r="Y172" s="22">
        <v>2</v>
      </c>
      <c r="Z172">
        <v>4</v>
      </c>
      <c r="AA172">
        <v>3</v>
      </c>
      <c r="AB172" s="22">
        <f t="shared" si="54"/>
        <v>1</v>
      </c>
      <c r="AC172" s="27">
        <v>30</v>
      </c>
    </row>
    <row r="173" spans="1:30">
      <c r="A173" t="s">
        <v>38</v>
      </c>
      <c r="B173" t="s">
        <v>8</v>
      </c>
      <c r="C173" t="s">
        <v>36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">
        <f>SUM(D173:H173)</f>
        <v>0</v>
      </c>
      <c r="J173" s="1">
        <f t="shared" si="66"/>
        <v>0</v>
      </c>
      <c r="K173" s="10" t="e">
        <f t="shared" si="51"/>
        <v>#DIV/0!</v>
      </c>
      <c r="L173" s="16">
        <f t="shared" si="77"/>
        <v>0</v>
      </c>
      <c r="M173" s="18">
        <f t="shared" si="78"/>
        <v>0</v>
      </c>
      <c r="N173" s="20">
        <v>0.3</v>
      </c>
      <c r="O173" s="19">
        <v>0</v>
      </c>
      <c r="P173" s="19">
        <v>0.05</v>
      </c>
      <c r="Q173" s="19">
        <v>0.5</v>
      </c>
      <c r="R173" s="9"/>
      <c r="S173" s="12">
        <f>((D173+((E171+E172+AA171+AA172)-(E171+E172+AA171+AA172)*O173))*(1-P173))</f>
        <v>12.35</v>
      </c>
      <c r="T173" s="38" t="s">
        <v>41</v>
      </c>
      <c r="V173" t="s">
        <v>38</v>
      </c>
      <c r="W173" t="s">
        <v>8</v>
      </c>
      <c r="X173" t="s">
        <v>36</v>
      </c>
      <c r="Y173" s="22">
        <v>2</v>
      </c>
      <c r="Z173" s="29">
        <v>0</v>
      </c>
      <c r="AA173"/>
      <c r="AB173" s="22">
        <f t="shared" si="54"/>
        <v>0</v>
      </c>
      <c r="AC173" s="27">
        <v>30</v>
      </c>
      <c r="AD173" s="21">
        <f>(S173*Q173*AC173)/R170</f>
        <v>6.5492424242424239</v>
      </c>
    </row>
    <row r="174" spans="1:30">
      <c r="A174" t="s">
        <v>38</v>
      </c>
      <c r="B174" t="s">
        <v>37</v>
      </c>
      <c r="C174" t="s">
        <v>33</v>
      </c>
      <c r="D174" s="29">
        <v>0</v>
      </c>
      <c r="E174">
        <v>6</v>
      </c>
      <c r="F174" s="29">
        <v>0</v>
      </c>
      <c r="G174" s="29">
        <v>0</v>
      </c>
      <c r="H174" s="29">
        <v>0</v>
      </c>
      <c r="I174" s="2">
        <f>SUM(D174:H177)</f>
        <v>19</v>
      </c>
      <c r="J174" s="1">
        <f t="shared" si="66"/>
        <v>0</v>
      </c>
      <c r="K174" s="10">
        <f t="shared" si="51"/>
        <v>0</v>
      </c>
      <c r="L174" s="41">
        <f>(I174-(E174*K174))</f>
        <v>19</v>
      </c>
      <c r="M174" s="17">
        <f>J174-E174*K174/(1-K174)</f>
        <v>0</v>
      </c>
      <c r="N174" s="20">
        <v>0.3</v>
      </c>
      <c r="O174" s="19">
        <v>0</v>
      </c>
      <c r="P174" s="19">
        <v>0.05</v>
      </c>
      <c r="Q174" s="19">
        <v>0.5</v>
      </c>
      <c r="R174" s="14">
        <f>L174/(1-N174)</f>
        <v>27.142857142857146</v>
      </c>
      <c r="S174" s="11"/>
      <c r="T174" s="38" t="s">
        <v>41</v>
      </c>
      <c r="V174" t="s">
        <v>38</v>
      </c>
      <c r="W174" t="s">
        <v>37</v>
      </c>
      <c r="X174" t="s">
        <v>33</v>
      </c>
      <c r="Y174" s="22">
        <v>4</v>
      </c>
      <c r="Z174" s="29">
        <v>0</v>
      </c>
      <c r="AA174"/>
      <c r="AB174" s="22">
        <f t="shared" si="54"/>
        <v>0</v>
      </c>
      <c r="AC174" s="27">
        <v>30</v>
      </c>
    </row>
    <row r="175" spans="1:30">
      <c r="A175" t="s">
        <v>38</v>
      </c>
      <c r="B175" t="s">
        <v>37</v>
      </c>
      <c r="C175" t="s">
        <v>34</v>
      </c>
      <c r="D175" s="29">
        <v>0</v>
      </c>
      <c r="E175" s="29">
        <v>0</v>
      </c>
      <c r="F175">
        <v>7</v>
      </c>
      <c r="G175">
        <v>1</v>
      </c>
      <c r="H175">
        <v>4</v>
      </c>
      <c r="I175" s="2">
        <f>SUM(D175:H177)</f>
        <v>13</v>
      </c>
      <c r="J175" s="1">
        <f t="shared" si="66"/>
        <v>5</v>
      </c>
      <c r="K175" s="10">
        <f t="shared" si="51"/>
        <v>0.38461538461538464</v>
      </c>
      <c r="L175" s="16">
        <f t="shared" ref="L175:L177" si="79">I175</f>
        <v>13</v>
      </c>
      <c r="M175" s="18">
        <f t="shared" ref="M175:M177" si="80">J175</f>
        <v>5</v>
      </c>
      <c r="N175" s="20">
        <v>0.3</v>
      </c>
      <c r="O175" s="19">
        <v>0</v>
      </c>
      <c r="P175" s="19">
        <v>0.05</v>
      </c>
      <c r="Q175" s="19">
        <v>0.5</v>
      </c>
      <c r="S175" s="11"/>
      <c r="T175" s="38" t="s">
        <v>41</v>
      </c>
      <c r="V175" t="s">
        <v>38</v>
      </c>
      <c r="W175" t="s">
        <v>37</v>
      </c>
      <c r="X175" t="s">
        <v>34</v>
      </c>
      <c r="Y175" s="22">
        <v>4</v>
      </c>
      <c r="Z175">
        <v>7</v>
      </c>
      <c r="AA175">
        <v>6</v>
      </c>
      <c r="AB175" s="22">
        <f t="shared" si="54"/>
        <v>1</v>
      </c>
      <c r="AC175" s="27">
        <v>30</v>
      </c>
    </row>
    <row r="176" spans="1:30">
      <c r="A176" t="s">
        <v>38</v>
      </c>
      <c r="B176" t="s">
        <v>37</v>
      </c>
      <c r="C176" t="s">
        <v>35</v>
      </c>
      <c r="D176" s="29">
        <v>0</v>
      </c>
      <c r="E176" s="29">
        <v>0</v>
      </c>
      <c r="F176">
        <v>1</v>
      </c>
      <c r="G176" s="29">
        <v>0</v>
      </c>
      <c r="H176" s="29">
        <v>0</v>
      </c>
      <c r="I176" s="2">
        <f>SUM(D176:H177)</f>
        <v>1</v>
      </c>
      <c r="J176" s="1">
        <f t="shared" si="66"/>
        <v>0</v>
      </c>
      <c r="K176" s="10">
        <f t="shared" si="51"/>
        <v>0</v>
      </c>
      <c r="L176" s="16">
        <f t="shared" si="79"/>
        <v>1</v>
      </c>
      <c r="M176" s="18">
        <f t="shared" si="80"/>
        <v>0</v>
      </c>
      <c r="N176" s="20">
        <v>0.3</v>
      </c>
      <c r="O176" s="19">
        <v>0</v>
      </c>
      <c r="P176" s="19">
        <v>0.05</v>
      </c>
      <c r="Q176" s="19">
        <v>0.5</v>
      </c>
      <c r="S176" s="11"/>
      <c r="T176" s="38" t="s">
        <v>41</v>
      </c>
      <c r="V176" t="s">
        <v>38</v>
      </c>
      <c r="W176" t="s">
        <v>37</v>
      </c>
      <c r="X176" t="s">
        <v>35</v>
      </c>
      <c r="Y176" s="22">
        <v>2</v>
      </c>
      <c r="Z176">
        <v>1</v>
      </c>
      <c r="AA176">
        <v>1</v>
      </c>
      <c r="AB176" s="22">
        <f t="shared" si="54"/>
        <v>0</v>
      </c>
      <c r="AC176" s="27">
        <v>30</v>
      </c>
    </row>
    <row r="177" spans="1:30">
      <c r="A177" t="s">
        <v>38</v>
      </c>
      <c r="B177" t="s">
        <v>37</v>
      </c>
      <c r="C177" t="s">
        <v>36</v>
      </c>
      <c r="D177" s="29">
        <v>0</v>
      </c>
      <c r="E177" s="29">
        <v>0</v>
      </c>
      <c r="F177" s="29">
        <v>0</v>
      </c>
      <c r="G177" s="29">
        <v>0</v>
      </c>
      <c r="H177" s="29">
        <v>0</v>
      </c>
      <c r="I177" s="2">
        <f>SUM(D177:H177)</f>
        <v>0</v>
      </c>
      <c r="J177" s="1">
        <f t="shared" si="66"/>
        <v>0</v>
      </c>
      <c r="K177" s="10" t="e">
        <f t="shared" si="51"/>
        <v>#DIV/0!</v>
      </c>
      <c r="L177" s="16">
        <f t="shared" si="79"/>
        <v>0</v>
      </c>
      <c r="M177" s="18">
        <f t="shared" si="80"/>
        <v>0</v>
      </c>
      <c r="N177" s="20">
        <v>0.3</v>
      </c>
      <c r="O177" s="19">
        <v>0</v>
      </c>
      <c r="P177" s="19">
        <v>0.05</v>
      </c>
      <c r="Q177" s="19">
        <v>0.5</v>
      </c>
      <c r="S177" s="12">
        <f>((D177+((E175+E176)-(E175+E176)*O177))*(1-P177))</f>
        <v>0</v>
      </c>
      <c r="T177" s="38" t="s">
        <v>41</v>
      </c>
      <c r="V177" t="s">
        <v>38</v>
      </c>
      <c r="W177" t="s">
        <v>37</v>
      </c>
      <c r="X177" t="s">
        <v>36</v>
      </c>
      <c r="Y177" s="22">
        <v>2</v>
      </c>
      <c r="Z177" s="29">
        <v>0</v>
      </c>
      <c r="AA177"/>
      <c r="AB177" s="22">
        <f t="shared" si="54"/>
        <v>0</v>
      </c>
      <c r="AC177" s="27">
        <v>30</v>
      </c>
      <c r="AD177" s="21">
        <f>(S177*Q177*AC177)/R174</f>
        <v>0</v>
      </c>
    </row>
    <row r="178" spans="1:30">
      <c r="A178" t="s">
        <v>38</v>
      </c>
      <c r="B178" t="s">
        <v>10</v>
      </c>
      <c r="C178" t="s">
        <v>33</v>
      </c>
      <c r="D178" s="29">
        <v>0</v>
      </c>
      <c r="E178">
        <v>25</v>
      </c>
      <c r="F178">
        <v>2</v>
      </c>
      <c r="G178">
        <v>4</v>
      </c>
      <c r="H178" s="29">
        <v>0</v>
      </c>
      <c r="I178" s="2">
        <f>SUM(D178:H181)</f>
        <v>37</v>
      </c>
      <c r="J178" s="1">
        <f t="shared" si="66"/>
        <v>4</v>
      </c>
      <c r="K178" s="10">
        <f t="shared" si="51"/>
        <v>0.10810810810810811</v>
      </c>
      <c r="L178" s="41">
        <f>(I178-(E178*K178))</f>
        <v>34.297297297297298</v>
      </c>
      <c r="M178" s="17">
        <f>J178-E178*K178/(1-K178)</f>
        <v>0.96969696969696972</v>
      </c>
      <c r="N178" s="20">
        <v>0.3</v>
      </c>
      <c r="O178" s="19">
        <v>0</v>
      </c>
      <c r="P178" s="19">
        <v>0.05</v>
      </c>
      <c r="Q178" s="19">
        <v>0.5</v>
      </c>
      <c r="R178" s="14">
        <f>L178/(1-N178)</f>
        <v>48.996138996139003</v>
      </c>
      <c r="S178" s="11"/>
      <c r="T178" s="38" t="s">
        <v>41</v>
      </c>
      <c r="V178" t="s">
        <v>38</v>
      </c>
      <c r="W178" t="s">
        <v>10</v>
      </c>
      <c r="X178" t="s">
        <v>33</v>
      </c>
      <c r="Y178" s="22">
        <v>4</v>
      </c>
      <c r="Z178">
        <v>2</v>
      </c>
      <c r="AA178">
        <v>2</v>
      </c>
      <c r="AB178" s="22">
        <f t="shared" si="54"/>
        <v>0</v>
      </c>
      <c r="AC178" s="27">
        <v>30</v>
      </c>
    </row>
    <row r="179" spans="1:30">
      <c r="A179" t="s">
        <v>38</v>
      </c>
      <c r="B179" t="s">
        <v>10</v>
      </c>
      <c r="C179" t="s">
        <v>34</v>
      </c>
      <c r="D179" s="29">
        <v>0</v>
      </c>
      <c r="E179">
        <v>2</v>
      </c>
      <c r="F179">
        <v>3</v>
      </c>
      <c r="G179" s="29">
        <v>0</v>
      </c>
      <c r="H179">
        <v>1</v>
      </c>
      <c r="I179" s="2">
        <f>SUM(D179:H181)</f>
        <v>6</v>
      </c>
      <c r="J179" s="1">
        <f t="shared" si="66"/>
        <v>1</v>
      </c>
      <c r="K179" s="10">
        <f t="shared" si="51"/>
        <v>0.16666666666666666</v>
      </c>
      <c r="L179" s="16">
        <f t="shared" ref="L179:L181" si="81">I179</f>
        <v>6</v>
      </c>
      <c r="M179" s="18">
        <f t="shared" ref="M179:M181" si="82">J179</f>
        <v>1</v>
      </c>
      <c r="N179" s="20">
        <v>0.3</v>
      </c>
      <c r="O179" s="19">
        <v>0</v>
      </c>
      <c r="P179" s="19">
        <v>0.05</v>
      </c>
      <c r="Q179" s="19">
        <v>0.5</v>
      </c>
      <c r="R179" s="9"/>
      <c r="S179" s="11"/>
      <c r="T179" s="38" t="s">
        <v>41</v>
      </c>
      <c r="V179" t="s">
        <v>38</v>
      </c>
      <c r="W179" t="s">
        <v>10</v>
      </c>
      <c r="X179" t="s">
        <v>34</v>
      </c>
      <c r="Y179" s="22">
        <v>4</v>
      </c>
      <c r="Z179">
        <v>3</v>
      </c>
      <c r="AA179">
        <v>3</v>
      </c>
      <c r="AB179" s="22">
        <f t="shared" si="54"/>
        <v>0</v>
      </c>
      <c r="AC179" s="27">
        <v>30</v>
      </c>
    </row>
    <row r="180" spans="1:30">
      <c r="A180" s="29" t="s">
        <v>38</v>
      </c>
      <c r="B180" s="29" t="s">
        <v>10</v>
      </c>
      <c r="C180" s="29" t="s">
        <v>35</v>
      </c>
      <c r="D180" s="29">
        <v>0</v>
      </c>
      <c r="E180" s="29">
        <v>0</v>
      </c>
      <c r="F180" s="29">
        <v>0</v>
      </c>
      <c r="G180" s="29">
        <v>0</v>
      </c>
      <c r="H180" s="29">
        <v>0</v>
      </c>
      <c r="I180" s="2">
        <f>SUM(D180:H181)</f>
        <v>0</v>
      </c>
      <c r="J180" s="1">
        <f t="shared" si="66"/>
        <v>0</v>
      </c>
      <c r="K180" s="10" t="e">
        <f t="shared" si="51"/>
        <v>#DIV/0!</v>
      </c>
      <c r="L180" s="16">
        <f t="shared" si="81"/>
        <v>0</v>
      </c>
      <c r="M180" s="18">
        <f t="shared" si="82"/>
        <v>0</v>
      </c>
      <c r="N180" s="20">
        <v>0.3</v>
      </c>
      <c r="O180" s="19">
        <v>0</v>
      </c>
      <c r="P180" s="19">
        <v>0.05</v>
      </c>
      <c r="Q180" s="19">
        <v>0.5</v>
      </c>
      <c r="R180" s="9"/>
      <c r="S180" s="11"/>
      <c r="T180" s="38" t="s">
        <v>41</v>
      </c>
      <c r="V180" s="29" t="s">
        <v>38</v>
      </c>
      <c r="W180" s="29" t="s">
        <v>10</v>
      </c>
      <c r="X180" s="29" t="s">
        <v>35</v>
      </c>
      <c r="Y180" s="22">
        <v>2</v>
      </c>
      <c r="Z180" s="29">
        <v>0</v>
      </c>
      <c r="AA180" s="29"/>
      <c r="AB180" s="22">
        <f t="shared" si="54"/>
        <v>0</v>
      </c>
      <c r="AC180" s="27">
        <v>30</v>
      </c>
    </row>
    <row r="181" spans="1:30">
      <c r="A181" t="s">
        <v>38</v>
      </c>
      <c r="B181" t="s">
        <v>10</v>
      </c>
      <c r="C181" t="s">
        <v>36</v>
      </c>
      <c r="D181" s="29">
        <v>0</v>
      </c>
      <c r="E181" s="29">
        <v>0</v>
      </c>
      <c r="F181" s="29">
        <v>0</v>
      </c>
      <c r="G181" s="29">
        <v>0</v>
      </c>
      <c r="H181" s="29">
        <v>0</v>
      </c>
      <c r="I181" s="2">
        <f>SUM(D181:H181)</f>
        <v>0</v>
      </c>
      <c r="J181" s="1">
        <f t="shared" si="66"/>
        <v>0</v>
      </c>
      <c r="K181" s="10" t="e">
        <f t="shared" si="51"/>
        <v>#DIV/0!</v>
      </c>
      <c r="L181" s="16">
        <f t="shared" si="81"/>
        <v>0</v>
      </c>
      <c r="M181" s="18">
        <f t="shared" si="82"/>
        <v>0</v>
      </c>
      <c r="N181" s="20">
        <v>0.3</v>
      </c>
      <c r="O181" s="19">
        <v>0</v>
      </c>
      <c r="P181" s="19">
        <v>0.05</v>
      </c>
      <c r="Q181" s="19">
        <v>0.5</v>
      </c>
      <c r="R181" s="9"/>
      <c r="S181" s="12">
        <f>((D181+((E179+E180+AA179+AA180)-(E179+E180+AA179+AA180)*O181))*(1-P181))</f>
        <v>4.75</v>
      </c>
      <c r="T181" s="38" t="s">
        <v>41</v>
      </c>
      <c r="V181" t="s">
        <v>38</v>
      </c>
      <c r="W181" t="s">
        <v>10</v>
      </c>
      <c r="X181" t="s">
        <v>36</v>
      </c>
      <c r="Y181" s="22">
        <v>2</v>
      </c>
      <c r="Z181" s="29">
        <v>0</v>
      </c>
      <c r="AA181"/>
      <c r="AB181" s="22">
        <f t="shared" si="54"/>
        <v>0</v>
      </c>
      <c r="AC181" s="27">
        <v>30</v>
      </c>
      <c r="AD181" s="21">
        <f>(S181*Q181*AC181)/R178</f>
        <v>1.4541962174940897</v>
      </c>
    </row>
    <row r="182" spans="1:30">
      <c r="A182" t="s">
        <v>38</v>
      </c>
      <c r="B182" t="s">
        <v>9</v>
      </c>
      <c r="C182" t="s">
        <v>33</v>
      </c>
      <c r="D182" s="29">
        <v>0</v>
      </c>
      <c r="E182" s="29">
        <v>0</v>
      </c>
      <c r="F182" s="29">
        <v>0</v>
      </c>
      <c r="G182">
        <v>2</v>
      </c>
      <c r="H182" s="29">
        <v>0</v>
      </c>
      <c r="I182" s="2">
        <f>SUM(D182:H185)</f>
        <v>3</v>
      </c>
      <c r="J182" s="1">
        <f t="shared" si="66"/>
        <v>2</v>
      </c>
      <c r="K182" s="10">
        <f t="shared" si="51"/>
        <v>0.66666666666666663</v>
      </c>
      <c r="L182" s="41">
        <f>(I182-(E182*K182))</f>
        <v>3</v>
      </c>
      <c r="M182" s="17">
        <f>J182-E182*K182/(1-K182)</f>
        <v>2</v>
      </c>
      <c r="N182" s="20">
        <v>0.3</v>
      </c>
      <c r="O182" s="19">
        <v>0</v>
      </c>
      <c r="P182" s="19">
        <v>0.05</v>
      </c>
      <c r="Q182" s="19">
        <v>0.5</v>
      </c>
      <c r="R182" s="14">
        <f>L182/(1-N182)</f>
        <v>4.2857142857142856</v>
      </c>
      <c r="S182" s="13"/>
      <c r="T182" s="38" t="s">
        <v>41</v>
      </c>
      <c r="V182" t="s">
        <v>38</v>
      </c>
      <c r="W182" t="s">
        <v>9</v>
      </c>
      <c r="X182" t="s">
        <v>33</v>
      </c>
      <c r="Y182" s="22">
        <v>4</v>
      </c>
      <c r="Z182" s="29">
        <v>0</v>
      </c>
      <c r="AA182"/>
      <c r="AB182" s="22">
        <f t="shared" si="54"/>
        <v>0</v>
      </c>
      <c r="AC182" s="27">
        <v>30</v>
      </c>
    </row>
    <row r="183" spans="1:30">
      <c r="A183" t="s">
        <v>38</v>
      </c>
      <c r="B183" t="s">
        <v>9</v>
      </c>
      <c r="C183" t="s">
        <v>34</v>
      </c>
      <c r="D183" s="29">
        <v>0</v>
      </c>
      <c r="E183" s="29">
        <v>0</v>
      </c>
      <c r="F183">
        <v>1</v>
      </c>
      <c r="G183" s="29">
        <v>0</v>
      </c>
      <c r="H183" s="29">
        <v>0</v>
      </c>
      <c r="I183" s="2">
        <f>SUM(D183:H185)</f>
        <v>1</v>
      </c>
      <c r="J183" s="1">
        <f t="shared" si="66"/>
        <v>0</v>
      </c>
      <c r="K183" s="10">
        <f t="shared" si="51"/>
        <v>0</v>
      </c>
      <c r="L183" s="16">
        <f t="shared" ref="L183:L185" si="83">I183</f>
        <v>1</v>
      </c>
      <c r="M183" s="18">
        <f t="shared" ref="M183:M185" si="84">J183</f>
        <v>0</v>
      </c>
      <c r="N183" s="20">
        <v>0.3</v>
      </c>
      <c r="O183" s="19">
        <v>0</v>
      </c>
      <c r="P183" s="19">
        <v>0.05</v>
      </c>
      <c r="Q183" s="19">
        <v>0.5</v>
      </c>
      <c r="R183" s="9"/>
      <c r="S183" s="13"/>
      <c r="T183" s="38" t="s">
        <v>41</v>
      </c>
      <c r="V183" t="s">
        <v>38</v>
      </c>
      <c r="W183" t="s">
        <v>9</v>
      </c>
      <c r="X183" t="s">
        <v>34</v>
      </c>
      <c r="Y183" s="22">
        <v>4</v>
      </c>
      <c r="Z183">
        <v>1</v>
      </c>
      <c r="AA183">
        <v>1</v>
      </c>
      <c r="AB183" s="22">
        <f t="shared" si="54"/>
        <v>0</v>
      </c>
      <c r="AC183" s="27">
        <v>30</v>
      </c>
    </row>
    <row r="184" spans="1:30">
      <c r="A184" s="29" t="s">
        <v>38</v>
      </c>
      <c r="B184" s="29" t="s">
        <v>9</v>
      </c>
      <c r="C184" s="29" t="s">
        <v>35</v>
      </c>
      <c r="D184" s="29">
        <v>0</v>
      </c>
      <c r="E184" s="29">
        <v>0</v>
      </c>
      <c r="F184" s="29">
        <v>0</v>
      </c>
      <c r="G184" s="29">
        <v>0</v>
      </c>
      <c r="H184" s="29">
        <v>0</v>
      </c>
      <c r="I184" s="2">
        <f>SUM(D184:H185)</f>
        <v>0</v>
      </c>
      <c r="J184" s="1">
        <f t="shared" si="66"/>
        <v>0</v>
      </c>
      <c r="K184" s="10" t="e">
        <f t="shared" si="51"/>
        <v>#DIV/0!</v>
      </c>
      <c r="L184" s="16">
        <f t="shared" si="83"/>
        <v>0</v>
      </c>
      <c r="M184" s="18">
        <f t="shared" si="84"/>
        <v>0</v>
      </c>
      <c r="N184" s="20">
        <v>0.3</v>
      </c>
      <c r="O184" s="19">
        <v>0</v>
      </c>
      <c r="P184" s="19">
        <v>0.05</v>
      </c>
      <c r="Q184" s="19">
        <v>0.5</v>
      </c>
      <c r="R184" s="9"/>
      <c r="S184" s="9"/>
      <c r="T184" s="38" t="s">
        <v>41</v>
      </c>
      <c r="V184" s="29" t="s">
        <v>38</v>
      </c>
      <c r="W184" s="29" t="s">
        <v>9</v>
      </c>
      <c r="X184" s="29" t="s">
        <v>35</v>
      </c>
      <c r="Y184" s="22">
        <v>2</v>
      </c>
      <c r="Z184" s="29">
        <v>0</v>
      </c>
      <c r="AA184" s="29"/>
      <c r="AB184" s="22">
        <f t="shared" si="54"/>
        <v>0</v>
      </c>
      <c r="AC184" s="27">
        <v>30</v>
      </c>
    </row>
    <row r="185" spans="1:30" s="46" customFormat="1">
      <c r="A185" s="46" t="s">
        <v>38</v>
      </c>
      <c r="B185" s="46" t="s">
        <v>9</v>
      </c>
      <c r="C185" s="46" t="s">
        <v>36</v>
      </c>
      <c r="D185" s="27">
        <v>0</v>
      </c>
      <c r="E185" s="27">
        <v>0</v>
      </c>
      <c r="F185" s="27">
        <v>0</v>
      </c>
      <c r="G185" s="27">
        <v>0</v>
      </c>
      <c r="H185" s="27">
        <v>0</v>
      </c>
      <c r="I185" s="47">
        <f>SUM(D185:H185)</f>
        <v>0</v>
      </c>
      <c r="J185" s="48">
        <f t="shared" si="66"/>
        <v>0</v>
      </c>
      <c r="K185" s="20" t="e">
        <f t="shared" si="51"/>
        <v>#DIV/0!</v>
      </c>
      <c r="L185" s="49">
        <f t="shared" si="83"/>
        <v>0</v>
      </c>
      <c r="M185" s="50">
        <f t="shared" si="84"/>
        <v>0</v>
      </c>
      <c r="N185" s="20">
        <v>0.3</v>
      </c>
      <c r="O185" s="19">
        <v>0</v>
      </c>
      <c r="P185" s="19">
        <v>0.05</v>
      </c>
      <c r="Q185" s="19">
        <v>0.5</v>
      </c>
      <c r="R185" s="51"/>
      <c r="S185" s="52">
        <f>((D185+((E183+E184+AA183+AA184)-(E183+E184+AA183+AA184)*O185))*(1-P185))</f>
        <v>0.95</v>
      </c>
      <c r="T185" s="55" t="s">
        <v>41</v>
      </c>
      <c r="V185" s="46" t="s">
        <v>38</v>
      </c>
      <c r="W185" s="46" t="s">
        <v>9</v>
      </c>
      <c r="X185" s="46" t="s">
        <v>36</v>
      </c>
      <c r="Y185" s="54">
        <v>2</v>
      </c>
      <c r="Z185" s="27">
        <v>0</v>
      </c>
      <c r="AB185" s="54">
        <f t="shared" si="54"/>
        <v>0</v>
      </c>
      <c r="AC185" s="27">
        <v>30</v>
      </c>
      <c r="AD185" s="44">
        <f>(S185*Q185*AC185)/R182</f>
        <v>3.3250000000000002</v>
      </c>
    </row>
    <row r="186" spans="1:30">
      <c r="A186" t="s">
        <v>38</v>
      </c>
      <c r="B186" t="s">
        <v>12</v>
      </c>
      <c r="C186" t="s">
        <v>33</v>
      </c>
      <c r="D186" s="29">
        <v>0</v>
      </c>
      <c r="E186">
        <v>7</v>
      </c>
      <c r="F186" s="29">
        <v>0</v>
      </c>
      <c r="G186">
        <v>5</v>
      </c>
      <c r="H186" s="29">
        <v>0</v>
      </c>
      <c r="I186" s="2">
        <f>SUM(D186:H189)</f>
        <v>16</v>
      </c>
      <c r="J186" s="1">
        <f t="shared" si="66"/>
        <v>5</v>
      </c>
      <c r="K186" s="10">
        <f t="shared" si="51"/>
        <v>0.3125</v>
      </c>
      <c r="L186" s="41">
        <f>(I186-(E186*K186))</f>
        <v>13.8125</v>
      </c>
      <c r="M186" s="17">
        <f>J186-E186*K186/(1-K186)</f>
        <v>1.8181818181818183</v>
      </c>
      <c r="N186" s="20">
        <v>0.3</v>
      </c>
      <c r="O186" s="19">
        <v>0</v>
      </c>
      <c r="P186" s="19">
        <v>0.05</v>
      </c>
      <c r="Q186" s="19">
        <v>0.5</v>
      </c>
      <c r="R186" s="14">
        <f>L186/(1-N186)</f>
        <v>19.732142857142858</v>
      </c>
      <c r="S186" s="9"/>
      <c r="T186" s="38" t="s">
        <v>41</v>
      </c>
      <c r="V186" t="s">
        <v>38</v>
      </c>
      <c r="W186" t="s">
        <v>12</v>
      </c>
      <c r="X186" t="s">
        <v>33</v>
      </c>
      <c r="Y186" s="22">
        <v>4</v>
      </c>
      <c r="Z186" s="29">
        <v>0</v>
      </c>
      <c r="AA186"/>
      <c r="AB186" s="22">
        <f t="shared" si="54"/>
        <v>0</v>
      </c>
      <c r="AC186" s="27">
        <v>30</v>
      </c>
    </row>
    <row r="187" spans="1:30">
      <c r="A187" t="s">
        <v>38</v>
      </c>
      <c r="B187" t="s">
        <v>12</v>
      </c>
      <c r="C187" t="s">
        <v>34</v>
      </c>
      <c r="D187" s="29">
        <v>0</v>
      </c>
      <c r="E187">
        <v>1</v>
      </c>
      <c r="F187">
        <v>2</v>
      </c>
      <c r="G187" s="29">
        <v>0</v>
      </c>
      <c r="H187">
        <v>1</v>
      </c>
      <c r="I187" s="2">
        <f>SUM(D187:H189)</f>
        <v>4</v>
      </c>
      <c r="J187" s="1">
        <f t="shared" si="66"/>
        <v>1</v>
      </c>
      <c r="K187" s="10">
        <f t="shared" si="51"/>
        <v>0.25</v>
      </c>
      <c r="L187" s="16">
        <f t="shared" ref="L187:L189" si="85">I187</f>
        <v>4</v>
      </c>
      <c r="M187" s="18">
        <f t="shared" ref="M187:M189" si="86">J187</f>
        <v>1</v>
      </c>
      <c r="N187" s="20">
        <v>0.3</v>
      </c>
      <c r="O187" s="19">
        <v>0</v>
      </c>
      <c r="P187" s="19">
        <v>0.05</v>
      </c>
      <c r="Q187" s="19">
        <v>0.5</v>
      </c>
      <c r="R187" s="9"/>
      <c r="T187" s="38" t="s">
        <v>41</v>
      </c>
      <c r="V187" t="s">
        <v>38</v>
      </c>
      <c r="W187" t="s">
        <v>12</v>
      </c>
      <c r="X187" t="s">
        <v>34</v>
      </c>
      <c r="Y187" s="22">
        <v>4</v>
      </c>
      <c r="Z187">
        <v>2</v>
      </c>
      <c r="AA187">
        <v>2</v>
      </c>
      <c r="AB187" s="22">
        <f t="shared" si="54"/>
        <v>0</v>
      </c>
      <c r="AC187" s="27">
        <v>30</v>
      </c>
    </row>
    <row r="188" spans="1:30">
      <c r="A188" s="29" t="s">
        <v>38</v>
      </c>
      <c r="B188" s="29" t="s">
        <v>12</v>
      </c>
      <c r="C188" s="29" t="s">
        <v>35</v>
      </c>
      <c r="D188" s="29">
        <v>0</v>
      </c>
      <c r="E188" s="29">
        <v>0</v>
      </c>
      <c r="F188" s="29">
        <v>0</v>
      </c>
      <c r="G188" s="29">
        <v>0</v>
      </c>
      <c r="H188" s="29">
        <v>0</v>
      </c>
      <c r="I188" s="2">
        <f>SUM(D188:H189)</f>
        <v>0</v>
      </c>
      <c r="J188" s="1">
        <f t="shared" si="66"/>
        <v>0</v>
      </c>
      <c r="K188" s="10" t="e">
        <f t="shared" si="51"/>
        <v>#DIV/0!</v>
      </c>
      <c r="L188" s="16">
        <f t="shared" si="85"/>
        <v>0</v>
      </c>
      <c r="M188" s="18">
        <f t="shared" si="86"/>
        <v>0</v>
      </c>
      <c r="N188" s="20">
        <v>0.3</v>
      </c>
      <c r="O188" s="19">
        <v>0</v>
      </c>
      <c r="P188" s="19">
        <v>0.05</v>
      </c>
      <c r="Q188" s="19">
        <v>0.5</v>
      </c>
      <c r="R188" s="9"/>
      <c r="T188" s="38" t="s">
        <v>41</v>
      </c>
      <c r="V188" s="29" t="s">
        <v>38</v>
      </c>
      <c r="W188" s="29" t="s">
        <v>12</v>
      </c>
      <c r="X188" s="29" t="s">
        <v>35</v>
      </c>
      <c r="Y188" s="22">
        <v>2</v>
      </c>
      <c r="Z188" s="29">
        <v>0</v>
      </c>
      <c r="AA188" s="29"/>
      <c r="AB188" s="22">
        <f t="shared" si="54"/>
        <v>0</v>
      </c>
      <c r="AC188" s="27">
        <v>30</v>
      </c>
    </row>
    <row r="189" spans="1:30">
      <c r="A189" s="29" t="s">
        <v>38</v>
      </c>
      <c r="B189" s="29" t="s">
        <v>12</v>
      </c>
      <c r="C189" s="29" t="s">
        <v>36</v>
      </c>
      <c r="D189" s="29">
        <v>0</v>
      </c>
      <c r="E189" s="29">
        <v>0</v>
      </c>
      <c r="F189" s="29">
        <v>0</v>
      </c>
      <c r="G189" s="29">
        <v>0</v>
      </c>
      <c r="H189" s="29">
        <v>0</v>
      </c>
      <c r="I189" s="2">
        <f>SUM(D189:H189)</f>
        <v>0</v>
      </c>
      <c r="J189" s="1">
        <f t="shared" si="66"/>
        <v>0</v>
      </c>
      <c r="K189" s="10" t="e">
        <f t="shared" si="51"/>
        <v>#DIV/0!</v>
      </c>
      <c r="L189" s="16">
        <f t="shared" si="85"/>
        <v>0</v>
      </c>
      <c r="M189" s="18">
        <f t="shared" si="86"/>
        <v>0</v>
      </c>
      <c r="N189" s="20">
        <v>0.3</v>
      </c>
      <c r="O189" s="19">
        <v>0</v>
      </c>
      <c r="P189" s="19">
        <v>0.05</v>
      </c>
      <c r="Q189" s="19">
        <v>0.5</v>
      </c>
      <c r="R189" s="9"/>
      <c r="S189" s="12">
        <f>((D189+((E187+E188+AA187+AA188)-(E187+E188+AA187+AA188)*O189))*(1-P189))</f>
        <v>2.8499999999999996</v>
      </c>
      <c r="T189" s="38" t="s">
        <v>41</v>
      </c>
      <c r="V189" s="29" t="s">
        <v>38</v>
      </c>
      <c r="W189" s="29" t="s">
        <v>12</v>
      </c>
      <c r="X189" s="29" t="s">
        <v>36</v>
      </c>
      <c r="Y189" s="22">
        <v>2</v>
      </c>
      <c r="Z189" s="29">
        <v>0</v>
      </c>
      <c r="AA189" s="29"/>
      <c r="AB189" s="22">
        <f t="shared" si="54"/>
        <v>0</v>
      </c>
      <c r="AC189" s="27">
        <v>30</v>
      </c>
      <c r="AD189" s="21">
        <f>(S189*Q189*AC189)/R186</f>
        <v>2.1665158371040718</v>
      </c>
    </row>
    <row r="190" spans="1:30">
      <c r="A190" t="s">
        <v>38</v>
      </c>
      <c r="B190" t="s">
        <v>11</v>
      </c>
      <c r="C190" t="s">
        <v>33</v>
      </c>
      <c r="D190" s="29">
        <v>0</v>
      </c>
      <c r="E190">
        <v>42</v>
      </c>
      <c r="F190" s="29">
        <v>0</v>
      </c>
      <c r="G190">
        <v>4</v>
      </c>
      <c r="H190" s="29">
        <v>0</v>
      </c>
      <c r="I190" s="2">
        <f>SUM(D190:H193)</f>
        <v>53</v>
      </c>
      <c r="J190" s="1">
        <f t="shared" si="66"/>
        <v>4</v>
      </c>
      <c r="K190" s="10">
        <f t="shared" si="51"/>
        <v>7.5471698113207544E-2</v>
      </c>
      <c r="L190" s="41">
        <f>(I190-(E190*K190))</f>
        <v>49.830188679245282</v>
      </c>
      <c r="M190" s="17">
        <f>J190-E190*K190/(1-K190)</f>
        <v>0.57142857142857162</v>
      </c>
      <c r="N190" s="20">
        <v>0.3</v>
      </c>
      <c r="O190" s="19">
        <v>0</v>
      </c>
      <c r="P190" s="19">
        <v>0.05</v>
      </c>
      <c r="Q190" s="19">
        <v>0.5</v>
      </c>
      <c r="R190" s="14">
        <f>L190/(1-N190)</f>
        <v>71.18598382749326</v>
      </c>
      <c r="T190" s="38" t="s">
        <v>41</v>
      </c>
      <c r="V190" t="s">
        <v>38</v>
      </c>
      <c r="W190" t="s">
        <v>11</v>
      </c>
      <c r="X190" t="s">
        <v>33</v>
      </c>
      <c r="Y190" s="22">
        <v>4</v>
      </c>
      <c r="Z190" s="29">
        <v>0</v>
      </c>
      <c r="AA190"/>
      <c r="AB190" s="22">
        <f t="shared" si="54"/>
        <v>0</v>
      </c>
      <c r="AC190" s="27">
        <v>30</v>
      </c>
    </row>
    <row r="191" spans="1:30">
      <c r="A191" t="s">
        <v>38</v>
      </c>
      <c r="B191" t="s">
        <v>11</v>
      </c>
      <c r="C191" t="s">
        <v>34</v>
      </c>
      <c r="D191" s="29">
        <v>0</v>
      </c>
      <c r="E191">
        <v>3</v>
      </c>
      <c r="F191">
        <v>1</v>
      </c>
      <c r="G191" s="29">
        <v>0</v>
      </c>
      <c r="H191">
        <v>2</v>
      </c>
      <c r="I191" s="2">
        <f>SUM(D191:H193)</f>
        <v>7</v>
      </c>
      <c r="J191" s="1">
        <f t="shared" si="66"/>
        <v>2</v>
      </c>
      <c r="K191" s="10">
        <f t="shared" ref="K191:K217" si="87">J191/I191</f>
        <v>0.2857142857142857</v>
      </c>
      <c r="L191" s="16">
        <f t="shared" ref="L191:L193" si="88">I191</f>
        <v>7</v>
      </c>
      <c r="M191" s="18">
        <f t="shared" ref="M191:M193" si="89">J191</f>
        <v>2</v>
      </c>
      <c r="N191" s="20">
        <v>0.3</v>
      </c>
      <c r="O191" s="19">
        <v>0</v>
      </c>
      <c r="P191" s="19">
        <v>0.05</v>
      </c>
      <c r="Q191" s="19">
        <v>0.5</v>
      </c>
      <c r="R191" s="9"/>
      <c r="T191" s="38" t="s">
        <v>41</v>
      </c>
      <c r="V191" t="s">
        <v>38</v>
      </c>
      <c r="W191" t="s">
        <v>11</v>
      </c>
      <c r="X191" t="s">
        <v>34</v>
      </c>
      <c r="Y191" s="22">
        <v>4</v>
      </c>
      <c r="Z191">
        <v>1</v>
      </c>
      <c r="AA191">
        <v>1</v>
      </c>
      <c r="AB191" s="22">
        <f t="shared" ref="AB191:AB217" si="90">Z191-AA191</f>
        <v>0</v>
      </c>
      <c r="AC191" s="27">
        <v>30</v>
      </c>
    </row>
    <row r="192" spans="1:30">
      <c r="A192" t="s">
        <v>38</v>
      </c>
      <c r="B192" t="s">
        <v>11</v>
      </c>
      <c r="C192" t="s">
        <v>35</v>
      </c>
      <c r="D192" s="29">
        <v>0</v>
      </c>
      <c r="E192">
        <v>1</v>
      </c>
      <c r="F192" s="29">
        <v>0</v>
      </c>
      <c r="G192" s="29">
        <v>0</v>
      </c>
      <c r="H192" s="29">
        <v>0</v>
      </c>
      <c r="I192" s="2">
        <f>SUM(D192:H193)</f>
        <v>1</v>
      </c>
      <c r="J192" s="1">
        <f t="shared" si="66"/>
        <v>0</v>
      </c>
      <c r="K192" s="10">
        <f t="shared" si="87"/>
        <v>0</v>
      </c>
      <c r="L192" s="16">
        <f t="shared" si="88"/>
        <v>1</v>
      </c>
      <c r="M192" s="18">
        <f t="shared" si="89"/>
        <v>0</v>
      </c>
      <c r="N192" s="20">
        <v>0.3</v>
      </c>
      <c r="O192" s="19">
        <v>0</v>
      </c>
      <c r="P192" s="19">
        <v>0.05</v>
      </c>
      <c r="Q192" s="19">
        <v>0.5</v>
      </c>
      <c r="R192" s="9"/>
      <c r="T192" s="38" t="s">
        <v>41</v>
      </c>
      <c r="V192" t="s">
        <v>38</v>
      </c>
      <c r="W192" t="s">
        <v>11</v>
      </c>
      <c r="X192" t="s">
        <v>35</v>
      </c>
      <c r="Y192" s="22">
        <v>2</v>
      </c>
      <c r="Z192" s="29">
        <v>0</v>
      </c>
      <c r="AA192"/>
      <c r="AB192" s="22">
        <f t="shared" si="90"/>
        <v>0</v>
      </c>
      <c r="AC192" s="27">
        <v>30</v>
      </c>
    </row>
    <row r="193" spans="1:30">
      <c r="A193" t="s">
        <v>38</v>
      </c>
      <c r="B193" t="s">
        <v>11</v>
      </c>
      <c r="C193" t="s">
        <v>36</v>
      </c>
      <c r="D193" s="29">
        <v>0</v>
      </c>
      <c r="E193" s="29">
        <v>0</v>
      </c>
      <c r="F193" s="29">
        <v>0</v>
      </c>
      <c r="G193" s="29">
        <v>0</v>
      </c>
      <c r="H193" s="29">
        <v>0</v>
      </c>
      <c r="I193" s="2">
        <f>SUM(D193:H193)</f>
        <v>0</v>
      </c>
      <c r="J193" s="1">
        <f t="shared" si="66"/>
        <v>0</v>
      </c>
      <c r="K193" s="10" t="e">
        <f t="shared" si="87"/>
        <v>#DIV/0!</v>
      </c>
      <c r="L193" s="16">
        <f t="shared" si="88"/>
        <v>0</v>
      </c>
      <c r="M193" s="18">
        <f t="shared" si="89"/>
        <v>0</v>
      </c>
      <c r="N193" s="20">
        <v>0.3</v>
      </c>
      <c r="O193" s="19">
        <v>0</v>
      </c>
      <c r="P193" s="19">
        <v>0.05</v>
      </c>
      <c r="Q193" s="19">
        <v>0.5</v>
      </c>
      <c r="R193" s="9"/>
      <c r="S193" s="12">
        <f>((D193+((E191+E192+AA191+AA192)-(E191+E192+AA191+AA192)*O193))*(1-P193))</f>
        <v>4.75</v>
      </c>
      <c r="T193" s="38" t="s">
        <v>41</v>
      </c>
      <c r="V193" t="s">
        <v>38</v>
      </c>
      <c r="W193" t="s">
        <v>11</v>
      </c>
      <c r="X193" t="s">
        <v>36</v>
      </c>
      <c r="Y193" s="22">
        <v>2</v>
      </c>
      <c r="Z193" s="29">
        <v>0</v>
      </c>
      <c r="AA193"/>
      <c r="AB193" s="22">
        <f t="shared" si="90"/>
        <v>0</v>
      </c>
      <c r="AC193" s="27">
        <v>30</v>
      </c>
      <c r="AD193" s="21">
        <f>(S193*Q193*AC193)/R190</f>
        <v>1.0008992805755397</v>
      </c>
    </row>
    <row r="194" spans="1:30">
      <c r="A194" t="s">
        <v>39</v>
      </c>
      <c r="B194" t="s">
        <v>8</v>
      </c>
      <c r="C194" t="s">
        <v>33</v>
      </c>
      <c r="D194" s="29">
        <v>0</v>
      </c>
      <c r="E194">
        <v>30</v>
      </c>
      <c r="F194">
        <v>1</v>
      </c>
      <c r="G194" s="29">
        <v>0</v>
      </c>
      <c r="H194" s="29">
        <v>0</v>
      </c>
      <c r="I194" s="2">
        <f>SUM(D194:H197)</f>
        <v>31</v>
      </c>
      <c r="J194" s="1">
        <f t="shared" si="66"/>
        <v>0</v>
      </c>
      <c r="K194" s="10">
        <f t="shared" si="87"/>
        <v>0</v>
      </c>
      <c r="L194" s="41">
        <f>(I194-(E194*K194))</f>
        <v>31</v>
      </c>
      <c r="M194" s="17">
        <f>J194-E194*K194/(1-K194)</f>
        <v>0</v>
      </c>
      <c r="N194" s="20">
        <v>0.3</v>
      </c>
      <c r="O194" s="19">
        <v>0</v>
      </c>
      <c r="P194" s="19">
        <v>0.05</v>
      </c>
      <c r="Q194" s="19">
        <v>0.5</v>
      </c>
      <c r="R194" s="14">
        <f>L194/(1-N194)</f>
        <v>44.285714285714292</v>
      </c>
      <c r="T194" s="38" t="s">
        <v>41</v>
      </c>
      <c r="V194" t="s">
        <v>39</v>
      </c>
      <c r="W194" t="s">
        <v>8</v>
      </c>
      <c r="X194" t="s">
        <v>33</v>
      </c>
      <c r="Y194" s="22">
        <v>4</v>
      </c>
      <c r="Z194">
        <v>1</v>
      </c>
      <c r="AA194">
        <v>1</v>
      </c>
      <c r="AB194" s="22">
        <f t="shared" si="90"/>
        <v>0</v>
      </c>
      <c r="AC194" s="27">
        <v>30</v>
      </c>
    </row>
    <row r="195" spans="1:30">
      <c r="A195" s="29" t="s">
        <v>39</v>
      </c>
      <c r="B195" s="29" t="s">
        <v>8</v>
      </c>
      <c r="C195" s="29" t="s">
        <v>34</v>
      </c>
      <c r="D195" s="29">
        <v>0</v>
      </c>
      <c r="E195" s="29">
        <v>0</v>
      </c>
      <c r="F195" s="29">
        <v>0</v>
      </c>
      <c r="G195" s="29">
        <v>0</v>
      </c>
      <c r="H195" s="29">
        <v>0</v>
      </c>
      <c r="I195" s="2">
        <f>SUM(D195:H197)</f>
        <v>0</v>
      </c>
      <c r="J195" s="1">
        <f t="shared" si="66"/>
        <v>0</v>
      </c>
      <c r="K195" s="10" t="e">
        <f t="shared" si="87"/>
        <v>#DIV/0!</v>
      </c>
      <c r="L195" s="16">
        <f t="shared" ref="L195:L197" si="91">I195</f>
        <v>0</v>
      </c>
      <c r="M195" s="18">
        <f t="shared" ref="M195:M197" si="92">J195</f>
        <v>0</v>
      </c>
      <c r="N195" s="20">
        <v>0.3</v>
      </c>
      <c r="O195" s="19">
        <v>0</v>
      </c>
      <c r="P195" s="19">
        <v>0.05</v>
      </c>
      <c r="Q195" s="19">
        <v>0.5</v>
      </c>
      <c r="R195" s="9"/>
      <c r="T195" s="38" t="s">
        <v>41</v>
      </c>
      <c r="V195" s="29" t="s">
        <v>39</v>
      </c>
      <c r="W195" s="29" t="s">
        <v>8</v>
      </c>
      <c r="X195" s="29" t="s">
        <v>34</v>
      </c>
      <c r="Y195" s="22">
        <v>4</v>
      </c>
      <c r="Z195" s="29">
        <v>0</v>
      </c>
      <c r="AA195" s="29"/>
      <c r="AB195" s="22">
        <f t="shared" si="90"/>
        <v>0</v>
      </c>
      <c r="AC195" s="27">
        <v>30</v>
      </c>
    </row>
    <row r="196" spans="1:30">
      <c r="A196" s="29" t="s">
        <v>39</v>
      </c>
      <c r="B196" s="29" t="s">
        <v>8</v>
      </c>
      <c r="C196" s="29" t="s">
        <v>35</v>
      </c>
      <c r="D196" s="29">
        <v>0</v>
      </c>
      <c r="E196" s="29">
        <v>0</v>
      </c>
      <c r="F196" s="29">
        <v>0</v>
      </c>
      <c r="G196" s="29">
        <v>0</v>
      </c>
      <c r="H196" s="29">
        <v>0</v>
      </c>
      <c r="I196" s="2">
        <f>SUM(D196:H197)</f>
        <v>0</v>
      </c>
      <c r="J196" s="1">
        <f t="shared" si="66"/>
        <v>0</v>
      </c>
      <c r="K196" s="10" t="e">
        <f t="shared" si="87"/>
        <v>#DIV/0!</v>
      </c>
      <c r="L196" s="16">
        <f t="shared" si="91"/>
        <v>0</v>
      </c>
      <c r="M196" s="18">
        <f t="shared" si="92"/>
        <v>0</v>
      </c>
      <c r="N196" s="20">
        <v>0.3</v>
      </c>
      <c r="O196" s="19">
        <v>0</v>
      </c>
      <c r="P196" s="19">
        <v>0.05</v>
      </c>
      <c r="Q196" s="19">
        <v>0.5</v>
      </c>
      <c r="R196" s="9"/>
      <c r="T196" s="38" t="s">
        <v>41</v>
      </c>
      <c r="V196" s="29" t="s">
        <v>39</v>
      </c>
      <c r="W196" s="29" t="s">
        <v>8</v>
      </c>
      <c r="X196" s="29" t="s">
        <v>35</v>
      </c>
      <c r="Y196" s="22">
        <v>2</v>
      </c>
      <c r="Z196" s="29">
        <v>0</v>
      </c>
      <c r="AA196" s="29"/>
      <c r="AB196" s="22">
        <f t="shared" si="90"/>
        <v>0</v>
      </c>
      <c r="AC196" s="27">
        <v>30</v>
      </c>
    </row>
    <row r="197" spans="1:30" s="46" customFormat="1">
      <c r="A197" s="46" t="s">
        <v>39</v>
      </c>
      <c r="B197" s="46" t="s">
        <v>8</v>
      </c>
      <c r="C197" s="46" t="s">
        <v>36</v>
      </c>
      <c r="D197" s="27">
        <v>0</v>
      </c>
      <c r="F197" s="27">
        <v>0</v>
      </c>
      <c r="G197" s="27">
        <v>0</v>
      </c>
      <c r="H197" s="27">
        <v>0</v>
      </c>
      <c r="I197" s="47">
        <f>SUM(D197:H197)</f>
        <v>0</v>
      </c>
      <c r="J197" s="48">
        <f t="shared" si="66"/>
        <v>0</v>
      </c>
      <c r="K197" s="20" t="e">
        <f t="shared" si="87"/>
        <v>#DIV/0!</v>
      </c>
      <c r="L197" s="49">
        <f t="shared" si="91"/>
        <v>0</v>
      </c>
      <c r="M197" s="50">
        <f t="shared" si="92"/>
        <v>0</v>
      </c>
      <c r="N197" s="20">
        <v>0.3</v>
      </c>
      <c r="O197" s="19">
        <v>0</v>
      </c>
      <c r="P197" s="19">
        <v>0.05</v>
      </c>
      <c r="Q197" s="19">
        <v>0.5</v>
      </c>
      <c r="R197" s="51"/>
      <c r="S197" s="52">
        <f>((D197+((E195+E196+AA195+AA196)-(E195+E196+AA195+AA196)*O197))*(1-P197))</f>
        <v>0</v>
      </c>
      <c r="T197" s="55" t="s">
        <v>41</v>
      </c>
      <c r="V197" s="46" t="s">
        <v>39</v>
      </c>
      <c r="W197" s="46" t="s">
        <v>8</v>
      </c>
      <c r="X197" s="46" t="s">
        <v>36</v>
      </c>
      <c r="Y197" s="54">
        <v>2</v>
      </c>
      <c r="Z197" s="27">
        <v>0</v>
      </c>
      <c r="AB197" s="54">
        <f t="shared" si="90"/>
        <v>0</v>
      </c>
      <c r="AC197" s="27">
        <v>30</v>
      </c>
      <c r="AD197" s="44">
        <f>(S197*Q197*AC197)/R194</f>
        <v>0</v>
      </c>
    </row>
    <row r="198" spans="1:30">
      <c r="A198" t="s">
        <v>39</v>
      </c>
      <c r="B198" t="s">
        <v>37</v>
      </c>
      <c r="C198" t="s">
        <v>33</v>
      </c>
      <c r="D198" s="29">
        <v>0</v>
      </c>
      <c r="E198">
        <v>7</v>
      </c>
      <c r="F198" s="29">
        <v>0</v>
      </c>
      <c r="G198">
        <v>2</v>
      </c>
      <c r="H198" s="29">
        <v>0</v>
      </c>
      <c r="I198" s="2">
        <f>SUM(D198:H201)</f>
        <v>11</v>
      </c>
      <c r="J198" s="1">
        <f t="shared" si="66"/>
        <v>2</v>
      </c>
      <c r="K198" s="10">
        <f t="shared" si="87"/>
        <v>0.18181818181818182</v>
      </c>
      <c r="L198" s="41">
        <f>(I198-(E198*K198))</f>
        <v>9.7272727272727266</v>
      </c>
      <c r="M198" s="17">
        <f>J198-E198*K198/(1-K198)</f>
        <v>0.44444444444444442</v>
      </c>
      <c r="N198" s="20">
        <v>0.3</v>
      </c>
      <c r="O198" s="19">
        <v>0</v>
      </c>
      <c r="P198" s="19">
        <v>0.05</v>
      </c>
      <c r="Q198" s="19">
        <v>0.5</v>
      </c>
      <c r="R198" s="14">
        <f>L198/(1-N198)</f>
        <v>13.896103896103895</v>
      </c>
      <c r="T198" s="38" t="s">
        <v>41</v>
      </c>
      <c r="V198" t="s">
        <v>39</v>
      </c>
      <c r="W198" t="s">
        <v>37</v>
      </c>
      <c r="X198" t="s">
        <v>33</v>
      </c>
      <c r="Y198" s="22">
        <v>4</v>
      </c>
      <c r="Z198" s="29">
        <v>0</v>
      </c>
      <c r="AA198"/>
      <c r="AB198" s="22">
        <f t="shared" si="90"/>
        <v>0</v>
      </c>
      <c r="AC198" s="27">
        <v>30</v>
      </c>
    </row>
    <row r="199" spans="1:30">
      <c r="A199" t="s">
        <v>39</v>
      </c>
      <c r="B199" t="s">
        <v>37</v>
      </c>
      <c r="C199" t="s">
        <v>34</v>
      </c>
      <c r="D199" s="29">
        <v>0</v>
      </c>
      <c r="E199">
        <v>1</v>
      </c>
      <c r="F199">
        <v>1</v>
      </c>
      <c r="G199" s="29">
        <v>0</v>
      </c>
      <c r="H199" s="29">
        <v>0</v>
      </c>
      <c r="I199" s="2">
        <f>SUM(D199:H201)</f>
        <v>2</v>
      </c>
      <c r="J199" s="1">
        <f t="shared" si="66"/>
        <v>0</v>
      </c>
      <c r="K199" s="10">
        <f t="shared" si="87"/>
        <v>0</v>
      </c>
      <c r="L199" s="16">
        <f t="shared" ref="L199:L201" si="93">I199</f>
        <v>2</v>
      </c>
      <c r="M199" s="18">
        <f t="shared" ref="M199:M201" si="94">J199</f>
        <v>0</v>
      </c>
      <c r="N199" s="20">
        <v>0.3</v>
      </c>
      <c r="O199" s="19">
        <v>0</v>
      </c>
      <c r="P199" s="19">
        <v>0.05</v>
      </c>
      <c r="Q199" s="19">
        <v>0.5</v>
      </c>
      <c r="R199" s="9"/>
      <c r="T199" s="38" t="s">
        <v>41</v>
      </c>
      <c r="V199" t="s">
        <v>39</v>
      </c>
      <c r="W199" t="s">
        <v>37</v>
      </c>
      <c r="X199" t="s">
        <v>34</v>
      </c>
      <c r="Y199" s="22">
        <v>4</v>
      </c>
      <c r="Z199">
        <v>1</v>
      </c>
      <c r="AA199">
        <v>1</v>
      </c>
      <c r="AB199" s="22">
        <f t="shared" si="90"/>
        <v>0</v>
      </c>
      <c r="AC199" s="27">
        <v>30</v>
      </c>
    </row>
    <row r="200" spans="1:30">
      <c r="A200" s="29" t="s">
        <v>39</v>
      </c>
      <c r="B200" s="29" t="s">
        <v>37</v>
      </c>
      <c r="C200" s="29" t="s">
        <v>35</v>
      </c>
      <c r="D200" s="29">
        <v>0</v>
      </c>
      <c r="E200" s="29">
        <v>0</v>
      </c>
      <c r="F200" s="29">
        <v>0</v>
      </c>
      <c r="G200" s="29">
        <v>0</v>
      </c>
      <c r="H200" s="29">
        <v>0</v>
      </c>
      <c r="I200" s="2">
        <f>SUM(D200:H201)</f>
        <v>0</v>
      </c>
      <c r="J200" s="1">
        <f t="shared" si="66"/>
        <v>0</v>
      </c>
      <c r="K200" s="10" t="e">
        <f t="shared" si="87"/>
        <v>#DIV/0!</v>
      </c>
      <c r="L200" s="16">
        <f t="shared" si="93"/>
        <v>0</v>
      </c>
      <c r="M200" s="18">
        <f t="shared" si="94"/>
        <v>0</v>
      </c>
      <c r="N200" s="20">
        <v>0.3</v>
      </c>
      <c r="O200" s="19">
        <v>0</v>
      </c>
      <c r="P200" s="19">
        <v>0.05</v>
      </c>
      <c r="Q200" s="19">
        <v>0.5</v>
      </c>
      <c r="R200" s="9"/>
      <c r="T200" s="38" t="s">
        <v>41</v>
      </c>
      <c r="V200" s="29" t="s">
        <v>39</v>
      </c>
      <c r="W200" s="29" t="s">
        <v>37</v>
      </c>
      <c r="X200" s="29" t="s">
        <v>35</v>
      </c>
      <c r="Y200" s="22">
        <v>2</v>
      </c>
      <c r="Z200" s="29">
        <v>0</v>
      </c>
      <c r="AA200" s="29"/>
      <c r="AB200" s="22">
        <f t="shared" si="90"/>
        <v>0</v>
      </c>
      <c r="AC200" s="27">
        <v>30</v>
      </c>
    </row>
    <row r="201" spans="1:30">
      <c r="A201" s="29" t="s">
        <v>39</v>
      </c>
      <c r="B201" s="29" t="s">
        <v>37</v>
      </c>
      <c r="C201" s="29" t="s">
        <v>36</v>
      </c>
      <c r="D201" s="29">
        <v>0</v>
      </c>
      <c r="E201" s="29">
        <v>0</v>
      </c>
      <c r="F201" s="29">
        <v>0</v>
      </c>
      <c r="G201" s="29">
        <v>0</v>
      </c>
      <c r="H201" s="29">
        <v>0</v>
      </c>
      <c r="I201" s="2">
        <f>SUM(D201:H201)</f>
        <v>0</v>
      </c>
      <c r="J201" s="1">
        <f t="shared" si="66"/>
        <v>0</v>
      </c>
      <c r="K201" s="10" t="e">
        <f t="shared" si="87"/>
        <v>#DIV/0!</v>
      </c>
      <c r="L201" s="16">
        <f t="shared" si="93"/>
        <v>0</v>
      </c>
      <c r="M201" s="18">
        <f t="shared" si="94"/>
        <v>0</v>
      </c>
      <c r="N201" s="20">
        <v>0.3</v>
      </c>
      <c r="O201" s="19">
        <v>0</v>
      </c>
      <c r="P201" s="19">
        <v>0.05</v>
      </c>
      <c r="Q201" s="19">
        <v>0.5</v>
      </c>
      <c r="R201" s="9"/>
      <c r="S201" s="12">
        <f>((D201+((E199+E200+AA199+AA200)-(E199+E200+AA199+AA200)*O201))*(1-P201))</f>
        <v>1.9</v>
      </c>
      <c r="T201" s="38" t="s">
        <v>41</v>
      </c>
      <c r="V201" s="29" t="s">
        <v>39</v>
      </c>
      <c r="W201" s="29" t="s">
        <v>37</v>
      </c>
      <c r="X201" s="29" t="s">
        <v>36</v>
      </c>
      <c r="Y201" s="22">
        <v>2</v>
      </c>
      <c r="Z201" s="29">
        <v>0</v>
      </c>
      <c r="AA201" s="29"/>
      <c r="AB201" s="22">
        <f t="shared" si="90"/>
        <v>0</v>
      </c>
      <c r="AC201" s="27">
        <v>30</v>
      </c>
      <c r="AD201" s="21">
        <f>(S201*Q201*AC201)/R198</f>
        <v>2.0509345794392524</v>
      </c>
    </row>
    <row r="202" spans="1:30">
      <c r="A202" t="s">
        <v>39</v>
      </c>
      <c r="B202" t="s">
        <v>10</v>
      </c>
      <c r="C202" t="s">
        <v>33</v>
      </c>
      <c r="D202" s="29">
        <v>0</v>
      </c>
      <c r="E202" s="29">
        <v>0</v>
      </c>
      <c r="F202" s="29">
        <v>0</v>
      </c>
      <c r="G202">
        <v>2</v>
      </c>
      <c r="H202" s="29">
        <v>0</v>
      </c>
      <c r="I202" s="2">
        <f>SUM(D202:H205)</f>
        <v>3</v>
      </c>
      <c r="J202" s="1">
        <f t="shared" si="66"/>
        <v>2</v>
      </c>
      <c r="K202" s="10">
        <f t="shared" si="87"/>
        <v>0.66666666666666663</v>
      </c>
      <c r="L202" s="41">
        <f>(I202-(E202*K202))</f>
        <v>3</v>
      </c>
      <c r="M202" s="17">
        <f>J202-E202*K202/(1-K202)</f>
        <v>2</v>
      </c>
      <c r="N202" s="20">
        <v>0.3</v>
      </c>
      <c r="O202" s="19">
        <v>0</v>
      </c>
      <c r="P202" s="19">
        <v>0.05</v>
      </c>
      <c r="Q202" s="19">
        <v>0.5</v>
      </c>
      <c r="R202" s="14">
        <f>L202/(1-N202)</f>
        <v>4.2857142857142856</v>
      </c>
      <c r="T202" s="38" t="s">
        <v>41</v>
      </c>
      <c r="V202" t="s">
        <v>39</v>
      </c>
      <c r="W202" t="s">
        <v>10</v>
      </c>
      <c r="X202" t="s">
        <v>33</v>
      </c>
      <c r="Y202" s="22">
        <v>3</v>
      </c>
      <c r="Z202" s="29">
        <v>0</v>
      </c>
      <c r="AA202"/>
      <c r="AB202" s="22">
        <f t="shared" si="90"/>
        <v>0</v>
      </c>
      <c r="AC202" s="27">
        <v>30</v>
      </c>
    </row>
    <row r="203" spans="1:30">
      <c r="A203" t="s">
        <v>39</v>
      </c>
      <c r="B203" t="s">
        <v>10</v>
      </c>
      <c r="C203" t="s">
        <v>34</v>
      </c>
      <c r="D203" s="29">
        <v>0</v>
      </c>
      <c r="E203" s="29">
        <v>0</v>
      </c>
      <c r="F203" s="29">
        <v>0</v>
      </c>
      <c r="G203" s="29">
        <v>0</v>
      </c>
      <c r="H203">
        <v>1</v>
      </c>
      <c r="I203" s="2">
        <f>SUM(D203:H205)</f>
        <v>1</v>
      </c>
      <c r="J203" s="1">
        <f t="shared" si="66"/>
        <v>1</v>
      </c>
      <c r="K203" s="10">
        <f t="shared" si="87"/>
        <v>1</v>
      </c>
      <c r="L203" s="16">
        <f t="shared" ref="L203:L205" si="95">I203</f>
        <v>1</v>
      </c>
      <c r="M203" s="18">
        <f t="shared" ref="M203:M205" si="96">J203</f>
        <v>1</v>
      </c>
      <c r="N203" s="20">
        <v>0.3</v>
      </c>
      <c r="O203" s="19">
        <v>0</v>
      </c>
      <c r="P203" s="19">
        <v>0.05</v>
      </c>
      <c r="Q203" s="19">
        <v>0.5</v>
      </c>
      <c r="R203" s="9"/>
      <c r="T203" s="38" t="s">
        <v>41</v>
      </c>
      <c r="V203" t="s">
        <v>39</v>
      </c>
      <c r="W203" t="s">
        <v>10</v>
      </c>
      <c r="X203" t="s">
        <v>34</v>
      </c>
      <c r="Y203" s="22">
        <v>4</v>
      </c>
      <c r="Z203" s="29">
        <v>0</v>
      </c>
      <c r="AA203"/>
      <c r="AB203" s="22">
        <f t="shared" si="90"/>
        <v>0</v>
      </c>
      <c r="AC203" s="27">
        <v>30</v>
      </c>
    </row>
    <row r="204" spans="1:30">
      <c r="A204" s="29" t="s">
        <v>39</v>
      </c>
      <c r="B204" s="29" t="s">
        <v>10</v>
      </c>
      <c r="C204" s="29" t="s">
        <v>35</v>
      </c>
      <c r="D204" s="29">
        <v>0</v>
      </c>
      <c r="E204" s="29">
        <v>0</v>
      </c>
      <c r="F204" s="29">
        <v>0</v>
      </c>
      <c r="G204" s="29">
        <v>0</v>
      </c>
      <c r="H204" s="29">
        <v>0</v>
      </c>
      <c r="I204" s="2">
        <f>SUM(D204:H205)</f>
        <v>0</v>
      </c>
      <c r="J204" s="1">
        <f t="shared" si="66"/>
        <v>0</v>
      </c>
      <c r="K204" s="10" t="e">
        <f t="shared" si="87"/>
        <v>#DIV/0!</v>
      </c>
      <c r="L204" s="16">
        <f t="shared" si="95"/>
        <v>0</v>
      </c>
      <c r="M204" s="18">
        <f t="shared" si="96"/>
        <v>0</v>
      </c>
      <c r="N204" s="20">
        <v>0.3</v>
      </c>
      <c r="O204" s="19">
        <v>0</v>
      </c>
      <c r="P204" s="19">
        <v>0.05</v>
      </c>
      <c r="Q204" s="19">
        <v>0.5</v>
      </c>
      <c r="R204" s="9"/>
      <c r="T204" s="38" t="s">
        <v>41</v>
      </c>
      <c r="V204" s="29" t="s">
        <v>39</v>
      </c>
      <c r="W204" s="29" t="s">
        <v>10</v>
      </c>
      <c r="X204" s="29" t="s">
        <v>35</v>
      </c>
      <c r="Y204" s="22">
        <v>2</v>
      </c>
      <c r="Z204" s="29">
        <v>0</v>
      </c>
      <c r="AA204" s="29"/>
      <c r="AB204" s="22">
        <f t="shared" si="90"/>
        <v>0</v>
      </c>
      <c r="AC204" s="27">
        <v>30</v>
      </c>
    </row>
    <row r="205" spans="1:30">
      <c r="A205" t="s">
        <v>39</v>
      </c>
      <c r="B205" t="s">
        <v>10</v>
      </c>
      <c r="C205" t="s">
        <v>36</v>
      </c>
      <c r="D205" s="29">
        <v>0</v>
      </c>
      <c r="E205" s="29">
        <v>0</v>
      </c>
      <c r="F205" s="29">
        <v>0</v>
      </c>
      <c r="G205" s="29">
        <v>0</v>
      </c>
      <c r="H205" s="29">
        <v>0</v>
      </c>
      <c r="I205" s="2">
        <f>SUM(D205:H205)</f>
        <v>0</v>
      </c>
      <c r="J205" s="1">
        <f t="shared" si="66"/>
        <v>0</v>
      </c>
      <c r="K205" s="10" t="e">
        <f t="shared" si="87"/>
        <v>#DIV/0!</v>
      </c>
      <c r="L205" s="16">
        <f t="shared" si="95"/>
        <v>0</v>
      </c>
      <c r="M205" s="18">
        <f t="shared" si="96"/>
        <v>0</v>
      </c>
      <c r="N205" s="20">
        <v>0.3</v>
      </c>
      <c r="O205" s="19">
        <v>0</v>
      </c>
      <c r="P205" s="19">
        <v>0.05</v>
      </c>
      <c r="Q205" s="19">
        <v>0.5</v>
      </c>
      <c r="R205" s="9"/>
      <c r="S205" s="12">
        <f>((D205+((E203+E204+AA203+AA204)-(E203+E204+AA203+AA204)*O205))*(1-P205))</f>
        <v>0</v>
      </c>
      <c r="T205" s="38" t="s">
        <v>41</v>
      </c>
      <c r="V205" t="s">
        <v>39</v>
      </c>
      <c r="W205" t="s">
        <v>10</v>
      </c>
      <c r="X205" t="s">
        <v>36</v>
      </c>
      <c r="Y205" s="22">
        <v>2</v>
      </c>
      <c r="Z205" s="29">
        <v>0</v>
      </c>
      <c r="AA205"/>
      <c r="AB205" s="22">
        <f t="shared" si="90"/>
        <v>0</v>
      </c>
      <c r="AC205" s="27">
        <v>30</v>
      </c>
      <c r="AD205" s="21">
        <f>(S205*Q205*AC205)/R202</f>
        <v>0</v>
      </c>
    </row>
    <row r="206" spans="1:30">
      <c r="A206" t="s">
        <v>39</v>
      </c>
      <c r="B206" t="s">
        <v>9</v>
      </c>
      <c r="C206" t="s">
        <v>33</v>
      </c>
      <c r="D206" s="29">
        <v>0</v>
      </c>
      <c r="E206">
        <v>2</v>
      </c>
      <c r="F206" s="29">
        <v>0</v>
      </c>
      <c r="G206">
        <v>1</v>
      </c>
      <c r="H206" s="29">
        <v>0</v>
      </c>
      <c r="I206" s="2">
        <f>SUM(D206:H209)</f>
        <v>5</v>
      </c>
      <c r="J206" s="1">
        <f t="shared" si="66"/>
        <v>1</v>
      </c>
      <c r="K206" s="10">
        <f t="shared" si="87"/>
        <v>0.2</v>
      </c>
      <c r="L206" s="41">
        <f>(I206-(E206*K206))</f>
        <v>4.5999999999999996</v>
      </c>
      <c r="M206" s="17">
        <f>J206-E206*K206/(1-K206)</f>
        <v>0.5</v>
      </c>
      <c r="N206" s="20">
        <v>0.3</v>
      </c>
      <c r="O206" s="19">
        <v>0</v>
      </c>
      <c r="P206" s="19">
        <v>0.05</v>
      </c>
      <c r="Q206" s="19">
        <v>0.5</v>
      </c>
      <c r="R206" s="14">
        <f>L206/(1-N206)</f>
        <v>6.5714285714285712</v>
      </c>
      <c r="T206" s="38" t="s">
        <v>41</v>
      </c>
      <c r="V206" t="s">
        <v>39</v>
      </c>
      <c r="W206" t="s">
        <v>9</v>
      </c>
      <c r="X206" t="s">
        <v>33</v>
      </c>
      <c r="Y206" s="22">
        <v>4</v>
      </c>
      <c r="Z206" s="29">
        <v>0</v>
      </c>
      <c r="AA206"/>
      <c r="AB206" s="22">
        <f t="shared" si="90"/>
        <v>0</v>
      </c>
      <c r="AC206" s="27">
        <v>30</v>
      </c>
    </row>
    <row r="207" spans="1:30">
      <c r="A207" t="s">
        <v>39</v>
      </c>
      <c r="B207" t="s">
        <v>9</v>
      </c>
      <c r="C207" t="s">
        <v>34</v>
      </c>
      <c r="D207" s="29">
        <v>0</v>
      </c>
      <c r="E207" s="29">
        <v>0</v>
      </c>
      <c r="F207">
        <v>2</v>
      </c>
      <c r="G207" s="29">
        <v>0</v>
      </c>
      <c r="H207" s="29">
        <v>0</v>
      </c>
      <c r="I207" s="2">
        <f>SUM(D207:H209)</f>
        <v>2</v>
      </c>
      <c r="J207" s="1">
        <f t="shared" si="66"/>
        <v>0</v>
      </c>
      <c r="K207" s="10">
        <f t="shared" si="87"/>
        <v>0</v>
      </c>
      <c r="L207" s="16">
        <f t="shared" ref="L207:L209" si="97">I207</f>
        <v>2</v>
      </c>
      <c r="M207" s="18">
        <f t="shared" ref="M207:M209" si="98">J207</f>
        <v>0</v>
      </c>
      <c r="N207" s="20">
        <v>0.3</v>
      </c>
      <c r="O207" s="19">
        <v>0</v>
      </c>
      <c r="P207" s="19">
        <v>0.05</v>
      </c>
      <c r="Q207" s="19">
        <v>0.5</v>
      </c>
      <c r="R207" s="9"/>
      <c r="T207" s="38" t="s">
        <v>41</v>
      </c>
      <c r="V207" t="s">
        <v>39</v>
      </c>
      <c r="W207" t="s">
        <v>9</v>
      </c>
      <c r="X207" t="s">
        <v>34</v>
      </c>
      <c r="Y207" s="22">
        <v>4</v>
      </c>
      <c r="Z207">
        <v>2</v>
      </c>
      <c r="AA207">
        <v>2</v>
      </c>
      <c r="AB207" s="22">
        <f t="shared" si="90"/>
        <v>0</v>
      </c>
      <c r="AC207" s="27">
        <v>30</v>
      </c>
    </row>
    <row r="208" spans="1:30">
      <c r="A208" t="s">
        <v>39</v>
      </c>
      <c r="B208" t="s">
        <v>9</v>
      </c>
      <c r="C208" s="29" t="s">
        <v>35</v>
      </c>
      <c r="D208" s="29">
        <v>0</v>
      </c>
      <c r="E208" s="29">
        <v>0</v>
      </c>
      <c r="F208" s="29">
        <v>0</v>
      </c>
      <c r="G208" s="29">
        <v>0</v>
      </c>
      <c r="H208" s="29">
        <v>0</v>
      </c>
      <c r="I208" s="2">
        <f>SUM(D208:H209)</f>
        <v>0</v>
      </c>
      <c r="J208" s="1">
        <f t="shared" si="66"/>
        <v>0</v>
      </c>
      <c r="K208" s="10" t="e">
        <f t="shared" si="87"/>
        <v>#DIV/0!</v>
      </c>
      <c r="L208" s="16">
        <f t="shared" si="97"/>
        <v>0</v>
      </c>
      <c r="M208" s="18">
        <f t="shared" si="98"/>
        <v>0</v>
      </c>
      <c r="N208" s="20">
        <v>0.3</v>
      </c>
      <c r="O208" s="19">
        <v>0</v>
      </c>
      <c r="P208" s="19">
        <v>0.05</v>
      </c>
      <c r="Q208" s="19">
        <v>0.5</v>
      </c>
      <c r="R208" s="9"/>
      <c r="T208" s="38" t="s">
        <v>41</v>
      </c>
      <c r="V208" s="29" t="s">
        <v>39</v>
      </c>
      <c r="W208" s="29" t="s">
        <v>9</v>
      </c>
      <c r="X208" s="29" t="s">
        <v>35</v>
      </c>
      <c r="Y208" s="22">
        <v>2</v>
      </c>
      <c r="Z208" s="29">
        <v>0</v>
      </c>
      <c r="AA208" s="29"/>
      <c r="AB208" s="22">
        <f t="shared" si="90"/>
        <v>0</v>
      </c>
      <c r="AC208" s="27">
        <v>30</v>
      </c>
    </row>
    <row r="209" spans="1:30">
      <c r="A209" t="s">
        <v>39</v>
      </c>
      <c r="B209" t="s">
        <v>9</v>
      </c>
      <c r="C209" s="29" t="s">
        <v>36</v>
      </c>
      <c r="D209" s="29">
        <v>0</v>
      </c>
      <c r="E209" s="29">
        <v>0</v>
      </c>
      <c r="F209" s="29">
        <v>0</v>
      </c>
      <c r="G209" s="29">
        <v>0</v>
      </c>
      <c r="H209" s="29">
        <v>0</v>
      </c>
      <c r="I209" s="2">
        <f>SUM(D209:H209)</f>
        <v>0</v>
      </c>
      <c r="J209" s="1">
        <f t="shared" si="66"/>
        <v>0</v>
      </c>
      <c r="K209" s="10" t="e">
        <f t="shared" si="87"/>
        <v>#DIV/0!</v>
      </c>
      <c r="L209" s="16">
        <f t="shared" si="97"/>
        <v>0</v>
      </c>
      <c r="M209" s="18">
        <f t="shared" si="98"/>
        <v>0</v>
      </c>
      <c r="N209" s="20">
        <v>0.3</v>
      </c>
      <c r="O209" s="19">
        <v>0</v>
      </c>
      <c r="P209" s="19">
        <v>0.05</v>
      </c>
      <c r="Q209" s="19">
        <v>0.5</v>
      </c>
      <c r="R209" s="9"/>
      <c r="S209" s="12">
        <f>((D209+((E207+E208+AA207+AA208)-(E207+E208+AA207+AA208)*O209))*(1-P209))</f>
        <v>1.9</v>
      </c>
      <c r="T209" s="38" t="s">
        <v>41</v>
      </c>
      <c r="V209" s="29" t="s">
        <v>39</v>
      </c>
      <c r="W209" s="29" t="s">
        <v>9</v>
      </c>
      <c r="X209" s="29" t="s">
        <v>36</v>
      </c>
      <c r="Y209" s="22">
        <v>2</v>
      </c>
      <c r="Z209" s="29">
        <v>0</v>
      </c>
      <c r="AA209" s="29"/>
      <c r="AB209" s="22">
        <f t="shared" si="90"/>
        <v>0</v>
      </c>
      <c r="AC209" s="27">
        <v>30</v>
      </c>
      <c r="AD209" s="21">
        <f>(S209*Q209*AC209)/R206</f>
        <v>4.3369565217391308</v>
      </c>
    </row>
    <row r="210" spans="1:30">
      <c r="A210" t="s">
        <v>39</v>
      </c>
      <c r="B210" t="s">
        <v>12</v>
      </c>
      <c r="C210" t="s">
        <v>33</v>
      </c>
      <c r="D210" s="29">
        <v>0</v>
      </c>
      <c r="E210">
        <v>21</v>
      </c>
      <c r="F210" s="29">
        <v>0</v>
      </c>
      <c r="G210" s="29">
        <v>0</v>
      </c>
      <c r="H210" s="29">
        <v>0</v>
      </c>
      <c r="I210" s="2">
        <f>SUM(D210:H213)</f>
        <v>36</v>
      </c>
      <c r="J210" s="1">
        <f t="shared" si="66"/>
        <v>0</v>
      </c>
      <c r="K210" s="10">
        <f t="shared" si="87"/>
        <v>0</v>
      </c>
      <c r="L210" s="41">
        <f>(I210-(E210*K210))</f>
        <v>36</v>
      </c>
      <c r="M210" s="17">
        <f>J210-E210*K210/(1-K210)</f>
        <v>0</v>
      </c>
      <c r="N210" s="20">
        <v>0.3</v>
      </c>
      <c r="O210" s="19">
        <v>0</v>
      </c>
      <c r="P210" s="19">
        <v>0.05</v>
      </c>
      <c r="Q210" s="19">
        <v>0.5</v>
      </c>
      <c r="R210" s="14">
        <f>L210/(1-N210)</f>
        <v>51.428571428571431</v>
      </c>
      <c r="T210" s="38" t="s">
        <v>41</v>
      </c>
      <c r="V210" t="s">
        <v>39</v>
      </c>
      <c r="W210" t="s">
        <v>12</v>
      </c>
      <c r="X210" t="s">
        <v>33</v>
      </c>
      <c r="Y210" s="22">
        <v>4</v>
      </c>
      <c r="Z210" s="29">
        <v>0</v>
      </c>
      <c r="AA210"/>
      <c r="AB210" s="22">
        <f t="shared" si="90"/>
        <v>0</v>
      </c>
      <c r="AC210" s="27">
        <v>30</v>
      </c>
    </row>
    <row r="211" spans="1:30">
      <c r="A211" t="s">
        <v>39</v>
      </c>
      <c r="B211" t="s">
        <v>12</v>
      </c>
      <c r="C211" t="s">
        <v>34</v>
      </c>
      <c r="D211" s="29">
        <v>0</v>
      </c>
      <c r="E211">
        <v>5</v>
      </c>
      <c r="F211">
        <v>7</v>
      </c>
      <c r="G211" s="29">
        <v>0</v>
      </c>
      <c r="H211" s="29">
        <v>0</v>
      </c>
      <c r="I211" s="2">
        <f>SUM(D211:H213)</f>
        <v>15</v>
      </c>
      <c r="J211" s="1">
        <f t="shared" si="66"/>
        <v>0</v>
      </c>
      <c r="K211" s="10">
        <f t="shared" si="87"/>
        <v>0</v>
      </c>
      <c r="L211" s="16">
        <f t="shared" ref="L211:L213" si="99">I211</f>
        <v>15</v>
      </c>
      <c r="M211" s="18">
        <f t="shared" ref="M211:M213" si="100">J211</f>
        <v>0</v>
      </c>
      <c r="N211" s="20">
        <v>0.3</v>
      </c>
      <c r="O211" s="19">
        <v>0</v>
      </c>
      <c r="P211" s="19">
        <v>0.05</v>
      </c>
      <c r="Q211" s="19">
        <v>0.5</v>
      </c>
      <c r="T211" s="38" t="s">
        <v>41</v>
      </c>
      <c r="V211" t="s">
        <v>39</v>
      </c>
      <c r="W211" t="s">
        <v>12</v>
      </c>
      <c r="X211" t="s">
        <v>34</v>
      </c>
      <c r="Y211" s="22">
        <v>4</v>
      </c>
      <c r="Z211">
        <v>7</v>
      </c>
      <c r="AA211">
        <v>6</v>
      </c>
      <c r="AB211" s="22">
        <f t="shared" si="90"/>
        <v>1</v>
      </c>
      <c r="AC211" s="27">
        <v>30</v>
      </c>
    </row>
    <row r="212" spans="1:30">
      <c r="A212" t="s">
        <v>39</v>
      </c>
      <c r="B212" t="s">
        <v>12</v>
      </c>
      <c r="C212" t="s">
        <v>35</v>
      </c>
      <c r="D212" s="29">
        <v>0</v>
      </c>
      <c r="E212">
        <v>3</v>
      </c>
      <c r="F212" s="29">
        <v>0</v>
      </c>
      <c r="G212" s="29">
        <v>0</v>
      </c>
      <c r="H212" s="29">
        <v>0</v>
      </c>
      <c r="I212" s="2">
        <f>SUM(D212:H213)</f>
        <v>3</v>
      </c>
      <c r="J212" s="1">
        <f t="shared" ref="J212:J217" si="101">SUM(G212:H212)</f>
        <v>0</v>
      </c>
      <c r="K212" s="10">
        <f t="shared" si="87"/>
        <v>0</v>
      </c>
      <c r="L212" s="16">
        <f t="shared" si="99"/>
        <v>3</v>
      </c>
      <c r="M212" s="18">
        <f t="shared" si="100"/>
        <v>0</v>
      </c>
      <c r="N212" s="20">
        <v>0.3</v>
      </c>
      <c r="O212" s="19">
        <v>0</v>
      </c>
      <c r="P212" s="19">
        <v>0.05</v>
      </c>
      <c r="Q212" s="19">
        <v>0.5</v>
      </c>
      <c r="T212" s="38" t="s">
        <v>41</v>
      </c>
      <c r="V212" t="s">
        <v>39</v>
      </c>
      <c r="W212" t="s">
        <v>12</v>
      </c>
      <c r="X212" t="s">
        <v>35</v>
      </c>
      <c r="Y212" s="22">
        <v>2</v>
      </c>
      <c r="Z212" s="29">
        <v>0</v>
      </c>
      <c r="AA212"/>
      <c r="AB212" s="22">
        <f t="shared" si="90"/>
        <v>0</v>
      </c>
      <c r="AC212" s="27">
        <v>30</v>
      </c>
    </row>
    <row r="213" spans="1:30" s="46" customFormat="1">
      <c r="A213" s="46" t="s">
        <v>39</v>
      </c>
      <c r="B213" s="46" t="s">
        <v>12</v>
      </c>
      <c r="C213" s="46" t="s">
        <v>36</v>
      </c>
      <c r="D213" s="27">
        <v>0</v>
      </c>
      <c r="E213" s="27">
        <v>0</v>
      </c>
      <c r="F213" s="27">
        <v>0</v>
      </c>
      <c r="G213" s="27">
        <v>0</v>
      </c>
      <c r="H213" s="27">
        <v>0</v>
      </c>
      <c r="I213" s="47">
        <f>SUM(D213:H213)</f>
        <v>0</v>
      </c>
      <c r="J213" s="48">
        <f t="shared" si="101"/>
        <v>0</v>
      </c>
      <c r="K213" s="20" t="e">
        <f t="shared" si="87"/>
        <v>#DIV/0!</v>
      </c>
      <c r="L213" s="49">
        <f t="shared" si="99"/>
        <v>0</v>
      </c>
      <c r="M213" s="50">
        <f t="shared" si="100"/>
        <v>0</v>
      </c>
      <c r="N213" s="20">
        <v>0.3</v>
      </c>
      <c r="O213" s="19">
        <v>0</v>
      </c>
      <c r="P213" s="19">
        <v>0.05</v>
      </c>
      <c r="Q213" s="19">
        <v>0.5</v>
      </c>
      <c r="S213" s="52">
        <f>((D213+((E211+E212+AA211+AA212)-(E211+E212+AA211+AA212)*O213))*(1-P213))</f>
        <v>13.299999999999999</v>
      </c>
      <c r="T213" s="55" t="s">
        <v>41</v>
      </c>
      <c r="V213" s="46" t="s">
        <v>39</v>
      </c>
      <c r="W213" s="46" t="s">
        <v>12</v>
      </c>
      <c r="X213" s="46" t="s">
        <v>36</v>
      </c>
      <c r="Y213" s="54">
        <v>2</v>
      </c>
      <c r="Z213" s="27">
        <v>0</v>
      </c>
      <c r="AB213" s="54">
        <f t="shared" si="90"/>
        <v>0</v>
      </c>
      <c r="AC213" s="27">
        <v>30</v>
      </c>
      <c r="AD213" s="44">
        <f>(S213*Q213*AC213)/R210</f>
        <v>3.879166666666666</v>
      </c>
    </row>
    <row r="214" spans="1:30">
      <c r="A214" t="s">
        <v>39</v>
      </c>
      <c r="B214" t="s">
        <v>11</v>
      </c>
      <c r="C214" t="s">
        <v>33</v>
      </c>
      <c r="D214" s="29">
        <v>0</v>
      </c>
      <c r="E214">
        <v>10</v>
      </c>
      <c r="F214" s="29">
        <v>0</v>
      </c>
      <c r="G214" s="29">
        <v>0</v>
      </c>
      <c r="H214" s="29">
        <v>0</v>
      </c>
      <c r="I214" s="2">
        <f>SUM(D214:H217)</f>
        <v>18</v>
      </c>
      <c r="J214" s="1">
        <f t="shared" si="101"/>
        <v>0</v>
      </c>
      <c r="K214" s="10">
        <f t="shared" si="87"/>
        <v>0</v>
      </c>
      <c r="L214" s="41">
        <f>(I214-(E214*K214))</f>
        <v>18</v>
      </c>
      <c r="M214" s="17">
        <f>J214-E214*K214/(1-K214)</f>
        <v>0</v>
      </c>
      <c r="N214" s="20">
        <v>0.3</v>
      </c>
      <c r="O214" s="19">
        <v>0</v>
      </c>
      <c r="P214" s="19">
        <v>0.05</v>
      </c>
      <c r="Q214" s="19">
        <v>0.5</v>
      </c>
      <c r="R214" s="14">
        <f>L214/(1-N214)</f>
        <v>25.714285714285715</v>
      </c>
      <c r="T214" s="38" t="s">
        <v>41</v>
      </c>
      <c r="V214" t="s">
        <v>39</v>
      </c>
      <c r="W214" t="s">
        <v>11</v>
      </c>
      <c r="X214" t="s">
        <v>33</v>
      </c>
      <c r="Y214" s="22">
        <v>4</v>
      </c>
      <c r="Z214" s="29">
        <v>0</v>
      </c>
      <c r="AA214"/>
      <c r="AB214" s="22">
        <f t="shared" si="90"/>
        <v>0</v>
      </c>
      <c r="AC214" s="27">
        <v>30</v>
      </c>
    </row>
    <row r="215" spans="1:30">
      <c r="A215" t="s">
        <v>39</v>
      </c>
      <c r="B215" t="s">
        <v>11</v>
      </c>
      <c r="C215" t="s">
        <v>34</v>
      </c>
      <c r="D215" s="29">
        <v>0</v>
      </c>
      <c r="E215">
        <v>4</v>
      </c>
      <c r="F215">
        <v>4</v>
      </c>
      <c r="G215" s="29">
        <v>0</v>
      </c>
      <c r="H215" s="29">
        <v>0</v>
      </c>
      <c r="I215" s="2">
        <f>SUM(D215:H217)</f>
        <v>8</v>
      </c>
      <c r="J215" s="1">
        <f t="shared" si="101"/>
        <v>0</v>
      </c>
      <c r="K215" s="10">
        <f t="shared" si="87"/>
        <v>0</v>
      </c>
      <c r="L215" s="16">
        <f t="shared" ref="L215:L217" si="102">I215</f>
        <v>8</v>
      </c>
      <c r="M215" s="18">
        <f t="shared" ref="M215:M217" si="103">J215</f>
        <v>0</v>
      </c>
      <c r="N215" s="20">
        <v>0.3</v>
      </c>
      <c r="O215" s="19">
        <v>0</v>
      </c>
      <c r="P215" s="19">
        <v>0.05</v>
      </c>
      <c r="Q215" s="19">
        <v>0.5</v>
      </c>
      <c r="R215" s="9"/>
      <c r="T215" s="38" t="s">
        <v>41</v>
      </c>
      <c r="V215" t="s">
        <v>39</v>
      </c>
      <c r="W215" t="s">
        <v>11</v>
      </c>
      <c r="X215" t="s">
        <v>34</v>
      </c>
      <c r="Y215" s="22">
        <v>4</v>
      </c>
      <c r="Z215">
        <v>4</v>
      </c>
      <c r="AA215">
        <v>4</v>
      </c>
      <c r="AB215" s="22">
        <f t="shared" si="90"/>
        <v>0</v>
      </c>
      <c r="AC215" s="27">
        <v>30</v>
      </c>
    </row>
    <row r="216" spans="1:30">
      <c r="A216" t="s">
        <v>39</v>
      </c>
      <c r="B216" t="s">
        <v>11</v>
      </c>
      <c r="C216" s="29" t="s">
        <v>35</v>
      </c>
      <c r="D216" s="29">
        <v>0</v>
      </c>
      <c r="E216" s="29">
        <v>0</v>
      </c>
      <c r="F216" s="29">
        <v>0</v>
      </c>
      <c r="G216" s="29">
        <v>0</v>
      </c>
      <c r="H216" s="29">
        <v>0</v>
      </c>
      <c r="I216" s="2">
        <f>SUM(D216:H217)</f>
        <v>0</v>
      </c>
      <c r="J216" s="1">
        <f t="shared" si="101"/>
        <v>0</v>
      </c>
      <c r="K216" s="10" t="e">
        <f t="shared" si="87"/>
        <v>#DIV/0!</v>
      </c>
      <c r="L216" s="16">
        <f t="shared" si="102"/>
        <v>0</v>
      </c>
      <c r="M216" s="18">
        <f t="shared" si="103"/>
        <v>0</v>
      </c>
      <c r="N216" s="20">
        <v>0.3</v>
      </c>
      <c r="O216" s="19">
        <v>0</v>
      </c>
      <c r="P216" s="19">
        <v>0.05</v>
      </c>
      <c r="Q216" s="19">
        <v>0.5</v>
      </c>
      <c r="R216" s="9"/>
      <c r="T216" s="38" t="s">
        <v>41</v>
      </c>
      <c r="V216" s="29" t="s">
        <v>39</v>
      </c>
      <c r="W216" s="29" t="s">
        <v>11</v>
      </c>
      <c r="X216" s="29" t="s">
        <v>35</v>
      </c>
      <c r="Y216" s="22">
        <v>2</v>
      </c>
      <c r="Z216" s="29">
        <v>0</v>
      </c>
      <c r="AA216" s="29"/>
      <c r="AB216" s="22">
        <f t="shared" si="90"/>
        <v>0</v>
      </c>
      <c r="AC216" s="27">
        <v>30</v>
      </c>
    </row>
    <row r="217" spans="1:30" s="46" customFormat="1">
      <c r="A217" s="46" t="s">
        <v>39</v>
      </c>
      <c r="B217" s="46" t="s">
        <v>11</v>
      </c>
      <c r="C217" s="46" t="s">
        <v>36</v>
      </c>
      <c r="D217" s="27">
        <v>0</v>
      </c>
      <c r="E217" s="27">
        <v>0</v>
      </c>
      <c r="F217" s="27">
        <v>0</v>
      </c>
      <c r="G217" s="27">
        <v>0</v>
      </c>
      <c r="H217" s="27">
        <v>0</v>
      </c>
      <c r="I217" s="47">
        <f>SUM(D217:H217)</f>
        <v>0</v>
      </c>
      <c r="J217" s="48">
        <f t="shared" si="101"/>
        <v>0</v>
      </c>
      <c r="K217" s="20" t="e">
        <f t="shared" si="87"/>
        <v>#DIV/0!</v>
      </c>
      <c r="L217" s="49">
        <f t="shared" si="102"/>
        <v>0</v>
      </c>
      <c r="M217" s="50">
        <f t="shared" si="103"/>
        <v>0</v>
      </c>
      <c r="N217" s="20">
        <v>0.3</v>
      </c>
      <c r="O217" s="19">
        <v>0</v>
      </c>
      <c r="P217" s="19">
        <v>0.05</v>
      </c>
      <c r="Q217" s="19">
        <v>0.5</v>
      </c>
      <c r="R217" s="51"/>
      <c r="S217" s="52">
        <f>((D217+((E215+E216+AA215+AA216)-(E215+E216+AA215+AA216)*O217))*(1-P217))</f>
        <v>7.6</v>
      </c>
      <c r="T217" s="55" t="s">
        <v>41</v>
      </c>
      <c r="V217" s="46" t="s">
        <v>39</v>
      </c>
      <c r="W217" s="46" t="s">
        <v>11</v>
      </c>
      <c r="X217" s="46" t="s">
        <v>36</v>
      </c>
      <c r="Y217" s="54">
        <v>2</v>
      </c>
      <c r="Z217" s="27">
        <v>0</v>
      </c>
      <c r="AB217" s="54">
        <f t="shared" si="90"/>
        <v>0</v>
      </c>
      <c r="AC217" s="27">
        <v>30</v>
      </c>
      <c r="AD217" s="58">
        <f>(S217*Q217*AC217)/R214</f>
        <v>4.4333333333333336</v>
      </c>
    </row>
  </sheetData>
  <printOptions gridLines="1"/>
  <pageMargins left="0.7" right="0.7" top="0.75" bottom="0.75" header="0.3" footer="0.3"/>
  <pageSetup scale="65" orientation="portrait" horizontalDpi="300" verticalDpi="300" r:id="rId1"/>
  <headerFooter>
    <oddHeader>&amp;A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topLeftCell="A7" workbookViewId="0">
      <selection activeCell="C64" sqref="C64"/>
    </sheetView>
  </sheetViews>
  <sheetFormatPr defaultRowHeight="14.4"/>
  <cols>
    <col min="1" max="1" width="25.109375" customWidth="1"/>
    <col min="2" max="2" width="21.44140625" customWidth="1"/>
    <col min="3" max="3" width="17.77734375" customWidth="1"/>
    <col min="4" max="4" width="22" customWidth="1"/>
    <col min="5" max="5" width="22.6640625" customWidth="1"/>
  </cols>
  <sheetData>
    <row r="1" spans="1:5">
      <c r="A1" t="s">
        <v>0</v>
      </c>
      <c r="B1" t="s">
        <v>25</v>
      </c>
      <c r="C1" t="s">
        <v>27</v>
      </c>
      <c r="D1" t="s">
        <v>42</v>
      </c>
      <c r="E1" t="s">
        <v>43</v>
      </c>
    </row>
    <row r="2" spans="1:5">
      <c r="A2" t="s">
        <v>32</v>
      </c>
      <c r="B2" t="s">
        <v>40</v>
      </c>
      <c r="C2">
        <v>6</v>
      </c>
      <c r="D2">
        <v>3.2416666666667</v>
      </c>
      <c r="E2">
        <v>0.99207330598319998</v>
      </c>
    </row>
    <row r="3" spans="1:5">
      <c r="A3" t="s">
        <v>32</v>
      </c>
      <c r="B3" t="s">
        <v>41</v>
      </c>
      <c r="C3">
        <v>6</v>
      </c>
      <c r="D3">
        <v>2.44</v>
      </c>
      <c r="E3">
        <v>0.94474687968079996</v>
      </c>
    </row>
    <row r="4" spans="1:5">
      <c r="A4" t="s">
        <v>32</v>
      </c>
      <c r="B4" t="s">
        <v>26</v>
      </c>
      <c r="C4">
        <v>6</v>
      </c>
      <c r="D4">
        <v>1.1000000000000001</v>
      </c>
      <c r="E4">
        <v>0.36376732490239999</v>
      </c>
    </row>
    <row r="5" spans="1:5">
      <c r="A5" t="s">
        <v>38</v>
      </c>
      <c r="B5" t="s">
        <v>40</v>
      </c>
      <c r="C5">
        <v>6</v>
      </c>
      <c r="D5">
        <v>2.5</v>
      </c>
      <c r="E5">
        <v>1.0182141228641</v>
      </c>
    </row>
    <row r="6" spans="1:5">
      <c r="A6" t="s">
        <v>38</v>
      </c>
      <c r="B6" t="s">
        <v>41</v>
      </c>
      <c r="C6">
        <v>6</v>
      </c>
      <c r="D6">
        <v>2.4166666666666998</v>
      </c>
      <c r="E6">
        <v>0.94447751576079997</v>
      </c>
    </row>
    <row r="7" spans="1:5">
      <c r="A7" t="s">
        <v>38</v>
      </c>
      <c r="B7" t="s">
        <v>26</v>
      </c>
      <c r="C7">
        <v>6</v>
      </c>
      <c r="D7">
        <v>1.1100000000000001</v>
      </c>
      <c r="E7">
        <v>0.69901835932019996</v>
      </c>
    </row>
    <row r="8" spans="1:5">
      <c r="A8" t="s">
        <v>39</v>
      </c>
      <c r="B8" t="s">
        <v>40</v>
      </c>
      <c r="C8">
        <v>6</v>
      </c>
      <c r="D8">
        <v>2.4966666666666999</v>
      </c>
      <c r="E8">
        <v>0.86734332558939997</v>
      </c>
    </row>
    <row r="9" spans="1:5">
      <c r="A9" t="s">
        <v>39</v>
      </c>
      <c r="B9" t="s">
        <v>41</v>
      </c>
      <c r="C9">
        <v>6</v>
      </c>
      <c r="D9">
        <v>2.4500000000000002</v>
      </c>
      <c r="E9">
        <v>0.85053708521930005</v>
      </c>
    </row>
    <row r="10" spans="1:5">
      <c r="A10" t="s">
        <v>39</v>
      </c>
      <c r="B10" t="s">
        <v>26</v>
      </c>
      <c r="C10">
        <v>6</v>
      </c>
      <c r="D10">
        <v>0.91166666666670004</v>
      </c>
      <c r="E10">
        <v>0.44463030835869999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All Years Combined-2008-2014 By</vt:lpstr>
      <vt:lpstr>R0 Summary-Fig 5</vt:lpstr>
      <vt:lpstr>'All Years Combined-2008-2014 By'!Print_Area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Duan</dc:creator>
  <cp:lastModifiedBy>Jian Duan</cp:lastModifiedBy>
  <cp:lastPrinted>2014-12-10T15:15:36Z</cp:lastPrinted>
  <dcterms:created xsi:type="dcterms:W3CDTF">2014-11-05T15:45:35Z</dcterms:created>
  <dcterms:modified xsi:type="dcterms:W3CDTF">2016-12-19T12:32:22Z</dcterms:modified>
</cp:coreProperties>
</file>