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444F764F-4819-42ED-ACDE-ECCE04EAC815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RC20 Mixed Standards 5;1" sheetId="2" r:id="rId1"/>
    <sheet name="SRC2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<sst xmlns="http://schemas.openxmlformats.org/spreadsheetml/2006/main" count="72" uniqueCount="52">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</sst>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2101.81592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'SRC20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'SRC20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214.57019</v>
      </c>
      <c r="D20" s="16">
        <f>'SRC20 Mixed Standards 5;1'!I18</f>
        <v>0.58399554573934276</v>
      </c>
      <c r="E20" s="17">
        <f>((C20/$I$11)*(($I$7*$I$9)/D20))/1000</f>
        <v>3.4961911531792211E-3</v>
      </c>
      <c r="F20" s="91">
        <v>0.99150000000000005</v>
      </c>
      <c r="G20" s="91">
        <v>0.91139999999999999</v>
      </c>
      <c r="H20" s="17">
        <f>E20*F20</f>
        <v>3.4664735283771978E-3</v>
      </c>
      <c r="I20" s="17">
        <f t="shared" ref="I20:I55" si="0">E20*G20</f>
        <v>3.1864286170075421E-3</v>
      </c>
      <c r="J20" s="90"/>
      <c r="K20" s="20">
        <f>I$20/$I$62*100</f>
        <v>6.8043867983753561</v>
      </c>
    </row>
    <row r="21" spans="1:16" ht="13.5" x14ac:dyDescent="0.25">
      <c r="A21" s="23">
        <v>0.41666666666666669</v>
      </c>
      <c r="B21" s="24"/>
      <c r="C21" s="15">
        <v>0</v>
      </c>
      <c r="D21" s="16">
        <f>'SRC20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'SRC20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'SRC20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268.47631999999999</v>
      </c>
      <c r="D24" s="16">
        <f>'SRC20 Mixed Standards 5;1'!I22</f>
        <v>0.52228332313720438</v>
      </c>
      <c r="E24" s="17">
        <f>((C24/$I$11)*(($I$7*$I$9)/D24))/1000</f>
        <v>4.8914221518062476E-3</v>
      </c>
      <c r="F24" s="18">
        <v>0.99450000000000005</v>
      </c>
      <c r="G24" s="18">
        <v>0.94210000000000005</v>
      </c>
      <c r="H24" s="17">
        <f t="shared" si="2"/>
        <v>4.8645193299713136E-3</v>
      </c>
      <c r="I24" s="17">
        <f t="shared" si="0"/>
        <v>4.6082088092166658E-3</v>
      </c>
      <c r="K24" s="20">
        <f>$I$24/$I$62*100</f>
        <v>9.8404950979376302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'SRC20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'SRC20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484.31509</v>
      </c>
      <c r="D27" s="16">
        <f>'SRC20 Mixed Standards 5;1'!I25</f>
        <v>0.52322337655136741</v>
      </c>
      <c r="E27" s="17">
        <f t="shared" si="1"/>
        <v>8.8079771648654458E-3</v>
      </c>
      <c r="F27" s="93">
        <v>0.99480000000000002</v>
      </c>
      <c r="G27" s="18">
        <v>0.94169999999999998</v>
      </c>
      <c r="H27" s="17">
        <f t="shared" si="2"/>
        <v>8.7621756836081463E-3</v>
      </c>
      <c r="I27" s="17">
        <f t="shared" si="0"/>
        <v>8.2944720961537904E-3</v>
      </c>
      <c r="K27" s="20">
        <f>$I$27/$I$62*100</f>
        <v>17.712242517946237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306.05685</v>
      </c>
      <c r="D28" s="16">
        <f>'SRC20 Mixed Standards 5;1'!I26</f>
        <v>0.52518037315984534</v>
      </c>
      <c r="E28" s="17">
        <f t="shared" si="1"/>
        <v>5.545349653062177E-3</v>
      </c>
      <c r="F28" s="18">
        <v>0.995</v>
      </c>
      <c r="G28" s="18">
        <v>0.94810000000000005</v>
      </c>
      <c r="H28" s="17">
        <f t="shared" si="2"/>
        <v>5.5176229047968657E-3</v>
      </c>
      <c r="I28" s="17">
        <f t="shared" si="0"/>
        <v>5.2575460060682502E-3</v>
      </c>
      <c r="K28" s="20">
        <f>$I$28/$I$62*100</f>
        <v>11.227107503553155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'SRC20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'SRC20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61.173929999999999</v>
      </c>
      <c r="D31" s="16">
        <f>'SRC20 Mixed Standards 5;1'!I29</f>
        <v>0.57207398693293676</v>
      </c>
      <c r="E31" s="17">
        <f>((C31/$I$11)*(($I$7*$I$9)/D31))/1000</f>
        <v>1.0175353362614607E-3</v>
      </c>
      <c r="F31" s="18">
        <v>0.99524199999999996</v>
      </c>
      <c r="G31" s="18">
        <v>0.95034395000000005</v>
      </c>
      <c r="H31" s="17">
        <f t="shared" si="2"/>
        <v>1.0126939031315286E-3</v>
      </c>
      <c r="I31" s="17">
        <f t="shared" si="0"/>
        <v>9.6700855072729482E-4</v>
      </c>
      <c r="K31" s="20">
        <f>$I$31/$I$62*100</f>
        <v>2.0649765010785788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40.604889999999997</v>
      </c>
      <c r="D32" s="16">
        <f>'SRC20 Mixed Standards 5;1'!I30</f>
        <v>0.5560986679727572</v>
      </c>
      <c r="E32" s="17">
        <f>((C32/$I$11)*(($I$7*$I$9)/D32))/1000</f>
        <v>6.9480318712733101E-4</v>
      </c>
      <c r="F32" s="18">
        <v>0.99550000000000005</v>
      </c>
      <c r="G32" s="18">
        <v>0.95269999999999999</v>
      </c>
      <c r="H32" s="17">
        <f t="shared" si="2"/>
        <v>6.9167657278525804E-4</v>
      </c>
      <c r="I32" s="17">
        <f t="shared" si="0"/>
        <v>6.6193899637620826E-4</v>
      </c>
      <c r="K32" s="20">
        <f>$I$32/$I$62*100</f>
        <v>1.4135226329036708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'SRC20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101.88665</v>
      </c>
      <c r="D34" s="16">
        <f>'SRC20 Mixed Standards 5;1'!I32</f>
        <v>0.57307258596630672</v>
      </c>
      <c r="E34" s="17">
        <f>((C34/$I$11)*(($I$7*$I$9)/D34))/1000</f>
        <v>1.6917764213205475E-3</v>
      </c>
      <c r="F34" s="18">
        <v>0.99539999999999995</v>
      </c>
      <c r="G34" s="18">
        <v>0.95240000000000002</v>
      </c>
      <c r="H34" s="17">
        <f t="shared" si="2"/>
        <v>1.683994249782473E-3</v>
      </c>
      <c r="I34" s="17">
        <f t="shared" si="0"/>
        <v>1.6112478636656894E-3</v>
      </c>
      <c r="K34" s="20">
        <f>$I$34/$I$62*100</f>
        <v>3.4407027459894803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'SRC20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35.50018</v>
      </c>
      <c r="D36" s="16">
        <f>'SRC20 Mixed Standards 5;1'!I34</f>
        <v>0.36080032307251586</v>
      </c>
      <c r="E36" s="17">
        <f t="shared" si="1"/>
        <v>9.3626536033077838E-4</v>
      </c>
      <c r="F36" s="18">
        <v>0.99590000000000001</v>
      </c>
      <c r="G36" s="18">
        <v>0.95699999999999996</v>
      </c>
      <c r="H36" s="17">
        <f t="shared" si="2"/>
        <v>9.3242667235342216E-4</v>
      </c>
      <c r="I36" s="17">
        <f t="shared" si="0"/>
        <v>8.9600594983655485E-4</v>
      </c>
      <c r="K36" s="20">
        <f>$I$36/$I$62*100</f>
        <v>1.913355605643305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'SRC20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'SRC20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'SRC20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34.582230000000003</v>
      </c>
      <c r="D40" s="16">
        <f>'SRC20 Mixed Standards 5;1'!I38</f>
        <v>0.57169928898171185</v>
      </c>
      <c r="E40" s="17">
        <f>((C40/$I$11)*(($I$7*$I$9)/D40))/1000</f>
        <v>5.7559983559926024E-4</v>
      </c>
      <c r="F40" s="18">
        <v>0.99605399999999999</v>
      </c>
      <c r="G40" s="18">
        <v>0.95881644600000004</v>
      </c>
      <c r="H40" s="17">
        <f>E40*F40</f>
        <v>5.7332851864798557E-4</v>
      </c>
      <c r="I40" s="17">
        <f>E40*G40</f>
        <v>5.5189458868746698E-4</v>
      </c>
      <c r="K40" s="20">
        <f>$I$40/$I$62*100</f>
        <v>1.1785307956738413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'SRC20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26.841360000000002</v>
      </c>
      <c r="D42" s="16">
        <f>'SRC20 Mixed Standards 5;1'!I40</f>
        <v>0.57248541312805568</v>
      </c>
      <c r="E42" s="17">
        <f t="shared" si="1"/>
        <v>4.4614436289396644E-4</v>
      </c>
      <c r="F42" s="18">
        <v>0.99583299999999997</v>
      </c>
      <c r="G42" s="18">
        <v>0.95651359599999997</v>
      </c>
      <c r="H42" s="17">
        <f t="shared" si="2"/>
        <v>4.4428527933378727E-4</v>
      </c>
      <c r="I42" s="17">
        <f t="shared" si="0"/>
        <v>4.2674314888683677E-4</v>
      </c>
      <c r="K42" s="20">
        <f>$I$42/$I$62*100</f>
        <v>0.91127898898600934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'SRC20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'SRC20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'SRC20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'SRC20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87.492710000000002</v>
      </c>
      <c r="D47" s="16">
        <f>'SRC20 Mixed Standards 5;1'!I45</f>
        <v>0.56695087597379212</v>
      </c>
      <c r="E47" s="17">
        <f t="shared" si="1"/>
        <v>1.46845876677826E-3</v>
      </c>
      <c r="F47" s="95">
        <v>0.99578100000000003</v>
      </c>
      <c r="G47" s="95">
        <v>0.95596872600000005</v>
      </c>
      <c r="H47" s="17">
        <f t="shared" si="2"/>
        <v>1.4622633392412225E-3</v>
      </c>
      <c r="I47" s="17">
        <f t="shared" si="0"/>
        <v>1.4038006564605443E-3</v>
      </c>
      <c r="K47" s="20">
        <f>$I$47/$I$62*100</f>
        <v>2.9977143072928207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'SRC20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'SRC20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'SRC20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365.23270000000002</v>
      </c>
      <c r="D51" s="16">
        <f>'SRC20 Mixed Standards 5;1'!I49</f>
        <v>0.53474774135716341</v>
      </c>
      <c r="E51" s="17">
        <f t="shared" si="1"/>
        <v>6.4991418112478562E-3</v>
      </c>
      <c r="F51" s="95">
        <v>0.99648800000000004</v>
      </c>
      <c r="G51" s="95">
        <v>0.96334507599999997</v>
      </c>
      <c r="H51" s="17">
        <f t="shared" si="2"/>
        <v>6.4763168252067538E-3</v>
      </c>
      <c r="I51" s="17">
        <f t="shared" si="0"/>
        <v>6.2609162620913435E-3</v>
      </c>
      <c r="K51" s="20">
        <f>$I$51/$I$62*100</f>
        <v>13.369731784393862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'SRC20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'SRC20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88.253010000000003</v>
      </c>
      <c r="D54" s="16">
        <f>'SRC20 Mixed Standards 5;1'!I52</f>
        <v>0.50773983680032553</v>
      </c>
      <c r="E54" s="17">
        <f t="shared" si="1"/>
        <v>1.6539546824121483E-3</v>
      </c>
      <c r="F54" s="97">
        <v>0.99609999999999999</v>
      </c>
      <c r="G54" s="97">
        <f>G55-0.003</f>
        <v>0.95605923199999998</v>
      </c>
      <c r="H54" s="17">
        <f t="shared" si="2"/>
        <v>1.647504259150741E-3</v>
      </c>
      <c r="I54" s="17">
        <f t="shared" si="0"/>
        <v>1.5812786434297624E-3</v>
      </c>
      <c r="K54" s="20">
        <f>$I$54/$I$62*100</f>
        <v>3.3767056536201387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578.35497999999995</v>
      </c>
      <c r="D55" s="16">
        <f>'SRC20 Mixed Standards 5;1'!I53</f>
        <v>0.47458077977285135</v>
      </c>
      <c r="E55" s="17">
        <f t="shared" si="1"/>
        <v>1.1596305611724931E-2</v>
      </c>
      <c r="F55" s="98">
        <v>0.99607699999999999</v>
      </c>
      <c r="G55" s="98">
        <v>0.95905923199999998</v>
      </c>
      <c r="H55" s="17">
        <f t="shared" si="2"/>
        <v>1.1550813304810134E-2</v>
      </c>
      <c r="I55" s="17">
        <f t="shared" si="0"/>
        <v>1.1121543954018202E-2</v>
      </c>
      <c r="K55" s="20">
        <f>$I$55/$I$62*100</f>
        <v>23.749249066605902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4.6829034142626159E-2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SRC20 Mixed Standards 5;1</vt:lpstr>
      <vt:lpstr>SRC20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2020-03-06T20:45:45Z</dcterms:modified>
</cp:coreProperties>
</file>