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2E9EE459-5774-49CB-B01F-5D5EABA68B42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RS20 Mixed Standards 5;1" sheetId="2" r:id="rId1"/>
    <sheet name="SRS2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<sst xmlns="http://schemas.openxmlformats.org/spreadsheetml/2006/main" count="72" uniqueCount="52">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</sst>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5477.6987300000001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'SRS20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'SRS20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'SRS20 Mixed Standards 5;1'!I18</f>
        <v>0.58399554573934276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'SRS20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'SRS20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'SRS20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276.90604000000002</v>
      </c>
      <c r="D24" s="16">
        <f>'SRS20 Mixed Standards 5;1'!I22</f>
        <v>0.52228332313720438</v>
      </c>
      <c r="E24" s="17">
        <f>((C24/$I$11)*(($I$7*$I$9)/D24))/1000</f>
        <v>1.9357894701277343E-3</v>
      </c>
      <c r="F24" s="18">
        <v>0.99450000000000005</v>
      </c>
      <c r="G24" s="18">
        <v>0.94210000000000005</v>
      </c>
      <c r="H24" s="17">
        <f t="shared" si="2"/>
        <v>1.9251426280420319E-3</v>
      </c>
      <c r="I24" s="17">
        <f t="shared" si="0"/>
        <v>1.8237072598073386E-3</v>
      </c>
      <c r="K24" s="20">
        <f>$I$24/$I$62*100</f>
        <v>9.6360119822196122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'SRS20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'SRS20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480.37662</v>
      </c>
      <c r="D27" s="16">
        <f>'SRS20 Mixed Standards 5;1'!I25</f>
        <v>0.52322337655136741</v>
      </c>
      <c r="E27" s="17">
        <f t="shared" si="1"/>
        <v>3.3521741747853501E-3</v>
      </c>
      <c r="F27" s="93">
        <v>0.99480000000000002</v>
      </c>
      <c r="G27" s="18">
        <v>0.94169999999999998</v>
      </c>
      <c r="H27" s="17">
        <f t="shared" si="2"/>
        <v>3.3347428690764665E-3</v>
      </c>
      <c r="I27" s="17">
        <f t="shared" si="0"/>
        <v>3.1567424203953641E-3</v>
      </c>
      <c r="K27" s="20">
        <f>$I$27/$I$62*100</f>
        <v>16.679435596985094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309.79712000000001</v>
      </c>
      <c r="D28" s="16">
        <f>'SRS20 Mixed Standards 5;1'!I26</f>
        <v>0.52518037315984534</v>
      </c>
      <c r="E28" s="17">
        <f t="shared" si="1"/>
        <v>2.1537770336619911E-3</v>
      </c>
      <c r="F28" s="18">
        <v>0.995</v>
      </c>
      <c r="G28" s="18">
        <v>0.94810000000000005</v>
      </c>
      <c r="H28" s="17">
        <f t="shared" si="2"/>
        <v>2.143008148493681E-3</v>
      </c>
      <c r="I28" s="17">
        <f t="shared" si="0"/>
        <v>2.0419960056149338E-3</v>
      </c>
      <c r="K28" s="20">
        <f>$I$28/$I$62*100</f>
        <v>10.789394993047727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'SRS20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42.960700000000003</v>
      </c>
      <c r="D30" s="16">
        <f>'SRS20 Mixed Standards 5;1'!I28</f>
        <v>0.52931603330530186</v>
      </c>
      <c r="E30" s="17">
        <f t="shared" si="1"/>
        <v>2.9633855094207803E-4</v>
      </c>
      <c r="F30" s="18">
        <v>0.99529999999999996</v>
      </c>
      <c r="G30" s="18">
        <v>0.95069999999999999</v>
      </c>
      <c r="H30" s="17">
        <f t="shared" si="2"/>
        <v>2.9494575975265024E-4</v>
      </c>
      <c r="I30" s="17">
        <f t="shared" si="0"/>
        <v>2.8172906038063358E-4</v>
      </c>
      <c r="K30" s="20">
        <f>$I$30/$I$62*100</f>
        <v>1.4885857294081568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230.99611999999999</v>
      </c>
      <c r="D31" s="16">
        <f>'SRS20 Mixed Standards 5;1'!I29</f>
        <v>0.57207398693293676</v>
      </c>
      <c r="E31" s="17">
        <f>((C31/$I$11)*(($I$7*$I$9)/D31))/1000</f>
        <v>1.474294814519836E-3</v>
      </c>
      <c r="F31" s="18">
        <v>0.99524199999999996</v>
      </c>
      <c r="G31" s="18">
        <v>0.95034395000000005</v>
      </c>
      <c r="H31" s="17">
        <f t="shared" si="2"/>
        <v>1.4672801197923506E-3</v>
      </c>
      <c r="I31" s="17">
        <f t="shared" si="0"/>
        <v>1.4010871574952983E-3</v>
      </c>
      <c r="K31" s="20">
        <f>$I$31/$I$62*100</f>
        <v>7.4029933067135918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42.076720000000002</v>
      </c>
      <c r="D32" s="16">
        <f>'SRS20 Mixed Standards 5;1'!I30</f>
        <v>0.5560986679727572</v>
      </c>
      <c r="E32" s="17">
        <f>((C32/$I$11)*(($I$7*$I$9)/D32))/1000</f>
        <v>2.7626246094034339E-4</v>
      </c>
      <c r="F32" s="18">
        <v>0.99550000000000005</v>
      </c>
      <c r="G32" s="18">
        <v>0.95269999999999999</v>
      </c>
      <c r="H32" s="17">
        <f t="shared" si="2"/>
        <v>2.7501927986611188E-4</v>
      </c>
      <c r="I32" s="17">
        <f t="shared" si="0"/>
        <v>2.6319524653786513E-4</v>
      </c>
      <c r="K32" s="20">
        <f>$I$32/$I$62*100</f>
        <v>1.3906577032379854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'SRS20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100.576064</v>
      </c>
      <c r="D34" s="16">
        <f>'SRS20 Mixed Standards 5;1'!I32</f>
        <v>0.57307258596630672</v>
      </c>
      <c r="E34" s="17">
        <f>((C34/$I$11)*(($I$7*$I$9)/D34))/1000</f>
        <v>6.4079166643814267E-4</v>
      </c>
      <c r="F34" s="18">
        <v>0.99539999999999995</v>
      </c>
      <c r="G34" s="18">
        <v>0.95240000000000002</v>
      </c>
      <c r="H34" s="17">
        <f t="shared" si="2"/>
        <v>6.3784402477252717E-4</v>
      </c>
      <c r="I34" s="17">
        <f t="shared" si="0"/>
        <v>6.1028998311568714E-4</v>
      </c>
      <c r="K34" s="20">
        <f>$I$34/$I$62*100</f>
        <v>3.2246192793862245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'SRS20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38.97945</v>
      </c>
      <c r="D36" s="16">
        <f>'SRS20 Mixed Standards 5;1'!I34</f>
        <v>0.36080032307251586</v>
      </c>
      <c r="E36" s="17">
        <f t="shared" si="1"/>
        <v>3.9445788536058592E-4</v>
      </c>
      <c r="F36" s="18">
        <v>0.99590000000000001</v>
      </c>
      <c r="G36" s="18">
        <v>0.95699999999999996</v>
      </c>
      <c r="H36" s="17">
        <f t="shared" si="2"/>
        <v>3.9284060803060751E-4</v>
      </c>
      <c r="I36" s="17">
        <f t="shared" si="0"/>
        <v>3.7749619629008071E-4</v>
      </c>
      <c r="K36" s="20">
        <f>$I$36/$I$62*100</f>
        <v>1.9945952680354115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'SRS20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'SRS20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'SRS20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33.886850000000003</v>
      </c>
      <c r="D40" s="16">
        <f>'SRS20 Mixed Standards 5;1'!I38</f>
        <v>0.57169928898171185</v>
      </c>
      <c r="E40" s="17">
        <f>((C40/$I$11)*(($I$7*$I$9)/D40))/1000</f>
        <v>2.1641900757851437E-4</v>
      </c>
      <c r="F40" s="18">
        <v>0.99605399999999999</v>
      </c>
      <c r="G40" s="18">
        <v>0.95881644600000004</v>
      </c>
      <c r="H40" s="17">
        <f>E40*F40</f>
        <v>2.1556501817460955E-4</v>
      </c>
      <c r="I40" s="17">
        <f>E40*G40</f>
        <v>2.0750610369327824E-4</v>
      </c>
      <c r="K40" s="20">
        <f>$I$40/$I$62*100</f>
        <v>1.0964102329577667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'SRS20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27.065560000000001</v>
      </c>
      <c r="D42" s="16">
        <f>'SRS20 Mixed Standards 5;1'!I40</f>
        <v>0.57248541312805568</v>
      </c>
      <c r="E42" s="17">
        <f t="shared" si="1"/>
        <v>1.7261734993700102E-4</v>
      </c>
      <c r="F42" s="18">
        <v>0.99583299999999997</v>
      </c>
      <c r="G42" s="18">
        <v>0.95651359599999997</v>
      </c>
      <c r="H42" s="17">
        <f t="shared" si="2"/>
        <v>1.7189805343981353E-4</v>
      </c>
      <c r="I42" s="17">
        <f t="shared" si="0"/>
        <v>1.6511084212023121E-4</v>
      </c>
      <c r="K42" s="20">
        <f>$I$42/$I$62*100</f>
        <v>0.87240429872116509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'SRS20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'SRS20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'SRS20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'SRS20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92.435460000000006</v>
      </c>
      <c r="D47" s="16">
        <f>'SRS20 Mixed Standards 5;1'!I45</f>
        <v>0.56695087597379212</v>
      </c>
      <c r="E47" s="17">
        <f t="shared" si="1"/>
        <v>5.9528512315017287E-4</v>
      </c>
      <c r="F47" s="95">
        <v>0.99578100000000003</v>
      </c>
      <c r="G47" s="95">
        <v>0.95596872600000005</v>
      </c>
      <c r="H47" s="17">
        <f t="shared" si="2"/>
        <v>5.9277361521560231E-4</v>
      </c>
      <c r="I47" s="17">
        <f t="shared" si="0"/>
        <v>5.6907396078462386E-4</v>
      </c>
      <c r="K47" s="20">
        <f>$I$47/$I$62*100</f>
        <v>3.006844149685028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'SRS20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'SRS20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'SRS20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354.02996999999999</v>
      </c>
      <c r="D51" s="16">
        <f>'SRS20 Mixed Standards 5;1'!I49</f>
        <v>0.53474774135716341</v>
      </c>
      <c r="E51" s="17">
        <f t="shared" si="1"/>
        <v>2.4172575334742872E-3</v>
      </c>
      <c r="F51" s="95">
        <v>0.99648800000000004</v>
      </c>
      <c r="G51" s="95">
        <v>0.96334507599999997</v>
      </c>
      <c r="H51" s="17">
        <f t="shared" si="2"/>
        <v>2.4087681250167256E-3</v>
      </c>
      <c r="I51" s="17">
        <f t="shared" si="0"/>
        <v>2.3286531422963596E-3</v>
      </c>
      <c r="K51" s="20">
        <f>$I$51/$I$62*100</f>
        <v>12.304019442227577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'SRS20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'SRS20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96.275980000000004</v>
      </c>
      <c r="D54" s="16">
        <f>'SRS20 Mixed Standards 5;1'!I52</f>
        <v>0.50773983680032553</v>
      </c>
      <c r="E54" s="17">
        <f t="shared" si="1"/>
        <v>6.9232268467839145E-4</v>
      </c>
      <c r="F54" s="97">
        <v>0.99609999999999999</v>
      </c>
      <c r="G54" s="97">
        <f>G55-0.003</f>
        <v>0.95605923199999998</v>
      </c>
      <c r="H54" s="17">
        <f t="shared" si="2"/>
        <v>6.8962262620814575E-4</v>
      </c>
      <c r="I54" s="17">
        <f t="shared" si="0"/>
        <v>6.6190149420980113E-4</v>
      </c>
      <c r="K54" s="20">
        <f>$I$54/$I$62*100</f>
        <v>3.4973215657037566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682.72369000000003</v>
      </c>
      <c r="D55" s="16">
        <f>'SRS20 Mixed Standards 5;1'!I53</f>
        <v>0.47458077977285135</v>
      </c>
      <c r="E55" s="17">
        <f t="shared" si="1"/>
        <v>5.2525074883453902E-3</v>
      </c>
      <c r="F55" s="98">
        <v>0.99607699999999999</v>
      </c>
      <c r="G55" s="98">
        <v>0.95905923199999998</v>
      </c>
      <c r="H55" s="17">
        <f t="shared" si="2"/>
        <v>5.2319019014686113E-3</v>
      </c>
      <c r="I55" s="17">
        <f t="shared" si="0"/>
        <v>5.0374657978467787E-3</v>
      </c>
      <c r="K55" s="20">
        <f>$I$55/$I$62*100</f>
        <v>26.616706451670897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1.8925954670588274E-2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SRS20 Mixed Standards 5;1</vt:lpstr>
      <vt:lpstr>SRS20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2020-03-06T20:46:30Z</dcterms:modified>
</cp:coreProperties>
</file>