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brary\Desktop\Silvana\Data\Nov 2017 Data\"/>
    </mc:Choice>
  </mc:AlternateContent>
  <xr:revisionPtr revIDLastSave="0" documentId="13_ncr:1_{C374AF99-8B85-45A2-9E03-B9EF78F97F18}" xr6:coauthVersionLast="45" xr6:coauthVersionMax="45" xr10:uidLastSave="{00000000-0000-0000-0000-000000000000}"/>
  <bookViews>
    <workbookView xWindow="-25395" yWindow="195" windowWidth="21600" windowHeight="14550" tabRatio="835" activeTab="1" xr2:uid="{00000000-000D-0000-FFFF-FFFF00000000}"/>
  </bookViews>
  <sheets>
    <sheet name="3L24X Mixed Standards 5;1" sheetId="2" r:id="rId1"/>
    <sheet name="3L24X" sheetId="29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3" i="2" l="1"/>
  <c r="G46" i="2"/>
  <c r="G38" i="2"/>
  <c r="G21" i="2" l="1"/>
  <c r="G32" i="2"/>
  <c r="G31" i="2"/>
  <c r="G30" i="2"/>
  <c r="I31" i="2" l="1"/>
  <c r="D33" i="29" s="1"/>
  <c r="E33" i="29" s="1"/>
  <c r="G35" i="29"/>
  <c r="G54" i="29"/>
  <c r="G53" i="29" s="1"/>
  <c r="I46" i="2" l="1"/>
  <c r="D48" i="29" s="1"/>
  <c r="E48" i="29" s="1"/>
  <c r="I48" i="29" s="1"/>
  <c r="H48" i="29" l="1"/>
  <c r="I21" i="2"/>
  <c r="D23" i="29" s="1"/>
  <c r="I38" i="2"/>
  <c r="G20" i="2" l="1"/>
  <c r="I20" i="2" s="1"/>
  <c r="D22" i="29" s="1"/>
  <c r="G19" i="2"/>
  <c r="G39" i="2"/>
  <c r="I39" i="2" s="1"/>
  <c r="D41" i="29" s="1"/>
  <c r="E41" i="29" s="1"/>
  <c r="I41" i="29" s="1"/>
  <c r="D40" i="29"/>
  <c r="E40" i="29" s="1"/>
  <c r="I40" i="29" s="1"/>
  <c r="H40" i="29" l="1"/>
  <c r="H41" i="29"/>
  <c r="I33" i="2"/>
  <c r="D35" i="29" s="1"/>
  <c r="G18" i="2"/>
  <c r="G47" i="2" l="1"/>
  <c r="G50" i="2"/>
  <c r="G41" i="2"/>
  <c r="G29" i="2"/>
  <c r="G53" i="2"/>
  <c r="I53" i="2" s="1"/>
  <c r="D55" i="29" s="1"/>
  <c r="G49" i="2"/>
  <c r="G44" i="2"/>
  <c r="G40" i="2"/>
  <c r="G34" i="2"/>
  <c r="G28" i="2"/>
  <c r="G24" i="2"/>
  <c r="G51" i="2"/>
  <c r="G42" i="2"/>
  <c r="G36" i="2"/>
  <c r="G26" i="2"/>
  <c r="G22" i="2"/>
  <c r="G17" i="2"/>
  <c r="G45" i="2"/>
  <c r="I45" i="2" s="1"/>
  <c r="D47" i="29" s="1"/>
  <c r="G35" i="2"/>
  <c r="G25" i="2"/>
  <c r="G52" i="2"/>
  <c r="I52" i="2" s="1"/>
  <c r="D54" i="29" s="1"/>
  <c r="G48" i="2"/>
  <c r="G43" i="2"/>
  <c r="G37" i="2"/>
  <c r="G27" i="2"/>
  <c r="G23" i="2"/>
  <c r="G54" i="2" l="1"/>
  <c r="I26" i="2" l="1"/>
  <c r="D28" i="29" s="1"/>
  <c r="I28" i="2"/>
  <c r="D30" i="29" s="1"/>
  <c r="I29" i="2"/>
  <c r="D31" i="29" s="1"/>
  <c r="E31" i="29" s="1"/>
  <c r="I32" i="2"/>
  <c r="D34" i="29" s="1"/>
  <c r="E34" i="29" s="1"/>
  <c r="I35" i="2"/>
  <c r="D37" i="29" s="1"/>
  <c r="I37" i="2"/>
  <c r="D39" i="29" s="1"/>
  <c r="I41" i="2"/>
  <c r="D43" i="29" s="1"/>
  <c r="I43" i="2"/>
  <c r="D45" i="29" s="1"/>
  <c r="I44" i="2"/>
  <c r="D46" i="29" s="1"/>
  <c r="I47" i="2"/>
  <c r="D49" i="29" s="1"/>
  <c r="I49" i="2"/>
  <c r="D51" i="29" s="1"/>
  <c r="I17" i="2"/>
  <c r="I19" i="2"/>
  <c r="D21" i="29" s="1"/>
  <c r="I22" i="2"/>
  <c r="D24" i="29" s="1"/>
  <c r="I24" i="2"/>
  <c r="D26" i="29" s="1"/>
  <c r="E26" i="29" s="1"/>
  <c r="I27" i="2"/>
  <c r="D29" i="29" s="1"/>
  <c r="I34" i="2"/>
  <c r="D36" i="29" s="1"/>
  <c r="I42" i="2"/>
  <c r="D44" i="29" s="1"/>
  <c r="I50" i="2"/>
  <c r="D52" i="29" s="1"/>
  <c r="I16" i="2"/>
  <c r="D18" i="29" s="1"/>
  <c r="E18" i="29" s="1"/>
  <c r="I18" i="2"/>
  <c r="D20" i="29" s="1"/>
  <c r="I23" i="2"/>
  <c r="I25" i="2"/>
  <c r="D27" i="29" s="1"/>
  <c r="I30" i="2"/>
  <c r="I36" i="2"/>
  <c r="D38" i="29" s="1"/>
  <c r="I40" i="2"/>
  <c r="I48" i="2"/>
  <c r="D50" i="29" s="1"/>
  <c r="I51" i="2"/>
  <c r="D53" i="29" s="1"/>
  <c r="D32" i="29" l="1"/>
  <c r="E32" i="29" s="1"/>
  <c r="D42" i="29"/>
  <c r="E42" i="29" s="1"/>
  <c r="D25" i="29"/>
  <c r="E25" i="29" s="1"/>
  <c r="I25" i="29" s="1"/>
  <c r="D19" i="29"/>
  <c r="E19" i="29" s="1"/>
  <c r="E23" i="29"/>
  <c r="I23" i="29" s="1"/>
  <c r="E24" i="29"/>
  <c r="H18" i="29"/>
  <c r="E49" i="29"/>
  <c r="I49" i="29" s="1"/>
  <c r="E35" i="29"/>
  <c r="I35" i="29" s="1"/>
  <c r="E30" i="29"/>
  <c r="I26" i="29"/>
  <c r="E22" i="29"/>
  <c r="E20" i="29"/>
  <c r="I20" i="29" s="1"/>
  <c r="E53" i="29"/>
  <c r="I53" i="29" s="1"/>
  <c r="E38" i="29"/>
  <c r="I38" i="29" s="1"/>
  <c r="E27" i="29"/>
  <c r="E54" i="29"/>
  <c r="E50" i="29"/>
  <c r="E45" i="29"/>
  <c r="E39" i="29"/>
  <c r="I39" i="29" s="1"/>
  <c r="E51" i="29"/>
  <c r="E44" i="29"/>
  <c r="I44" i="29" s="1"/>
  <c r="E28" i="29"/>
  <c r="E21" i="29"/>
  <c r="E46" i="29"/>
  <c r="I46" i="29" s="1"/>
  <c r="E29" i="29"/>
  <c r="I29" i="29" s="1"/>
  <c r="E55" i="29"/>
  <c r="E52" i="29"/>
  <c r="I52" i="29" s="1"/>
  <c r="E47" i="29"/>
  <c r="E43" i="29"/>
  <c r="I43" i="29" s="1"/>
  <c r="I33" i="29" l="1"/>
  <c r="H33" i="29"/>
  <c r="H19" i="29"/>
  <c r="H25" i="29"/>
  <c r="H42" i="29"/>
  <c r="I42" i="29"/>
  <c r="H23" i="29"/>
  <c r="H28" i="29"/>
  <c r="I28" i="29"/>
  <c r="H32" i="29"/>
  <c r="I32" i="29"/>
  <c r="H38" i="29"/>
  <c r="H20" i="29"/>
  <c r="H22" i="29"/>
  <c r="H26" i="29"/>
  <c r="H30" i="29"/>
  <c r="I30" i="29"/>
  <c r="H35" i="29"/>
  <c r="E37" i="29"/>
  <c r="I37" i="29" s="1"/>
  <c r="E36" i="29"/>
  <c r="H43" i="29"/>
  <c r="H47" i="29"/>
  <c r="I47" i="29"/>
  <c r="H52" i="29"/>
  <c r="H55" i="29"/>
  <c r="I55" i="29"/>
  <c r="H29" i="29"/>
  <c r="H34" i="29"/>
  <c r="I34" i="29"/>
  <c r="H46" i="29"/>
  <c r="H21" i="29"/>
  <c r="I21" i="29"/>
  <c r="H24" i="29"/>
  <c r="I24" i="29"/>
  <c r="H44" i="29"/>
  <c r="H51" i="29"/>
  <c r="I51" i="29"/>
  <c r="H39" i="29"/>
  <c r="H45" i="29"/>
  <c r="H50" i="29"/>
  <c r="H54" i="29"/>
  <c r="I54" i="29"/>
  <c r="H27" i="29"/>
  <c r="I27" i="29"/>
  <c r="H31" i="29"/>
  <c r="I31" i="29"/>
  <c r="H53" i="29"/>
  <c r="H49" i="29"/>
  <c r="I60" i="29" l="1"/>
  <c r="H36" i="29"/>
  <c r="I36" i="29"/>
  <c r="H37" i="29"/>
  <c r="I59" i="29" l="1"/>
  <c r="H56" i="29"/>
  <c r="I62" i="29"/>
  <c r="K20" i="29" s="1"/>
  <c r="K21" i="29" l="1"/>
  <c r="K23" i="29"/>
  <c r="K35" i="29"/>
  <c r="K41" i="29"/>
  <c r="K49" i="29"/>
  <c r="K43" i="29"/>
  <c r="K48" i="29"/>
  <c r="K26" i="29"/>
  <c r="K52" i="29"/>
  <c r="K39" i="29"/>
  <c r="K46" i="29"/>
  <c r="K25" i="29"/>
  <c r="K37" i="29"/>
  <c r="K38" i="29"/>
  <c r="K44" i="29"/>
  <c r="K29" i="29"/>
  <c r="K53" i="29"/>
  <c r="K55" i="29"/>
  <c r="K51" i="29"/>
  <c r="K54" i="29"/>
  <c r="K40" i="29"/>
  <c r="K36" i="29"/>
  <c r="K32" i="29"/>
  <c r="K28" i="29"/>
  <c r="K24" i="29"/>
  <c r="K31" i="29"/>
  <c r="K27" i="29"/>
  <c r="K47" i="29"/>
  <c r="K42" i="29"/>
  <c r="K34" i="29"/>
  <c r="K30" i="29"/>
  <c r="K33" i="29"/>
  <c r="K62" i="29" l="1"/>
</calcChain>
</file>

<file path=xl/sharedStrings.xml><?xml version="1.0" encoding="utf-8"?>
<sst xmlns="http://schemas.openxmlformats.org/spreadsheetml/2006/main" count="72" uniqueCount="52">
  <si>
    <t>Product:</t>
  </si>
  <si>
    <t>Serving Size:</t>
  </si>
  <si>
    <t>Method: AOAC 996.01 Fat in Cereal Products (Methylation / Quantitation)</t>
  </si>
  <si>
    <t>Date:</t>
  </si>
  <si>
    <t>Aliquot Internal Standard:</t>
  </si>
  <si>
    <t>Sample Weight:</t>
  </si>
  <si>
    <t>Fatty Acid</t>
  </si>
  <si>
    <t>Total Fat (as TG):</t>
  </si>
  <si>
    <t>Sat. Fat (as FA):</t>
  </si>
  <si>
    <t>Monounsat. Fat (as FA):</t>
  </si>
  <si>
    <t>Sample #:</t>
  </si>
  <si>
    <t>Fatty Acids Mixed Standards Data Sheet</t>
  </si>
  <si>
    <t>Fatty Acids</t>
  </si>
  <si>
    <r>
      <t>FAME Conc.  (mg/mL)               Ws</t>
    </r>
    <r>
      <rPr>
        <b/>
        <vertAlign val="subscript"/>
        <sz val="10"/>
        <color indexed="56"/>
        <rFont val="Arial"/>
        <family val="2"/>
      </rPr>
      <t>is</t>
    </r>
  </si>
  <si>
    <r>
      <t>Response Factor                R</t>
    </r>
    <r>
      <rPr>
        <b/>
        <vertAlign val="subscript"/>
        <sz val="10"/>
        <color indexed="56"/>
        <rFont val="Arial"/>
        <family val="2"/>
      </rPr>
      <t>i</t>
    </r>
  </si>
  <si>
    <r>
      <t>Response Factor              R</t>
    </r>
    <r>
      <rPr>
        <b/>
        <vertAlign val="subscript"/>
        <sz val="9.25"/>
        <color indexed="56"/>
        <rFont val="Arial"/>
        <family val="2"/>
      </rPr>
      <t>i</t>
    </r>
  </si>
  <si>
    <r>
      <t>FAME wt (g)               F</t>
    </r>
    <r>
      <rPr>
        <b/>
        <vertAlign val="subscript"/>
        <sz val="9.25"/>
        <color indexed="56"/>
        <rFont val="Arial"/>
        <family val="2"/>
      </rPr>
      <t>ME</t>
    </r>
  </si>
  <si>
    <r>
      <t>Conv. Factor       F</t>
    </r>
    <r>
      <rPr>
        <b/>
        <vertAlign val="subscript"/>
        <sz val="9.25"/>
        <color indexed="56"/>
        <rFont val="Arial"/>
        <family val="2"/>
      </rPr>
      <t xml:space="preserve">ME </t>
    </r>
    <r>
      <rPr>
        <b/>
        <sz val="9.25"/>
        <color indexed="56"/>
        <rFont val="Arial"/>
        <family val="2"/>
      </rPr>
      <t>=&gt; TG</t>
    </r>
  </si>
  <si>
    <r>
      <t>Conv. Factor            F</t>
    </r>
    <r>
      <rPr>
        <b/>
        <vertAlign val="subscript"/>
        <sz val="9.25"/>
        <color indexed="56"/>
        <rFont val="Arial"/>
        <family val="2"/>
      </rPr>
      <t>ME</t>
    </r>
    <r>
      <rPr>
        <b/>
        <sz val="9.25"/>
        <color indexed="56"/>
        <rFont val="Arial"/>
        <family val="2"/>
      </rPr>
      <t xml:space="preserve"> =&gt; FA</t>
    </r>
  </si>
  <si>
    <r>
      <t>Trigly. wt           (g)                      F</t>
    </r>
    <r>
      <rPr>
        <b/>
        <vertAlign val="subscript"/>
        <sz val="9.25"/>
        <color indexed="56"/>
        <rFont val="Arial"/>
        <family val="2"/>
      </rPr>
      <t>TG</t>
    </r>
  </si>
  <si>
    <r>
      <t>Peak Area           Pt</t>
    </r>
    <r>
      <rPr>
        <b/>
        <vertAlign val="subscript"/>
        <sz val="10"/>
        <color indexed="56"/>
        <rFont val="Arial"/>
        <family val="2"/>
      </rPr>
      <t>i</t>
    </r>
  </si>
  <si>
    <t>N/A</t>
  </si>
  <si>
    <t>Unsat. Fat (as FA):</t>
  </si>
  <si>
    <r>
      <t>FA  wt                             (g)                         F</t>
    </r>
    <r>
      <rPr>
        <b/>
        <vertAlign val="subscript"/>
        <sz val="9.25"/>
        <color indexed="56"/>
        <rFont val="Arial"/>
        <family val="2"/>
      </rPr>
      <t>FA</t>
    </r>
  </si>
  <si>
    <t>Polyunsat. Fat (as FA):</t>
  </si>
  <si>
    <t>24:0</t>
  </si>
  <si>
    <t>24:1</t>
  </si>
  <si>
    <t>Trans Fat (as FA):</t>
  </si>
  <si>
    <t>18:3n6</t>
  </si>
  <si>
    <t>18:3n3</t>
  </si>
  <si>
    <t>20:3n6</t>
  </si>
  <si>
    <t>20:3n3</t>
  </si>
  <si>
    <t>20:4n6</t>
  </si>
  <si>
    <t>20:5n3</t>
  </si>
  <si>
    <t>22:6n3</t>
  </si>
  <si>
    <t>Total Fat (as FA)</t>
  </si>
  <si>
    <t>FA Composition (%)</t>
  </si>
  <si>
    <t xml:space="preserve">n/a </t>
  </si>
  <si>
    <t>Nu-Check GLC 461</t>
  </si>
  <si>
    <t>22:5n3</t>
  </si>
  <si>
    <t>22:4</t>
  </si>
  <si>
    <t>18:2t</t>
  </si>
  <si>
    <t>18:2c</t>
  </si>
  <si>
    <t>IS</t>
  </si>
  <si>
    <t>18:4</t>
  </si>
  <si>
    <t>18:2n6t</t>
  </si>
  <si>
    <t>18:2n6c</t>
  </si>
  <si>
    <r>
      <t>Conc. Internal Std. (C22:1)        Ws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</si>
  <si>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Area Internal Std. (C22:1)          Ps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</si>
  <si>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Concentration Internal Standard (C22:1) Wt</t>
    </r>
    <r>
      <rPr>
        <b/>
        <vertAlign val="subscript"/>
        <sz val="8"/>
        <color indexed="56"/>
        <rFont val="Arial"/>
        <family val="2"/>
      </rPr>
      <t>C22:1</t>
    </r>
    <r>
      <rPr>
        <b/>
        <sz val="8"/>
        <color indexed="56"/>
        <rFont val="Arial"/>
        <family val="2"/>
      </rPr>
      <t>:</t>
    </r>
  </si>
  <si>
    <r>
      <t>Area Internal Standard                 Pt</t>
    </r>
    <r>
      <rPr>
        <b/>
        <vertAlign val="subscript"/>
        <sz val="8"/>
        <color indexed="56"/>
        <rFont val="Arial"/>
        <family val="2"/>
      </rPr>
      <t>C22:0</t>
    </r>
    <r>
      <rPr>
        <b/>
        <sz val="8"/>
        <color indexed="56"/>
        <rFont val="Arial"/>
        <family val="2"/>
      </rPr>
      <t>:</t>
    </r>
  </si>
  <si>
    <r>
      <t>Peak Area                      Pt</t>
    </r>
    <r>
      <rPr>
        <b/>
        <vertAlign val="subscript"/>
        <sz val="10"/>
        <color indexed="56"/>
        <rFont val="Arial"/>
        <family val="2"/>
      </rPr>
      <t>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</si>
</sst>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hh:m"/>
    <numFmt numFmtId="165" formatCode="#.####00\ &quot;mL&quot;"/>
    <numFmt numFmtId="166" formatCode="##.####0\ &quot;mg / mL&quot;"/>
    <numFmt numFmtId="167" formatCode="#.####\ &quot;g&quot;"/>
    <numFmt numFmtId="168" formatCode="0.0000"/>
    <numFmt numFmtId="169" formatCode="##.####0\ \g"/>
    <numFmt numFmtId="170" formatCode="[&gt;0]##.####0\ %;General;&quot;N/A&quot;"/>
    <numFmt numFmtId="171" formatCode="0.0"/>
    <numFmt numFmtId="172" formatCode="[&gt;0]##.##0\ %;General;&quot;N/A&quot;"/>
    <numFmt numFmtId="173" formatCode="[&gt;0]##.###0\ %;General"/>
    <numFmt numFmtId="174" formatCode="##.###0\ \g"/>
    <numFmt numFmtId="175" formatCode="0.00000"/>
    <numFmt numFmtId="176" formatCode="mm/dd/&quot;08&quot;"/>
    <numFmt numFmtId="177" formatCode="0.000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color indexed="56"/>
      <name val="Arial"/>
      <family val="2"/>
    </font>
    <font>
      <sz val="10"/>
      <color indexed="56"/>
      <name val="Arial"/>
      <family val="2"/>
    </font>
    <font>
      <b/>
      <sz val="8"/>
      <name val="Arial"/>
      <family val="2"/>
    </font>
    <font>
      <b/>
      <sz val="9"/>
      <color indexed="56"/>
      <name val="Arial"/>
      <family val="2"/>
    </font>
    <font>
      <sz val="9.25"/>
      <name val="Arial"/>
      <family val="2"/>
    </font>
    <font>
      <b/>
      <sz val="9.25"/>
      <color indexed="56"/>
      <name val="Arial"/>
      <family val="2"/>
    </font>
    <font>
      <b/>
      <sz val="9"/>
      <name val="Arial"/>
      <family val="2"/>
    </font>
    <font>
      <b/>
      <u val="singleAccounting"/>
      <sz val="13.5"/>
      <color indexed="56"/>
      <name val="Arial"/>
      <family val="2"/>
    </font>
    <font>
      <b/>
      <sz val="14"/>
      <color indexed="56"/>
      <name val="Arial"/>
      <family val="2"/>
    </font>
    <font>
      <sz val="9"/>
      <name val="Arial"/>
      <family val="2"/>
    </font>
    <font>
      <b/>
      <sz val="8"/>
      <color indexed="56"/>
      <name val="Arial"/>
      <family val="2"/>
    </font>
    <font>
      <b/>
      <vertAlign val="subscript"/>
      <sz val="10"/>
      <color indexed="56"/>
      <name val="Arial"/>
      <family val="2"/>
    </font>
    <font>
      <b/>
      <vertAlign val="subscript"/>
      <sz val="9.25"/>
      <color indexed="56"/>
      <name val="Arial"/>
      <family val="2"/>
    </font>
    <font>
      <b/>
      <u val="singleAccounting"/>
      <sz val="12"/>
      <color indexed="56"/>
      <name val="Arial"/>
      <family val="2"/>
    </font>
    <font>
      <b/>
      <vertAlign val="subscript"/>
      <sz val="8"/>
      <color indexed="56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9"/>
      <color indexed="8"/>
      <name val="Arial"/>
      <family val="2"/>
    </font>
    <font>
      <u/>
      <sz val="10"/>
      <name val="Arial"/>
      <family val="2"/>
    </font>
    <font>
      <b/>
      <sz val="9.25"/>
      <name val="Arial"/>
      <family val="2"/>
    </font>
    <font>
      <b/>
      <sz val="9"/>
      <color rgb="FF002060"/>
      <name val="Arial"/>
      <family val="2"/>
    </font>
    <font>
      <b/>
      <sz val="10"/>
      <color rgb="FF002060"/>
      <name val="Arial"/>
      <family val="2"/>
    </font>
    <font>
      <b/>
      <u val="singleAccounting"/>
      <sz val="10"/>
      <color indexed="56"/>
      <name val="Arial"/>
      <family val="2"/>
    </font>
    <font>
      <b/>
      <u val="singleAccounting"/>
      <sz val="9"/>
      <color indexed="56"/>
      <name val="Arial"/>
      <family val="2"/>
    </font>
    <font>
      <sz val="9.9"/>
      <color rgb="FF000000"/>
      <name val="Courier New"/>
      <family val="3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8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49" fontId="1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168" fontId="6" fillId="0" borderId="0" xfId="0" applyNumberFormat="1" applyFont="1" applyFill="1" applyBorder="1" applyAlignment="1">
      <alignment horizontal="center"/>
    </xf>
    <xf numFmtId="168" fontId="21" fillId="0" borderId="0" xfId="0" applyNumberFormat="1" applyFont="1" applyFill="1" applyBorder="1" applyAlignment="1">
      <alignment horizontal="center"/>
    </xf>
    <xf numFmtId="165" fontId="7" fillId="0" borderId="1" xfId="0" applyNumberFormat="1" applyFont="1" applyFill="1" applyBorder="1"/>
    <xf numFmtId="169" fontId="11" fillId="0" borderId="1" xfId="0" applyNumberFormat="1" applyFont="1" applyFill="1" applyBorder="1"/>
    <xf numFmtId="176" fontId="5" fillId="0" borderId="0" xfId="0" applyNumberFormat="1" applyFont="1" applyFill="1" applyAlignment="1">
      <alignment horizontal="center"/>
    </xf>
    <xf numFmtId="170" fontId="0" fillId="0" borderId="9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/>
    <xf numFmtId="0" fontId="0" fillId="0" borderId="0" xfId="0" applyFill="1"/>
    <xf numFmtId="0" fontId="29" fillId="0" borderId="0" xfId="0" applyFont="1" applyFill="1"/>
    <xf numFmtId="168" fontId="14" fillId="0" borderId="9" xfId="0" applyNumberFormat="1" applyFont="1" applyFill="1" applyBorder="1" applyAlignment="1">
      <alignment horizontal="center" vertical="center" wrapText="1"/>
    </xf>
    <xf numFmtId="175" fontId="14" fillId="0" borderId="9" xfId="0" applyNumberFormat="1" applyFont="1" applyFill="1" applyBorder="1" applyAlignment="1">
      <alignment horizontal="center"/>
    </xf>
    <xf numFmtId="168" fontId="22" fillId="0" borderId="9" xfId="0" applyNumberFormat="1" applyFont="1" applyFill="1" applyBorder="1" applyAlignment="1">
      <alignment horizontal="center"/>
    </xf>
    <xf numFmtId="0" fontId="0" fillId="0" borderId="0" xfId="0" applyFill="1" applyBorder="1"/>
    <xf numFmtId="175" fontId="0" fillId="0" borderId="9" xfId="0" applyNumberForma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0" fillId="0" borderId="6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7" xfId="0" applyFill="1" applyBorder="1"/>
    <xf numFmtId="0" fontId="5" fillId="0" borderId="0" xfId="0" applyFont="1" applyFill="1" applyAlignment="1">
      <alignment horizontal="right"/>
    </xf>
    <xf numFmtId="0" fontId="0" fillId="0" borderId="4" xfId="0" applyFill="1" applyBorder="1"/>
    <xf numFmtId="0" fontId="5" fillId="0" borderId="0" xfId="0" applyFont="1" applyFill="1" applyAlignment="1">
      <alignment horizontal="left"/>
    </xf>
    <xf numFmtId="0" fontId="4" fillId="0" borderId="0" xfId="0" applyFont="1" applyFill="1"/>
    <xf numFmtId="14" fontId="0" fillId="0" borderId="0" xfId="0" applyNumberFormat="1" applyFill="1"/>
    <xf numFmtId="0" fontId="0" fillId="0" borderId="0" xfId="0" applyFill="1" applyAlignment="1">
      <alignment horizontal="center"/>
    </xf>
    <xf numFmtId="0" fontId="0" fillId="0" borderId="7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168" fontId="6" fillId="0" borderId="9" xfId="0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center"/>
    </xf>
    <xf numFmtId="171" fontId="6" fillId="0" borderId="0" xfId="0" applyNumberFormat="1" applyFont="1" applyFill="1" applyBorder="1" applyAlignment="1">
      <alignment horizontal="center"/>
    </xf>
    <xf numFmtId="0" fontId="0" fillId="0" borderId="8" xfId="0" applyFill="1" applyBorder="1"/>
    <xf numFmtId="0" fontId="0" fillId="0" borderId="1" xfId="0" applyFill="1" applyBorder="1"/>
    <xf numFmtId="0" fontId="0" fillId="0" borderId="5" xfId="0" applyFill="1" applyBorder="1"/>
    <xf numFmtId="176" fontId="8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14" fontId="2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/>
    </xf>
    <xf numFmtId="0" fontId="7" fillId="0" borderId="1" xfId="0" applyFont="1" applyFill="1" applyBorder="1"/>
    <xf numFmtId="166" fontId="7" fillId="0" borderId="1" xfId="0" applyNumberFormat="1" applyFont="1" applyFill="1" applyBorder="1"/>
    <xf numFmtId="0" fontId="20" fillId="0" borderId="0" xfId="0" applyFont="1" applyFill="1"/>
    <xf numFmtId="0" fontId="14" fillId="0" borderId="0" xfId="0" applyFont="1" applyFill="1" applyBorder="1"/>
    <xf numFmtId="0" fontId="6" fillId="0" borderId="0" xfId="0" applyFont="1" applyFill="1" applyAlignment="1">
      <alignment horizontal="left"/>
    </xf>
    <xf numFmtId="0" fontId="20" fillId="0" borderId="0" xfId="0" applyFont="1" applyFill="1" applyBorder="1"/>
    <xf numFmtId="167" fontId="7" fillId="0" borderId="1" xfId="0" applyNumberFormat="1" applyFont="1" applyFill="1" applyBorder="1"/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9" fillId="0" borderId="0" xfId="0" applyFont="1" applyFill="1" applyBorder="1"/>
    <xf numFmtId="0" fontId="9" fillId="0" borderId="0" xfId="0" applyFont="1" applyFill="1" applyAlignment="1">
      <alignment horizontal="center" vertical="center" wrapText="1"/>
    </xf>
    <xf numFmtId="2" fontId="5" fillId="0" borderId="9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168" fontId="14" fillId="0" borderId="9" xfId="0" applyNumberFormat="1" applyFont="1" applyFill="1" applyBorder="1" applyAlignment="1">
      <alignment horizontal="center"/>
    </xf>
    <xf numFmtId="175" fontId="4" fillId="0" borderId="9" xfId="0" applyNumberFormat="1" applyFont="1" applyFill="1" applyBorder="1" applyAlignment="1">
      <alignment horizontal="center"/>
    </xf>
    <xf numFmtId="175" fontId="0" fillId="0" borderId="0" xfId="0" applyNumberFormat="1" applyFill="1"/>
    <xf numFmtId="0" fontId="0" fillId="0" borderId="0" xfId="0" applyFill="1" applyAlignment="1">
      <alignment horizontal="center" vertical="center"/>
    </xf>
    <xf numFmtId="177" fontId="0" fillId="0" borderId="0" xfId="0" applyNumberFormat="1" applyFill="1"/>
    <xf numFmtId="168" fontId="22" fillId="0" borderId="11" xfId="0" applyNumberFormat="1" applyFont="1" applyFill="1" applyBorder="1" applyAlignment="1">
      <alignment horizontal="center"/>
    </xf>
    <xf numFmtId="2" fontId="26" fillId="0" borderId="9" xfId="0" applyNumberFormat="1" applyFont="1" applyFill="1" applyBorder="1" applyAlignment="1">
      <alignment horizontal="center"/>
    </xf>
    <xf numFmtId="168" fontId="22" fillId="0" borderId="12" xfId="0" applyNumberFormat="1" applyFont="1" applyFill="1" applyBorder="1" applyAlignment="1">
      <alignment horizontal="center"/>
    </xf>
    <xf numFmtId="168" fontId="22" fillId="0" borderId="10" xfId="0" applyNumberFormat="1" applyFont="1" applyFill="1" applyBorder="1" applyAlignment="1">
      <alignment horizontal="center"/>
    </xf>
    <xf numFmtId="172" fontId="0" fillId="0" borderId="13" xfId="0" applyNumberFormat="1" applyFill="1" applyBorder="1" applyAlignment="1">
      <alignment horizontal="center"/>
    </xf>
    <xf numFmtId="170" fontId="0" fillId="0" borderId="13" xfId="0" applyNumberFormat="1" applyFill="1" applyBorder="1" applyAlignment="1">
      <alignment horizontal="center"/>
    </xf>
    <xf numFmtId="0" fontId="0" fillId="0" borderId="11" xfId="0" applyFill="1" applyBorder="1"/>
    <xf numFmtId="174" fontId="4" fillId="0" borderId="0" xfId="0" applyNumberFormat="1" applyFont="1" applyFill="1" applyBorder="1"/>
    <xf numFmtId="170" fontId="0" fillId="0" borderId="9" xfId="0" applyNumberFormat="1" applyFill="1" applyBorder="1" applyAlignment="1">
      <alignment horizontal="center"/>
    </xf>
    <xf numFmtId="173" fontId="0" fillId="0" borderId="9" xfId="0" applyNumberFormat="1" applyFill="1" applyBorder="1" applyAlignment="1">
      <alignment horizontal="center"/>
    </xf>
    <xf numFmtId="0" fontId="0" fillId="0" borderId="12" xfId="0" applyFill="1" applyBorder="1"/>
    <xf numFmtId="0" fontId="5" fillId="0" borderId="0" xfId="0" applyFont="1" applyFill="1" applyBorder="1" applyAlignment="1">
      <alignment horizontal="right"/>
    </xf>
    <xf numFmtId="0" fontId="0" fillId="0" borderId="13" xfId="0" applyFill="1" applyBorder="1"/>
    <xf numFmtId="0" fontId="25" fillId="0" borderId="0" xfId="0" applyFont="1" applyFill="1" applyAlignment="1">
      <alignment horizontal="right"/>
    </xf>
    <xf numFmtId="175" fontId="0" fillId="0" borderId="9" xfId="0" applyNumberFormat="1" applyFill="1" applyBorder="1" applyAlignment="1">
      <alignment horizontal="center" vertical="center"/>
    </xf>
    <xf numFmtId="2" fontId="0" fillId="0" borderId="9" xfId="0" applyNumberFormat="1" applyFill="1" applyBorder="1" applyAlignment="1">
      <alignment horizontal="center"/>
    </xf>
    <xf numFmtId="177" fontId="6" fillId="0" borderId="9" xfId="0" applyNumberFormat="1" applyFont="1" applyFill="1" applyBorder="1" applyAlignment="1">
      <alignment horizontal="center"/>
    </xf>
    <xf numFmtId="168" fontId="5" fillId="0" borderId="14" xfId="0" applyNumberFormat="1" applyFont="1" applyFill="1" applyBorder="1" applyAlignment="1">
      <alignment horizontal="center"/>
    </xf>
    <xf numFmtId="168" fontId="5" fillId="0" borderId="15" xfId="0" applyNumberFormat="1" applyFont="1" applyFill="1" applyBorder="1" applyAlignment="1">
      <alignment horizontal="center"/>
    </xf>
    <xf numFmtId="164" fontId="5" fillId="0" borderId="9" xfId="0" applyNumberFormat="1" applyFont="1" applyFill="1" applyBorder="1" applyAlignment="1">
      <alignment horizontal="center"/>
    </xf>
    <xf numFmtId="49" fontId="15" fillId="0" borderId="1" xfId="0" applyNumberFormat="1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164" fontId="5" fillId="0" borderId="14" xfId="0" quotePrefix="1" applyNumberFormat="1" applyFont="1" applyFill="1" applyBorder="1" applyAlignment="1">
      <alignment horizontal="center"/>
    </xf>
    <xf numFmtId="164" fontId="5" fillId="0" borderId="15" xfId="0" applyNumberFormat="1" applyFont="1" applyFill="1" applyBorder="1" applyAlignment="1">
      <alignment horizontal="center"/>
    </xf>
    <xf numFmtId="0" fontId="13" fillId="0" borderId="0" xfId="0" applyFont="1" applyFill="1" applyAlignment="1">
      <alignment horizontal="left"/>
    </xf>
    <xf numFmtId="0" fontId="5" fillId="0" borderId="9" xfId="0" applyFont="1" applyFill="1" applyBorder="1" applyAlignment="1">
      <alignment horizontal="center" vertical="center" wrapText="1"/>
    </xf>
    <xf numFmtId="168" fontId="5" fillId="0" borderId="9" xfId="0" applyNumberFormat="1" applyFont="1" applyFill="1" applyBorder="1" applyAlignment="1">
      <alignment horizontal="center"/>
    </xf>
    <xf numFmtId="164" fontId="5" fillId="0" borderId="9" xfId="0" quotePrefix="1" applyNumberFormat="1" applyFont="1" applyFill="1" applyBorder="1" applyAlignment="1">
      <alignment horizontal="center"/>
    </xf>
    <xf numFmtId="164" fontId="5" fillId="0" borderId="14" xfId="0" applyNumberFormat="1" applyFont="1" applyFill="1" applyBorder="1" applyAlignment="1">
      <alignment horizontal="center"/>
    </xf>
    <xf numFmtId="171" fontId="6" fillId="0" borderId="2" xfId="0" applyNumberFormat="1" applyFont="1" applyFill="1" applyBorder="1" applyAlignment="1">
      <alignment horizontal="center"/>
    </xf>
    <xf numFmtId="164" fontId="5" fillId="0" borderId="15" xfId="0" quotePrefix="1" applyNumberFormat="1" applyFont="1" applyFill="1" applyBorder="1" applyAlignment="1">
      <alignment horizontal="center"/>
    </xf>
    <xf numFmtId="0" fontId="23" fillId="0" borderId="0" xfId="0" applyFont="1" applyFill="1" applyBorder="1" applyAlignment="1"/>
    <xf numFmtId="0" fontId="18" fillId="0" borderId="0" xfId="0" applyFont="1" applyFill="1" applyBorder="1" applyAlignment="1">
      <alignment horizontal="center" vertical="center"/>
    </xf>
    <xf numFmtId="0" fontId="15" fillId="0" borderId="0" xfId="0" applyFont="1" applyFill="1" applyAlignment="1">
      <alignment horizontal="left"/>
    </xf>
    <xf numFmtId="0" fontId="8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 wrapText="1"/>
    </xf>
    <xf numFmtId="0" fontId="10" fillId="0" borderId="9" xfId="0" applyFont="1" applyFill="1" applyBorder="1" applyAlignment="1">
      <alignment horizontal="center" vertical="center" wrapText="1"/>
    </xf>
    <xf numFmtId="0" fontId="24" fillId="0" borderId="9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right"/>
    </xf>
    <xf numFmtId="0" fontId="5" fillId="0" borderId="0" xfId="0" applyFont="1" applyFill="1" applyAlignment="1">
      <alignment horizontal="right"/>
    </xf>
    <xf numFmtId="0" fontId="8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right"/>
    </xf>
    <xf numFmtId="0" fontId="10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U512"/>
  <sheetViews>
    <sheetView zoomScale="85" zoomScaleNormal="85" workbookViewId="0">
      <selection sqref="A1:XFD1048576"/>
    </sheetView>
  </sheetViews>
  <sheetFormatPr defaultRowHeight="12.75" x14ac:dyDescent="0.2"/>
  <cols>
    <col min="1" max="1" width="3.7109375" style="14" customWidth="1"/>
    <col min="2" max="2" width="9.140625" style="14"/>
    <col min="3" max="3" width="9.85546875" style="14" bestFit="1" customWidth="1"/>
    <col min="4" max="7" width="9.140625" style="14"/>
    <col min="8" max="8" width="10.7109375" style="14" customWidth="1"/>
    <col min="9" max="9" width="9.85546875" style="14" customWidth="1"/>
    <col min="10" max="10" width="13.140625" style="14" customWidth="1"/>
    <col min="11" max="11" width="8.140625" style="14" bestFit="1" customWidth="1"/>
    <col min="12" max="12" width="2.5703125" style="14" customWidth="1"/>
    <col min="13" max="16384" width="9.140625" style="14"/>
  </cols>
  <sheetData>
    <row r="1" spans="1:47" x14ac:dyDescent="0.2">
      <c r="A1" s="22"/>
      <c r="B1" s="23"/>
      <c r="C1" s="23"/>
      <c r="D1" s="23"/>
      <c r="E1" s="23"/>
      <c r="F1" s="23"/>
      <c r="G1" s="23"/>
      <c r="H1" s="23"/>
      <c r="I1" s="23"/>
      <c r="J1" s="23"/>
      <c r="K1" s="23"/>
      <c r="L1" s="24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</row>
    <row r="2" spans="1:47" x14ac:dyDescent="0.2">
      <c r="A2" s="25"/>
      <c r="G2" s="26" t="s">
        <v>0</v>
      </c>
      <c r="H2" s="90" t="s">
        <v>38</v>
      </c>
      <c r="I2" s="90"/>
      <c r="J2" s="90"/>
      <c r="K2" s="4"/>
      <c r="L2" s="27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</row>
    <row r="3" spans="1:47" ht="3" customHeight="1" x14ac:dyDescent="0.2">
      <c r="A3" s="25"/>
      <c r="I3" s="28"/>
      <c r="J3" s="21"/>
      <c r="L3" s="27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</row>
    <row r="4" spans="1:47" ht="18" x14ac:dyDescent="0.25">
      <c r="A4" s="25"/>
      <c r="B4" s="94" t="s">
        <v>11</v>
      </c>
      <c r="C4" s="94"/>
      <c r="D4" s="94"/>
      <c r="E4" s="94"/>
      <c r="F4" s="94"/>
      <c r="G4" s="94"/>
      <c r="H4" s="94"/>
      <c r="I4" s="94"/>
      <c r="J4" s="26"/>
      <c r="K4" s="10"/>
      <c r="L4" s="27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</row>
    <row r="5" spans="1:47" x14ac:dyDescent="0.2">
      <c r="A5" s="25"/>
      <c r="L5" s="27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</row>
    <row r="6" spans="1:47" ht="14.25" x14ac:dyDescent="0.25">
      <c r="A6" s="25"/>
      <c r="B6" s="29" t="s">
        <v>3</v>
      </c>
      <c r="C6" s="30">
        <v>43051</v>
      </c>
      <c r="F6" s="91" t="s">
        <v>47</v>
      </c>
      <c r="G6" s="91"/>
      <c r="H6" s="91"/>
      <c r="I6" s="91"/>
      <c r="J6" s="91">
        <v>3.1250000000000001E-4</v>
      </c>
      <c r="K6" s="91"/>
      <c r="L6" s="27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</row>
    <row r="7" spans="1:47" ht="12.75" customHeight="1" x14ac:dyDescent="0.2">
      <c r="A7" s="25"/>
      <c r="G7" s="31"/>
      <c r="H7" s="31"/>
      <c r="I7" s="31"/>
      <c r="J7" s="2"/>
      <c r="K7" s="2"/>
      <c r="L7" s="27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</row>
    <row r="8" spans="1:47" ht="14.25" x14ac:dyDescent="0.25">
      <c r="A8" s="25"/>
      <c r="F8" s="91" t="s">
        <v>48</v>
      </c>
      <c r="G8" s="91"/>
      <c r="H8" s="91"/>
      <c r="I8" s="91"/>
      <c r="J8" s="87">
        <v>475.66955000000002</v>
      </c>
      <c r="K8" s="88"/>
      <c r="L8" s="27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</row>
    <row r="9" spans="1:47" x14ac:dyDescent="0.2">
      <c r="A9" s="25"/>
      <c r="F9" s="21"/>
      <c r="G9" s="21"/>
      <c r="H9" s="21"/>
      <c r="I9" s="21"/>
      <c r="J9" s="2"/>
      <c r="K9" s="2"/>
      <c r="L9" s="27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</row>
    <row r="10" spans="1:47" x14ac:dyDescent="0.2">
      <c r="A10" s="25"/>
      <c r="F10" s="21"/>
      <c r="G10" s="21"/>
      <c r="H10" s="21"/>
      <c r="I10" s="21"/>
      <c r="J10" s="2"/>
      <c r="K10" s="2"/>
      <c r="L10" s="27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</row>
    <row r="11" spans="1:47" x14ac:dyDescent="0.2">
      <c r="A11" s="25"/>
      <c r="F11" s="21"/>
      <c r="G11" s="21"/>
      <c r="H11" s="21"/>
      <c r="I11" s="21"/>
      <c r="J11" s="2"/>
      <c r="K11" s="2"/>
      <c r="L11" s="27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</row>
    <row r="12" spans="1:47" x14ac:dyDescent="0.2">
      <c r="A12" s="25"/>
      <c r="F12" s="21"/>
      <c r="G12" s="21"/>
      <c r="H12" s="21"/>
      <c r="I12" s="21"/>
      <c r="J12" s="2"/>
      <c r="K12" s="2"/>
      <c r="L12" s="27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</row>
    <row r="13" spans="1:47" x14ac:dyDescent="0.2">
      <c r="A13" s="25"/>
      <c r="F13" s="21"/>
      <c r="G13" s="21"/>
      <c r="H13" s="21"/>
      <c r="I13" s="21"/>
      <c r="J13" s="2"/>
      <c r="K13" s="2"/>
      <c r="L13" s="27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</row>
    <row r="14" spans="1:47" x14ac:dyDescent="0.2">
      <c r="A14" s="25"/>
      <c r="L14" s="27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</row>
    <row r="15" spans="1:47" s="35" customFormat="1" ht="54" customHeight="1" x14ac:dyDescent="0.2">
      <c r="A15" s="32"/>
      <c r="B15" s="33"/>
      <c r="C15" s="95" t="s">
        <v>12</v>
      </c>
      <c r="D15" s="95"/>
      <c r="E15" s="95" t="s">
        <v>51</v>
      </c>
      <c r="F15" s="95"/>
      <c r="G15" s="95" t="s">
        <v>13</v>
      </c>
      <c r="H15" s="95"/>
      <c r="I15" s="34" t="s">
        <v>14</v>
      </c>
      <c r="J15" s="5"/>
      <c r="L15" s="36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K15" s="33"/>
      <c r="AL15" s="33"/>
      <c r="AM15" s="33"/>
      <c r="AN15" s="33"/>
      <c r="AO15" s="33"/>
      <c r="AP15" s="33"/>
      <c r="AQ15" s="33"/>
      <c r="AR15" s="33"/>
      <c r="AS15" s="33"/>
      <c r="AT15" s="33"/>
      <c r="AU15" s="33"/>
    </row>
    <row r="16" spans="1:47" x14ac:dyDescent="0.2">
      <c r="A16" s="25"/>
      <c r="B16" s="19"/>
      <c r="C16" s="89">
        <v>0.16666666666666666</v>
      </c>
      <c r="D16" s="89"/>
      <c r="E16" s="87">
        <v>500</v>
      </c>
      <c r="F16" s="88"/>
      <c r="G16" s="86">
        <v>2.6315789473684199</v>
      </c>
      <c r="H16" s="86"/>
      <c r="I16" s="37">
        <f>(E16*1.998)/(G16*J8)</f>
        <v>0.79807505021080316</v>
      </c>
      <c r="J16" s="6"/>
      <c r="L16" s="27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</row>
    <row r="17" spans="1:47" x14ac:dyDescent="0.2">
      <c r="A17" s="25"/>
      <c r="B17" s="19"/>
      <c r="C17" s="89">
        <v>0.25</v>
      </c>
      <c r="D17" s="89"/>
      <c r="E17" s="87">
        <v>500</v>
      </c>
      <c r="F17" s="88"/>
      <c r="G17" s="86">
        <f>G$16</f>
        <v>2.6315789473684199</v>
      </c>
      <c r="H17" s="86"/>
      <c r="I17" s="37">
        <f>(E17*1.998)/(G17*J8)</f>
        <v>0.79807505021080316</v>
      </c>
      <c r="J17" s="6"/>
      <c r="L17" s="27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</row>
    <row r="18" spans="1:47" x14ac:dyDescent="0.2">
      <c r="A18" s="25"/>
      <c r="B18" s="19"/>
      <c r="C18" s="89">
        <v>0.33333333333333331</v>
      </c>
      <c r="D18" s="89"/>
      <c r="E18" s="96">
        <v>485.13650000000001</v>
      </c>
      <c r="F18" s="88"/>
      <c r="G18" s="86">
        <f t="shared" ref="G18:G53" si="0">G$16</f>
        <v>2.6315789473684199</v>
      </c>
      <c r="H18" s="86"/>
      <c r="I18" s="37">
        <f>(E18*1.998)/(G18*J8)</f>
        <v>0.77435067319318662</v>
      </c>
      <c r="J18" s="6"/>
      <c r="L18" s="27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</row>
    <row r="19" spans="1:47" x14ac:dyDescent="0.2">
      <c r="A19" s="25"/>
      <c r="B19" s="19"/>
      <c r="C19" s="98">
        <v>0.41666666666666669</v>
      </c>
      <c r="D19" s="93"/>
      <c r="E19" s="87">
        <v>421.19412</v>
      </c>
      <c r="F19" s="88"/>
      <c r="G19" s="86">
        <f t="shared" si="0"/>
        <v>2.6315789473684199</v>
      </c>
      <c r="H19" s="86"/>
      <c r="I19" s="37">
        <f>(E19*1.998)/(G19*J8)</f>
        <v>0.67228903693499009</v>
      </c>
      <c r="J19" s="6"/>
      <c r="L19" s="27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</row>
    <row r="20" spans="1:47" x14ac:dyDescent="0.2">
      <c r="A20" s="25"/>
      <c r="B20" s="19"/>
      <c r="C20" s="89">
        <v>0.5</v>
      </c>
      <c r="D20" s="89"/>
      <c r="E20" s="87">
        <v>499.27242999999999</v>
      </c>
      <c r="F20" s="88"/>
      <c r="G20" s="86">
        <f t="shared" si="0"/>
        <v>2.6315789473684199</v>
      </c>
      <c r="H20" s="86"/>
      <c r="I20" s="37">
        <f>(E20*1.998)/(G20*J8)</f>
        <v>0.79691373928223941</v>
      </c>
      <c r="J20" s="6"/>
      <c r="L20" s="27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</row>
    <row r="21" spans="1:47" x14ac:dyDescent="0.2">
      <c r="A21" s="25"/>
      <c r="B21" s="19"/>
      <c r="C21" s="89">
        <v>0.54166666666666663</v>
      </c>
      <c r="D21" s="89"/>
      <c r="E21" s="87">
        <v>500</v>
      </c>
      <c r="F21" s="88"/>
      <c r="G21" s="86">
        <f t="shared" si="0"/>
        <v>2.6315789473684199</v>
      </c>
      <c r="H21" s="86"/>
      <c r="I21" s="37">
        <f>(E21*1.998)/(G21*J8)</f>
        <v>0.79807505021080316</v>
      </c>
      <c r="J21" s="6"/>
      <c r="L21" s="27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</row>
    <row r="22" spans="1:47" x14ac:dyDescent="0.2">
      <c r="A22" s="25"/>
      <c r="B22" s="19"/>
      <c r="C22" s="89">
        <v>0.58333333333333337</v>
      </c>
      <c r="D22" s="89"/>
      <c r="E22" s="87">
        <v>523.30371000000002</v>
      </c>
      <c r="F22" s="88"/>
      <c r="G22" s="86">
        <f t="shared" si="0"/>
        <v>2.6315789473684199</v>
      </c>
      <c r="H22" s="86"/>
      <c r="I22" s="37">
        <f>(E22*1.998)/(G22*J8)</f>
        <v>0.83527126926749917</v>
      </c>
      <c r="J22" s="6"/>
      <c r="L22" s="27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</row>
    <row r="23" spans="1:47" x14ac:dyDescent="0.2">
      <c r="A23" s="25"/>
      <c r="B23" s="19"/>
      <c r="C23" s="89">
        <v>0.58402777777777781</v>
      </c>
      <c r="D23" s="89"/>
      <c r="E23" s="87">
        <v>523.90808000000004</v>
      </c>
      <c r="F23" s="88"/>
      <c r="G23" s="86">
        <f t="shared" si="0"/>
        <v>2.6315789473684199</v>
      </c>
      <c r="H23" s="86"/>
      <c r="I23" s="37">
        <f>(E23*1.998)/(G23*J8)</f>
        <v>0.83623593450369116</v>
      </c>
      <c r="J23" s="6"/>
      <c r="L23" s="27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</row>
    <row r="24" spans="1:47" x14ac:dyDescent="0.2">
      <c r="A24" s="25"/>
      <c r="B24" s="19"/>
      <c r="C24" s="98">
        <v>0.625</v>
      </c>
      <c r="D24" s="93"/>
      <c r="E24" s="87">
        <v>510.83931999999999</v>
      </c>
      <c r="F24" s="88"/>
      <c r="G24" s="86">
        <f t="shared" si="0"/>
        <v>2.6315789473684199</v>
      </c>
      <c r="H24" s="86"/>
      <c r="I24" s="37">
        <f>(E24*1.998)/(G24*J8)</f>
        <v>0.81537623191730502</v>
      </c>
      <c r="J24" s="6"/>
      <c r="L24" s="27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</row>
    <row r="25" spans="1:47" x14ac:dyDescent="0.2">
      <c r="A25" s="25"/>
      <c r="B25" s="19"/>
      <c r="C25" s="89">
        <v>0.66666666666666663</v>
      </c>
      <c r="D25" s="89"/>
      <c r="E25" s="87">
        <v>524.24559999999997</v>
      </c>
      <c r="F25" s="88"/>
      <c r="G25" s="86">
        <f t="shared" si="0"/>
        <v>2.6315789473684199</v>
      </c>
      <c r="H25" s="86"/>
      <c r="I25" s="37">
        <f>(E25*1.998)/(G25*J8)</f>
        <v>0.83677466708558523</v>
      </c>
      <c r="J25" s="6"/>
      <c r="L25" s="27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</row>
    <row r="26" spans="1:47" x14ac:dyDescent="0.2">
      <c r="A26" s="25"/>
      <c r="B26" s="19"/>
      <c r="C26" s="89">
        <v>0.66736111111111107</v>
      </c>
      <c r="D26" s="89"/>
      <c r="E26" s="87">
        <v>526.20641999999998</v>
      </c>
      <c r="F26" s="88"/>
      <c r="G26" s="86">
        <f t="shared" si="0"/>
        <v>2.6315789473684199</v>
      </c>
      <c r="H26" s="86"/>
      <c r="I26" s="37">
        <f>(E26*1.998)/(G26*J8)</f>
        <v>0.83990443012549398</v>
      </c>
      <c r="J26" s="6"/>
      <c r="L26" s="27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</row>
    <row r="27" spans="1:47" x14ac:dyDescent="0.2">
      <c r="A27" s="25"/>
      <c r="B27" s="19"/>
      <c r="C27" s="89">
        <v>0.70833333333333337</v>
      </c>
      <c r="D27" s="89"/>
      <c r="E27" s="87">
        <v>525.95978000000002</v>
      </c>
      <c r="F27" s="88"/>
      <c r="G27" s="86">
        <f t="shared" si="0"/>
        <v>2.6315789473684199</v>
      </c>
      <c r="H27" s="86"/>
      <c r="I27" s="37">
        <f>(E27*1.998)/(G27*J8)</f>
        <v>0.83951075566472599</v>
      </c>
      <c r="J27" s="6"/>
      <c r="L27" s="27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</row>
    <row r="28" spans="1:47" x14ac:dyDescent="0.2">
      <c r="A28" s="25"/>
      <c r="B28" s="19"/>
      <c r="C28" s="89">
        <v>0.7090277777777777</v>
      </c>
      <c r="D28" s="89"/>
      <c r="E28" s="87">
        <v>530.35015999999996</v>
      </c>
      <c r="F28" s="88"/>
      <c r="G28" s="86">
        <f t="shared" si="0"/>
        <v>2.6315789473684199</v>
      </c>
      <c r="H28" s="86"/>
      <c r="I28" s="37">
        <f>(E28*1.998)/(G28*J8)</f>
        <v>0.84651846114261486</v>
      </c>
      <c r="J28" s="6"/>
      <c r="L28" s="27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</row>
    <row r="29" spans="1:47" x14ac:dyDescent="0.2">
      <c r="A29" s="25"/>
      <c r="B29" s="19"/>
      <c r="C29" s="98">
        <v>0.75</v>
      </c>
      <c r="D29" s="93"/>
      <c r="E29" s="87">
        <v>573.19164999999998</v>
      </c>
      <c r="F29" s="88"/>
      <c r="G29" s="86">
        <f t="shared" si="0"/>
        <v>2.6315789473684199</v>
      </c>
      <c r="H29" s="86"/>
      <c r="I29" s="37">
        <f>(E29*1.998)/(G29*J8)</f>
        <v>0.91489990970832613</v>
      </c>
      <c r="J29" s="12"/>
      <c r="L29" s="27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</row>
    <row r="30" spans="1:47" x14ac:dyDescent="0.2">
      <c r="A30" s="25"/>
      <c r="B30" s="19"/>
      <c r="C30" s="89">
        <v>0.75069444444444444</v>
      </c>
      <c r="D30" s="89"/>
      <c r="E30" s="87">
        <v>557.18511999999998</v>
      </c>
      <c r="F30" s="88"/>
      <c r="G30" s="86">
        <f t="shared" si="0"/>
        <v>2.6315789473684199</v>
      </c>
      <c r="H30" s="86"/>
      <c r="I30" s="37">
        <f>(E30*1.998)/(G30*J8)</f>
        <v>0.88935108524142481</v>
      </c>
      <c r="J30" s="12"/>
      <c r="L30" s="27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</row>
    <row r="31" spans="1:47" x14ac:dyDescent="0.2">
      <c r="A31" s="25"/>
      <c r="B31" s="19"/>
      <c r="C31" s="89" t="s">
        <v>41</v>
      </c>
      <c r="D31" s="89"/>
      <c r="E31" s="87">
        <v>574.19219999999996</v>
      </c>
      <c r="F31" s="88"/>
      <c r="G31" s="86">
        <f t="shared" si="0"/>
        <v>2.6315789473684199</v>
      </c>
      <c r="H31" s="86"/>
      <c r="I31" s="37">
        <f>(E31*1.998)/(G31*J8)</f>
        <v>0.91649693769130303</v>
      </c>
      <c r="L31" s="27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</row>
    <row r="32" spans="1:47" x14ac:dyDescent="0.2">
      <c r="A32" s="25"/>
      <c r="B32" s="19"/>
      <c r="C32" s="89" t="s">
        <v>42</v>
      </c>
      <c r="D32" s="89"/>
      <c r="E32" s="87">
        <v>574.19219999999996</v>
      </c>
      <c r="F32" s="88"/>
      <c r="G32" s="86">
        <f t="shared" si="0"/>
        <v>2.6315789473684199</v>
      </c>
      <c r="H32" s="86"/>
      <c r="I32" s="37">
        <f>(E32*1.998)/(G32*J8)</f>
        <v>0.91649693769130303</v>
      </c>
      <c r="L32" s="27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</row>
    <row r="33" spans="1:47" x14ac:dyDescent="0.2">
      <c r="A33" s="25"/>
      <c r="B33" s="19"/>
      <c r="C33" s="89">
        <v>0.79166666666666663</v>
      </c>
      <c r="D33" s="89"/>
      <c r="E33" s="87">
        <v>500</v>
      </c>
      <c r="F33" s="88"/>
      <c r="G33" s="86">
        <f t="shared" si="0"/>
        <v>2.6315789473684199</v>
      </c>
      <c r="H33" s="86"/>
      <c r="I33" s="37">
        <f>(E33*1.998)/(G33*J8)</f>
        <v>0.79807505021080316</v>
      </c>
      <c r="L33" s="27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</row>
    <row r="34" spans="1:47" x14ac:dyDescent="0.2">
      <c r="A34" s="25"/>
      <c r="B34" s="19"/>
      <c r="C34" s="89">
        <v>0.83333333333333337</v>
      </c>
      <c r="D34" s="89"/>
      <c r="E34" s="87">
        <v>361.50522000000001</v>
      </c>
      <c r="F34" s="88"/>
      <c r="G34" s="86">
        <f t="shared" si="0"/>
        <v>2.6315789473684199</v>
      </c>
      <c r="H34" s="86"/>
      <c r="I34" s="37">
        <f>(E34*1.998)/(G34*J8)</f>
        <v>0.5770165932059349</v>
      </c>
      <c r="L34" s="27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</row>
    <row r="35" spans="1:47" x14ac:dyDescent="0.2">
      <c r="A35" s="25"/>
      <c r="B35" s="19"/>
      <c r="C35" s="98" t="s">
        <v>28</v>
      </c>
      <c r="D35" s="93"/>
      <c r="E35" s="87">
        <v>812.59429999999998</v>
      </c>
      <c r="F35" s="88"/>
      <c r="G35" s="86">
        <f t="shared" si="0"/>
        <v>2.6315789473684199</v>
      </c>
      <c r="H35" s="86"/>
      <c r="I35" s="37">
        <f>(E35*1.998)/(G35*J8)</f>
        <v>1.2970224735470248</v>
      </c>
      <c r="L35" s="27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</row>
    <row r="36" spans="1:47" x14ac:dyDescent="0.2">
      <c r="A36" s="25"/>
      <c r="B36" s="19"/>
      <c r="C36" s="98">
        <v>0.8340277777777777</v>
      </c>
      <c r="D36" s="93"/>
      <c r="E36" s="87">
        <v>574.46709999999996</v>
      </c>
      <c r="F36" s="88"/>
      <c r="G36" s="86">
        <f t="shared" si="0"/>
        <v>2.6315789473684199</v>
      </c>
      <c r="H36" s="86"/>
      <c r="I36" s="37">
        <f>(E36*1.998)/(G36*J8)</f>
        <v>0.91693571935390894</v>
      </c>
      <c r="L36" s="27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</row>
    <row r="37" spans="1:47" x14ac:dyDescent="0.2">
      <c r="A37" s="25"/>
      <c r="B37" s="19"/>
      <c r="C37" s="98" t="s">
        <v>29</v>
      </c>
      <c r="D37" s="93"/>
      <c r="E37" s="87">
        <v>574.46709999999996</v>
      </c>
      <c r="F37" s="88"/>
      <c r="G37" s="86">
        <f t="shared" si="0"/>
        <v>2.6315789473684199</v>
      </c>
      <c r="H37" s="86"/>
      <c r="I37" s="37">
        <f>(E37*1.998)/(G37*J8)</f>
        <v>0.91693571935390894</v>
      </c>
      <c r="L37" s="27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</row>
    <row r="38" spans="1:47" x14ac:dyDescent="0.2">
      <c r="A38" s="25"/>
      <c r="B38" s="19"/>
      <c r="C38" s="89">
        <v>0.875</v>
      </c>
      <c r="D38" s="89"/>
      <c r="E38" s="87">
        <v>572.81622000000004</v>
      </c>
      <c r="F38" s="88"/>
      <c r="G38" s="86">
        <f t="shared" si="0"/>
        <v>2.6315789473684199</v>
      </c>
      <c r="H38" s="86"/>
      <c r="I38" s="37">
        <f>(E38*1.998)/(G38*J8)</f>
        <v>0.9143006670761249</v>
      </c>
      <c r="L38" s="27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</row>
    <row r="39" spans="1:47" x14ac:dyDescent="0.2">
      <c r="A39" s="25"/>
      <c r="B39" s="19"/>
      <c r="C39" s="89">
        <v>0.83472222222222225</v>
      </c>
      <c r="D39" s="89"/>
      <c r="E39" s="87">
        <v>573.60388</v>
      </c>
      <c r="F39" s="88"/>
      <c r="G39" s="86">
        <f t="shared" si="0"/>
        <v>2.6315789473684199</v>
      </c>
      <c r="H39" s="86"/>
      <c r="I39" s="37">
        <f>(E39*1.998)/(G39*J8)</f>
        <v>0.91555789066422311</v>
      </c>
      <c r="L39" s="27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</row>
    <row r="40" spans="1:47" x14ac:dyDescent="0.2">
      <c r="A40" s="25"/>
      <c r="B40" s="19"/>
      <c r="C40" s="97" t="s">
        <v>44</v>
      </c>
      <c r="D40" s="89"/>
      <c r="E40" s="87">
        <v>573.60388</v>
      </c>
      <c r="F40" s="88"/>
      <c r="G40" s="86">
        <f t="shared" si="0"/>
        <v>2.6315789473684199</v>
      </c>
      <c r="H40" s="86"/>
      <c r="I40" s="37">
        <f>(E40*1.998)/(G40*J8)</f>
        <v>0.91555789066422311</v>
      </c>
      <c r="L40" s="27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</row>
    <row r="41" spans="1:47" x14ac:dyDescent="0.2">
      <c r="A41" s="25"/>
      <c r="B41" s="19"/>
      <c r="C41" s="98">
        <v>0.91666666666666663</v>
      </c>
      <c r="D41" s="93"/>
      <c r="E41" s="87">
        <v>573.60388</v>
      </c>
      <c r="F41" s="88"/>
      <c r="G41" s="86">
        <f t="shared" si="0"/>
        <v>2.6315789473684199</v>
      </c>
      <c r="H41" s="86"/>
      <c r="I41" s="37">
        <f>(E41*1.998)/(G41*J8)</f>
        <v>0.91555789066422311</v>
      </c>
      <c r="L41" s="27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</row>
    <row r="42" spans="1:47" x14ac:dyDescent="0.2">
      <c r="A42" s="25"/>
      <c r="B42" s="19"/>
      <c r="C42" s="98" t="s">
        <v>30</v>
      </c>
      <c r="D42" s="93"/>
      <c r="E42" s="87">
        <v>475.66955000000002</v>
      </c>
      <c r="F42" s="88"/>
      <c r="G42" s="86">
        <f t="shared" si="0"/>
        <v>2.6315789473684199</v>
      </c>
      <c r="H42" s="86"/>
      <c r="I42" s="37">
        <f>(E42*1.998)/(G42*J8)</f>
        <v>0.75924000000000025</v>
      </c>
      <c r="L42" s="27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</row>
    <row r="43" spans="1:47" x14ac:dyDescent="0.2">
      <c r="A43" s="25"/>
      <c r="B43" s="19"/>
      <c r="C43" s="98">
        <v>0.91736111111111107</v>
      </c>
      <c r="D43" s="93"/>
      <c r="E43" s="87">
        <v>475.66955000000002</v>
      </c>
      <c r="F43" s="88"/>
      <c r="G43" s="86">
        <f t="shared" si="0"/>
        <v>2.6315789473684199</v>
      </c>
      <c r="H43" s="86"/>
      <c r="I43" s="37">
        <f>(E43*1.998)/(G43*J8)</f>
        <v>0.75924000000000025</v>
      </c>
      <c r="L43" s="27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</row>
    <row r="44" spans="1:47" x14ac:dyDescent="0.2">
      <c r="A44" s="25"/>
      <c r="B44" s="19"/>
      <c r="C44" s="98" t="s">
        <v>31</v>
      </c>
      <c r="D44" s="93"/>
      <c r="E44" s="87">
        <v>760.72333000000003</v>
      </c>
      <c r="F44" s="88"/>
      <c r="G44" s="86">
        <f t="shared" si="0"/>
        <v>2.6315789473684199</v>
      </c>
      <c r="H44" s="86"/>
      <c r="I44" s="37">
        <f>(E44*1.998)/(G44*J8)</f>
        <v>1.2142286195725589</v>
      </c>
      <c r="L44" s="27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</row>
    <row r="45" spans="1:47" x14ac:dyDescent="0.2">
      <c r="A45" s="25"/>
      <c r="B45" s="19"/>
      <c r="C45" s="98" t="s">
        <v>32</v>
      </c>
      <c r="D45" s="93"/>
      <c r="E45" s="87">
        <v>568.05853000000002</v>
      </c>
      <c r="F45" s="88"/>
      <c r="G45" s="86">
        <f t="shared" si="0"/>
        <v>2.6315789473684199</v>
      </c>
      <c r="H45" s="86"/>
      <c r="I45" s="37">
        <f>(E45*1.998)/(G45*J8)</f>
        <v>0.90670667970485008</v>
      </c>
      <c r="L45" s="27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</row>
    <row r="46" spans="1:47" x14ac:dyDescent="0.2">
      <c r="A46" s="25"/>
      <c r="B46" s="19"/>
      <c r="C46" s="92">
        <v>0.95833333333333337</v>
      </c>
      <c r="D46" s="93"/>
      <c r="E46" s="87">
        <v>500</v>
      </c>
      <c r="F46" s="88"/>
      <c r="G46" s="86">
        <f t="shared" si="0"/>
        <v>2.6315789473684199</v>
      </c>
      <c r="H46" s="86"/>
      <c r="I46" s="37">
        <f>(E46*1.998)/(G46*J8)</f>
        <v>0.79807505021080316</v>
      </c>
      <c r="L46" s="27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</row>
    <row r="47" spans="1:47" x14ac:dyDescent="0.2">
      <c r="A47" s="25"/>
      <c r="B47" s="19"/>
      <c r="C47" s="92">
        <v>0.91805555555555562</v>
      </c>
      <c r="D47" s="93"/>
      <c r="E47" s="87">
        <v>500</v>
      </c>
      <c r="F47" s="88"/>
      <c r="G47" s="86">
        <f t="shared" si="0"/>
        <v>2.6315789473684199</v>
      </c>
      <c r="H47" s="86"/>
      <c r="I47" s="37">
        <f>(E47*1.998)/(G47*J8)</f>
        <v>0.79807505021080316</v>
      </c>
      <c r="L47" s="27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</row>
    <row r="48" spans="1:47" x14ac:dyDescent="0.2">
      <c r="A48" s="25"/>
      <c r="B48" s="19"/>
      <c r="C48" s="92" t="s">
        <v>25</v>
      </c>
      <c r="D48" s="100"/>
      <c r="E48" s="87">
        <v>518.63103999999998</v>
      </c>
      <c r="F48" s="88"/>
      <c r="G48" s="86">
        <f t="shared" si="0"/>
        <v>2.6315789473684199</v>
      </c>
      <c r="H48" s="86"/>
      <c r="I48" s="37">
        <f>(E48*1.998)/(G48*J8)</f>
        <v>0.82781298657776214</v>
      </c>
      <c r="L48" s="27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</row>
    <row r="49" spans="1:47" x14ac:dyDescent="0.2">
      <c r="A49" s="25"/>
      <c r="B49" s="19"/>
      <c r="C49" s="92" t="s">
        <v>33</v>
      </c>
      <c r="D49" s="93"/>
      <c r="E49" s="87">
        <v>535.79247999999995</v>
      </c>
      <c r="F49" s="88"/>
      <c r="G49" s="86">
        <f t="shared" si="0"/>
        <v>2.6315789473684199</v>
      </c>
      <c r="H49" s="86"/>
      <c r="I49" s="37">
        <f>(E49*1.998)/(G49*J8)</f>
        <v>0.85520522075714134</v>
      </c>
      <c r="L49" s="27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</row>
    <row r="50" spans="1:47" x14ac:dyDescent="0.2">
      <c r="A50" s="25"/>
      <c r="B50" s="19"/>
      <c r="C50" s="92" t="s">
        <v>26</v>
      </c>
      <c r="D50" s="93"/>
      <c r="E50" s="87">
        <v>517.74860000000001</v>
      </c>
      <c r="F50" s="88"/>
      <c r="G50" s="86">
        <f t="shared" si="0"/>
        <v>2.6315789473684199</v>
      </c>
      <c r="H50" s="86"/>
      <c r="I50" s="37">
        <f>(E50*1.998)/(G50*J8)</f>
        <v>0.82640447988314614</v>
      </c>
      <c r="L50" s="27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</row>
    <row r="51" spans="1:47" x14ac:dyDescent="0.2">
      <c r="A51" s="25"/>
      <c r="B51" s="19"/>
      <c r="C51" s="92" t="s">
        <v>40</v>
      </c>
      <c r="D51" s="93"/>
      <c r="E51" s="87">
        <v>571.73473999999999</v>
      </c>
      <c r="F51" s="88"/>
      <c r="G51" s="86">
        <f t="shared" si="0"/>
        <v>2.6315789473684199</v>
      </c>
      <c r="H51" s="86"/>
      <c r="I51" s="37">
        <f>(E51*1.998)/(G51*J8)</f>
        <v>0.912574462665521</v>
      </c>
      <c r="L51" s="27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</row>
    <row r="52" spans="1:47" x14ac:dyDescent="0.2">
      <c r="A52" s="25"/>
      <c r="B52" s="19"/>
      <c r="C52" s="98" t="s">
        <v>39</v>
      </c>
      <c r="D52" s="93"/>
      <c r="E52" s="87">
        <v>508.73181</v>
      </c>
      <c r="F52" s="88"/>
      <c r="G52" s="86">
        <f t="shared" si="0"/>
        <v>2.6315789473684199</v>
      </c>
      <c r="H52" s="86"/>
      <c r="I52" s="37">
        <f>(E52*1.998)/(G52*J8)</f>
        <v>0.81201232961916558</v>
      </c>
      <c r="L52" s="27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</row>
    <row r="53" spans="1:47" x14ac:dyDescent="0.2">
      <c r="A53" s="25"/>
      <c r="B53" s="19"/>
      <c r="C53" s="98" t="s">
        <v>34</v>
      </c>
      <c r="D53" s="93"/>
      <c r="E53" s="87">
        <v>475.50797</v>
      </c>
      <c r="F53" s="88"/>
      <c r="G53" s="86">
        <f t="shared" si="0"/>
        <v>2.6315789473684199</v>
      </c>
      <c r="H53" s="86"/>
      <c r="I53" s="37">
        <f>(E53*1.998)/(G53*J8)</f>
        <v>0.75898209406677419</v>
      </c>
      <c r="L53" s="27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</row>
    <row r="54" spans="1:47" x14ac:dyDescent="0.2">
      <c r="A54" s="25"/>
      <c r="B54" s="19"/>
      <c r="C54" s="38"/>
      <c r="D54" s="38"/>
      <c r="E54" s="7"/>
      <c r="F54" s="7"/>
      <c r="G54" s="99">
        <f>SUM(G16:H53)</f>
        <v>100</v>
      </c>
      <c r="H54" s="99"/>
      <c r="I54" s="6"/>
      <c r="L54" s="27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</row>
    <row r="55" spans="1:47" x14ac:dyDescent="0.2">
      <c r="A55" s="25"/>
      <c r="B55" s="19"/>
      <c r="C55" s="38"/>
      <c r="D55" s="39"/>
      <c r="E55" s="7"/>
      <c r="F55" s="7"/>
      <c r="G55" s="40"/>
      <c r="H55" s="40"/>
      <c r="L55" s="27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</row>
    <row r="56" spans="1:47" x14ac:dyDescent="0.2">
      <c r="A56" s="25"/>
      <c r="B56" s="19"/>
      <c r="C56" s="39"/>
      <c r="D56" s="38"/>
      <c r="E56" s="7"/>
      <c r="F56" s="7"/>
      <c r="G56" s="40"/>
      <c r="H56" s="40"/>
      <c r="I56" s="6"/>
      <c r="L56" s="27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</row>
    <row r="57" spans="1:47" x14ac:dyDescent="0.2">
      <c r="A57" s="41"/>
      <c r="B57" s="42"/>
      <c r="C57" s="42"/>
      <c r="D57" s="42"/>
      <c r="E57" s="42"/>
      <c r="F57" s="42"/>
      <c r="G57" s="42"/>
      <c r="H57" s="42"/>
      <c r="I57" s="42"/>
      <c r="J57" s="42"/>
      <c r="K57" s="42"/>
      <c r="L57" s="43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</row>
    <row r="58" spans="1:47" x14ac:dyDescent="0.2"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</row>
    <row r="59" spans="1:47" x14ac:dyDescent="0.2"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</row>
    <row r="60" spans="1:47" x14ac:dyDescent="0.2"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</row>
    <row r="61" spans="1:47" x14ac:dyDescent="0.2"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</row>
    <row r="62" spans="1:47" x14ac:dyDescent="0.2"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</row>
    <row r="63" spans="1:47" x14ac:dyDescent="0.2"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</row>
    <row r="64" spans="1:47" x14ac:dyDescent="0.2"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</row>
    <row r="65" spans="2:47" x14ac:dyDescent="0.2"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</row>
    <row r="66" spans="2:47" x14ac:dyDescent="0.2"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</row>
    <row r="67" spans="2:47" x14ac:dyDescent="0.2"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</row>
    <row r="68" spans="2:47" x14ac:dyDescent="0.2"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</row>
    <row r="69" spans="2:47" x14ac:dyDescent="0.2"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</row>
    <row r="70" spans="2:47" x14ac:dyDescent="0.2"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</row>
    <row r="71" spans="2:47" x14ac:dyDescent="0.2"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</row>
    <row r="72" spans="2:47" x14ac:dyDescent="0.2"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</row>
    <row r="73" spans="2:47" x14ac:dyDescent="0.2"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  <c r="AU73" s="19"/>
    </row>
    <row r="74" spans="2:47" x14ac:dyDescent="0.2"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  <c r="AU74" s="19"/>
    </row>
    <row r="75" spans="2:47" x14ac:dyDescent="0.2"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19"/>
    </row>
    <row r="76" spans="2:47" x14ac:dyDescent="0.2"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</row>
    <row r="77" spans="2:47" x14ac:dyDescent="0.2"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</row>
    <row r="78" spans="2:47" x14ac:dyDescent="0.2"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</row>
    <row r="79" spans="2:47" x14ac:dyDescent="0.2"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</row>
    <row r="80" spans="2:47" x14ac:dyDescent="0.2"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  <c r="AU80" s="19"/>
    </row>
    <row r="81" spans="2:47" x14ac:dyDescent="0.2"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</row>
    <row r="82" spans="2:47" x14ac:dyDescent="0.2"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</row>
    <row r="83" spans="2:47" x14ac:dyDescent="0.2"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19"/>
      <c r="AU83" s="19"/>
    </row>
    <row r="84" spans="2:47" x14ac:dyDescent="0.2"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</row>
    <row r="85" spans="2:47" x14ac:dyDescent="0.2"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  <c r="AQ85" s="19"/>
      <c r="AR85" s="19"/>
      <c r="AS85" s="19"/>
      <c r="AT85" s="19"/>
      <c r="AU85" s="19"/>
    </row>
    <row r="86" spans="2:47" x14ac:dyDescent="0.2"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  <c r="AU86" s="19"/>
    </row>
    <row r="87" spans="2:47" x14ac:dyDescent="0.2"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</row>
    <row r="88" spans="2:47" x14ac:dyDescent="0.2"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/>
      <c r="AP88" s="19"/>
      <c r="AQ88" s="19"/>
      <c r="AR88" s="19"/>
      <c r="AS88" s="19"/>
      <c r="AT88" s="19"/>
      <c r="AU88" s="19"/>
    </row>
    <row r="89" spans="2:47" x14ac:dyDescent="0.2"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  <c r="AQ89" s="19"/>
      <c r="AR89" s="19"/>
      <c r="AS89" s="19"/>
      <c r="AT89" s="19"/>
      <c r="AU89" s="19"/>
    </row>
    <row r="90" spans="2:47" x14ac:dyDescent="0.2"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</row>
    <row r="91" spans="2:47" x14ac:dyDescent="0.2"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19"/>
      <c r="AR91" s="19"/>
      <c r="AS91" s="19"/>
      <c r="AT91" s="19"/>
      <c r="AU91" s="19"/>
    </row>
    <row r="92" spans="2:47" x14ac:dyDescent="0.2"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  <c r="AQ92" s="19"/>
      <c r="AR92" s="19"/>
      <c r="AS92" s="19"/>
      <c r="AT92" s="19"/>
      <c r="AU92" s="19"/>
    </row>
    <row r="93" spans="2:47" x14ac:dyDescent="0.2"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  <c r="AR93" s="19"/>
      <c r="AS93" s="19"/>
      <c r="AT93" s="19"/>
      <c r="AU93" s="19"/>
    </row>
    <row r="94" spans="2:47" x14ac:dyDescent="0.2"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19"/>
      <c r="AL94" s="19"/>
      <c r="AM94" s="19"/>
      <c r="AN94" s="19"/>
      <c r="AO94" s="19"/>
      <c r="AP94" s="19"/>
      <c r="AQ94" s="19"/>
      <c r="AR94" s="19"/>
      <c r="AS94" s="19"/>
      <c r="AT94" s="19"/>
      <c r="AU94" s="19"/>
    </row>
    <row r="95" spans="2:47" x14ac:dyDescent="0.2"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19"/>
      <c r="AP95" s="19"/>
      <c r="AQ95" s="19"/>
      <c r="AR95" s="19"/>
      <c r="AS95" s="19"/>
      <c r="AT95" s="19"/>
      <c r="AU95" s="19"/>
    </row>
    <row r="96" spans="2:47" x14ac:dyDescent="0.2"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9"/>
      <c r="AS96" s="19"/>
      <c r="AT96" s="19"/>
      <c r="AU96" s="19"/>
    </row>
    <row r="97" spans="2:47" x14ac:dyDescent="0.2"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9"/>
      <c r="AS97" s="19"/>
      <c r="AT97" s="19"/>
      <c r="AU97" s="19"/>
    </row>
    <row r="98" spans="2:47" x14ac:dyDescent="0.2"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9"/>
      <c r="AQ98" s="19"/>
      <c r="AR98" s="19"/>
      <c r="AS98" s="19"/>
      <c r="AT98" s="19"/>
      <c r="AU98" s="19"/>
    </row>
    <row r="99" spans="2:47" x14ac:dyDescent="0.2"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19"/>
      <c r="AO99" s="19"/>
      <c r="AP99" s="19"/>
      <c r="AQ99" s="19"/>
      <c r="AR99" s="19"/>
      <c r="AS99" s="19"/>
      <c r="AT99" s="19"/>
      <c r="AU99" s="19"/>
    </row>
    <row r="100" spans="2:47" x14ac:dyDescent="0.2"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9"/>
      <c r="AO100" s="19"/>
      <c r="AP100" s="19"/>
      <c r="AQ100" s="19"/>
      <c r="AR100" s="19"/>
      <c r="AS100" s="19"/>
      <c r="AT100" s="19"/>
      <c r="AU100" s="19"/>
    </row>
    <row r="101" spans="2:47" x14ac:dyDescent="0.2"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  <c r="AL101" s="19"/>
      <c r="AM101" s="19"/>
      <c r="AN101" s="19"/>
      <c r="AO101" s="19"/>
      <c r="AP101" s="19"/>
      <c r="AQ101" s="19"/>
      <c r="AR101" s="19"/>
      <c r="AS101" s="19"/>
      <c r="AT101" s="19"/>
      <c r="AU101" s="19"/>
    </row>
    <row r="102" spans="2:47" x14ac:dyDescent="0.2"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  <c r="AQ102" s="19"/>
      <c r="AR102" s="19"/>
      <c r="AS102" s="19"/>
      <c r="AT102" s="19"/>
      <c r="AU102" s="19"/>
    </row>
    <row r="103" spans="2:47" x14ac:dyDescent="0.2"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/>
      <c r="AP103" s="19"/>
      <c r="AQ103" s="19"/>
      <c r="AR103" s="19"/>
      <c r="AS103" s="19"/>
      <c r="AT103" s="19"/>
      <c r="AU103" s="19"/>
    </row>
    <row r="104" spans="2:47" x14ac:dyDescent="0.2"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  <c r="AQ104" s="19"/>
      <c r="AR104" s="19"/>
      <c r="AS104" s="19"/>
      <c r="AT104" s="19"/>
      <c r="AU104" s="19"/>
    </row>
    <row r="105" spans="2:47" x14ac:dyDescent="0.2"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9"/>
      <c r="AP105" s="19"/>
      <c r="AQ105" s="19"/>
      <c r="AR105" s="19"/>
      <c r="AS105" s="19"/>
      <c r="AT105" s="19"/>
      <c r="AU105" s="19"/>
    </row>
    <row r="106" spans="2:47" x14ac:dyDescent="0.2"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19"/>
      <c r="AP106" s="19"/>
      <c r="AQ106" s="19"/>
      <c r="AR106" s="19"/>
      <c r="AS106" s="19"/>
      <c r="AT106" s="19"/>
      <c r="AU106" s="19"/>
    </row>
    <row r="107" spans="2:47" x14ac:dyDescent="0.2"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19"/>
      <c r="AO107" s="19"/>
      <c r="AP107" s="19"/>
      <c r="AQ107" s="19"/>
      <c r="AR107" s="19"/>
      <c r="AS107" s="19"/>
      <c r="AT107" s="19"/>
      <c r="AU107" s="19"/>
    </row>
    <row r="108" spans="2:47" x14ac:dyDescent="0.2"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  <c r="AI108" s="19"/>
      <c r="AJ108" s="19"/>
      <c r="AK108" s="19"/>
      <c r="AL108" s="19"/>
      <c r="AM108" s="19"/>
      <c r="AN108" s="19"/>
      <c r="AO108" s="19"/>
      <c r="AP108" s="19"/>
      <c r="AQ108" s="19"/>
      <c r="AR108" s="19"/>
      <c r="AS108" s="19"/>
      <c r="AT108" s="19"/>
      <c r="AU108" s="19"/>
    </row>
    <row r="109" spans="2:47" x14ac:dyDescent="0.2"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  <c r="AI109" s="19"/>
      <c r="AJ109" s="19"/>
      <c r="AK109" s="19"/>
      <c r="AL109" s="19"/>
      <c r="AM109" s="19"/>
      <c r="AN109" s="19"/>
      <c r="AO109" s="19"/>
      <c r="AP109" s="19"/>
      <c r="AQ109" s="19"/>
      <c r="AR109" s="19"/>
      <c r="AS109" s="19"/>
      <c r="AT109" s="19"/>
      <c r="AU109" s="19"/>
    </row>
    <row r="110" spans="2:47" x14ac:dyDescent="0.2"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  <c r="AI110" s="19"/>
      <c r="AJ110" s="19"/>
      <c r="AK110" s="19"/>
      <c r="AL110" s="19"/>
      <c r="AM110" s="19"/>
      <c r="AN110" s="19"/>
      <c r="AO110" s="19"/>
      <c r="AP110" s="19"/>
      <c r="AQ110" s="19"/>
      <c r="AR110" s="19"/>
      <c r="AS110" s="19"/>
      <c r="AT110" s="19"/>
      <c r="AU110" s="19"/>
    </row>
    <row r="111" spans="2:47" x14ac:dyDescent="0.2"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  <c r="AI111" s="19"/>
      <c r="AJ111" s="19"/>
      <c r="AK111" s="19"/>
      <c r="AL111" s="19"/>
      <c r="AM111" s="19"/>
      <c r="AN111" s="19"/>
      <c r="AO111" s="19"/>
      <c r="AP111" s="19"/>
      <c r="AQ111" s="19"/>
      <c r="AR111" s="19"/>
      <c r="AS111" s="19"/>
      <c r="AT111" s="19"/>
      <c r="AU111" s="19"/>
    </row>
    <row r="112" spans="2:47" x14ac:dyDescent="0.2"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  <c r="AI112" s="19"/>
      <c r="AJ112" s="19"/>
      <c r="AK112" s="19"/>
      <c r="AL112" s="19"/>
      <c r="AM112" s="19"/>
      <c r="AN112" s="19"/>
      <c r="AO112" s="19"/>
      <c r="AP112" s="19"/>
      <c r="AQ112" s="19"/>
      <c r="AR112" s="19"/>
      <c r="AS112" s="19"/>
      <c r="AT112" s="19"/>
      <c r="AU112" s="19"/>
    </row>
    <row r="113" spans="2:47" x14ac:dyDescent="0.2"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  <c r="AK113" s="19"/>
      <c r="AL113" s="19"/>
      <c r="AM113" s="19"/>
      <c r="AN113" s="19"/>
      <c r="AO113" s="19"/>
      <c r="AP113" s="19"/>
      <c r="AQ113" s="19"/>
      <c r="AR113" s="19"/>
      <c r="AS113" s="19"/>
      <c r="AT113" s="19"/>
      <c r="AU113" s="19"/>
    </row>
    <row r="114" spans="2:47" x14ac:dyDescent="0.2"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  <c r="AL114" s="19"/>
      <c r="AM114" s="19"/>
      <c r="AN114" s="19"/>
      <c r="AO114" s="19"/>
      <c r="AP114" s="19"/>
      <c r="AQ114" s="19"/>
      <c r="AR114" s="19"/>
      <c r="AS114" s="19"/>
      <c r="AT114" s="19"/>
      <c r="AU114" s="19"/>
    </row>
    <row r="115" spans="2:47" x14ac:dyDescent="0.2"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  <c r="AL115" s="19"/>
      <c r="AM115" s="19"/>
      <c r="AN115" s="19"/>
      <c r="AO115" s="19"/>
      <c r="AP115" s="19"/>
      <c r="AQ115" s="19"/>
      <c r="AR115" s="19"/>
      <c r="AS115" s="19"/>
      <c r="AT115" s="19"/>
      <c r="AU115" s="19"/>
    </row>
    <row r="116" spans="2:47" x14ac:dyDescent="0.2"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  <c r="AL116" s="19"/>
      <c r="AM116" s="19"/>
      <c r="AN116" s="19"/>
      <c r="AO116" s="19"/>
      <c r="AP116" s="19"/>
      <c r="AQ116" s="19"/>
      <c r="AR116" s="19"/>
      <c r="AS116" s="19"/>
      <c r="AT116" s="19"/>
      <c r="AU116" s="19"/>
    </row>
    <row r="117" spans="2:47" x14ac:dyDescent="0.2"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9"/>
      <c r="AJ117" s="19"/>
      <c r="AK117" s="19"/>
      <c r="AL117" s="19"/>
      <c r="AM117" s="19"/>
      <c r="AN117" s="19"/>
      <c r="AO117" s="19"/>
      <c r="AP117" s="19"/>
      <c r="AQ117" s="19"/>
      <c r="AR117" s="19"/>
      <c r="AS117" s="19"/>
      <c r="AT117" s="19"/>
      <c r="AU117" s="19"/>
    </row>
    <row r="118" spans="2:47" x14ac:dyDescent="0.2"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  <c r="AL118" s="19"/>
      <c r="AM118" s="19"/>
      <c r="AN118" s="19"/>
      <c r="AO118" s="19"/>
      <c r="AP118" s="19"/>
      <c r="AQ118" s="19"/>
      <c r="AR118" s="19"/>
      <c r="AS118" s="19"/>
      <c r="AT118" s="19"/>
      <c r="AU118" s="19"/>
    </row>
    <row r="119" spans="2:47" x14ac:dyDescent="0.2"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  <c r="AN119" s="19"/>
      <c r="AO119" s="19"/>
      <c r="AP119" s="19"/>
      <c r="AQ119" s="19"/>
      <c r="AR119" s="19"/>
      <c r="AS119" s="19"/>
      <c r="AT119" s="19"/>
      <c r="AU119" s="19"/>
    </row>
    <row r="120" spans="2:47" x14ac:dyDescent="0.2"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  <c r="AK120" s="19"/>
      <c r="AL120" s="19"/>
      <c r="AM120" s="19"/>
      <c r="AN120" s="19"/>
      <c r="AO120" s="19"/>
      <c r="AP120" s="19"/>
      <c r="AQ120" s="19"/>
      <c r="AR120" s="19"/>
      <c r="AS120" s="19"/>
      <c r="AT120" s="19"/>
      <c r="AU120" s="19"/>
    </row>
    <row r="121" spans="2:47" x14ac:dyDescent="0.2"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19"/>
      <c r="AJ121" s="19"/>
      <c r="AK121" s="19"/>
      <c r="AL121" s="19"/>
      <c r="AM121" s="19"/>
      <c r="AN121" s="19"/>
      <c r="AO121" s="19"/>
      <c r="AP121" s="19"/>
      <c r="AQ121" s="19"/>
      <c r="AR121" s="19"/>
      <c r="AS121" s="19"/>
      <c r="AT121" s="19"/>
      <c r="AU121" s="19"/>
    </row>
    <row r="122" spans="2:47" x14ac:dyDescent="0.2"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9"/>
      <c r="AJ122" s="19"/>
      <c r="AK122" s="19"/>
      <c r="AL122" s="19"/>
      <c r="AM122" s="19"/>
      <c r="AN122" s="19"/>
      <c r="AO122" s="19"/>
      <c r="AP122" s="19"/>
      <c r="AQ122" s="19"/>
      <c r="AR122" s="19"/>
      <c r="AS122" s="19"/>
      <c r="AT122" s="19"/>
      <c r="AU122" s="19"/>
    </row>
    <row r="123" spans="2:47" x14ac:dyDescent="0.2"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  <c r="AL123" s="19"/>
      <c r="AM123" s="19"/>
      <c r="AN123" s="19"/>
      <c r="AO123" s="19"/>
      <c r="AP123" s="19"/>
      <c r="AQ123" s="19"/>
      <c r="AR123" s="19"/>
      <c r="AS123" s="19"/>
      <c r="AT123" s="19"/>
      <c r="AU123" s="19"/>
    </row>
    <row r="124" spans="2:47" x14ac:dyDescent="0.2"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  <c r="AK124" s="19"/>
      <c r="AL124" s="19"/>
      <c r="AM124" s="19"/>
      <c r="AN124" s="19"/>
      <c r="AO124" s="19"/>
      <c r="AP124" s="19"/>
      <c r="AQ124" s="19"/>
      <c r="AR124" s="19"/>
      <c r="AS124" s="19"/>
      <c r="AT124" s="19"/>
      <c r="AU124" s="19"/>
    </row>
    <row r="125" spans="2:47" x14ac:dyDescent="0.2"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19"/>
      <c r="AJ125" s="19"/>
      <c r="AK125" s="19"/>
      <c r="AL125" s="19"/>
      <c r="AM125" s="19"/>
      <c r="AN125" s="19"/>
      <c r="AO125" s="19"/>
      <c r="AP125" s="19"/>
      <c r="AQ125" s="19"/>
      <c r="AR125" s="19"/>
      <c r="AS125" s="19"/>
      <c r="AT125" s="19"/>
      <c r="AU125" s="19"/>
    </row>
    <row r="126" spans="2:47" x14ac:dyDescent="0.2"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  <c r="AJ126" s="19"/>
      <c r="AK126" s="19"/>
      <c r="AL126" s="19"/>
      <c r="AM126" s="19"/>
      <c r="AN126" s="19"/>
      <c r="AO126" s="19"/>
      <c r="AP126" s="19"/>
      <c r="AQ126" s="19"/>
      <c r="AR126" s="19"/>
      <c r="AS126" s="19"/>
      <c r="AT126" s="19"/>
      <c r="AU126" s="19"/>
    </row>
    <row r="127" spans="2:47" x14ac:dyDescent="0.2"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19"/>
      <c r="AJ127" s="19"/>
      <c r="AK127" s="19"/>
      <c r="AL127" s="19"/>
      <c r="AM127" s="19"/>
      <c r="AN127" s="19"/>
      <c r="AO127" s="19"/>
      <c r="AP127" s="19"/>
      <c r="AQ127" s="19"/>
      <c r="AR127" s="19"/>
      <c r="AS127" s="19"/>
      <c r="AT127" s="19"/>
      <c r="AU127" s="19"/>
    </row>
    <row r="128" spans="2:47" x14ac:dyDescent="0.2"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  <c r="AL128" s="19"/>
      <c r="AM128" s="19"/>
      <c r="AN128" s="19"/>
      <c r="AO128" s="19"/>
      <c r="AP128" s="19"/>
      <c r="AQ128" s="19"/>
      <c r="AR128" s="19"/>
      <c r="AS128" s="19"/>
      <c r="AT128" s="19"/>
      <c r="AU128" s="19"/>
    </row>
    <row r="129" spans="2:47" x14ac:dyDescent="0.2"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19"/>
      <c r="AJ129" s="19"/>
      <c r="AK129" s="19"/>
      <c r="AL129" s="19"/>
      <c r="AM129" s="19"/>
      <c r="AN129" s="19"/>
      <c r="AO129" s="19"/>
      <c r="AP129" s="19"/>
      <c r="AQ129" s="19"/>
      <c r="AR129" s="19"/>
      <c r="AS129" s="19"/>
      <c r="AT129" s="19"/>
      <c r="AU129" s="19"/>
    </row>
    <row r="130" spans="2:47" x14ac:dyDescent="0.2"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9"/>
      <c r="AJ130" s="19"/>
      <c r="AK130" s="19"/>
      <c r="AL130" s="19"/>
      <c r="AM130" s="19"/>
      <c r="AN130" s="19"/>
      <c r="AO130" s="19"/>
      <c r="AP130" s="19"/>
      <c r="AQ130" s="19"/>
      <c r="AR130" s="19"/>
      <c r="AS130" s="19"/>
      <c r="AT130" s="19"/>
      <c r="AU130" s="19"/>
    </row>
    <row r="131" spans="2:47" x14ac:dyDescent="0.2"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19"/>
      <c r="AJ131" s="19"/>
      <c r="AK131" s="19"/>
      <c r="AL131" s="19"/>
      <c r="AM131" s="19"/>
      <c r="AN131" s="19"/>
      <c r="AO131" s="19"/>
      <c r="AP131" s="19"/>
      <c r="AQ131" s="19"/>
      <c r="AR131" s="19"/>
      <c r="AS131" s="19"/>
      <c r="AT131" s="19"/>
      <c r="AU131" s="19"/>
    </row>
    <row r="132" spans="2:47" x14ac:dyDescent="0.2"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19"/>
      <c r="AJ132" s="19"/>
      <c r="AK132" s="19"/>
      <c r="AL132" s="19"/>
      <c r="AM132" s="19"/>
      <c r="AN132" s="19"/>
      <c r="AO132" s="19"/>
      <c r="AP132" s="19"/>
      <c r="AQ132" s="19"/>
      <c r="AR132" s="19"/>
      <c r="AS132" s="19"/>
      <c r="AT132" s="19"/>
      <c r="AU132" s="19"/>
    </row>
    <row r="133" spans="2:47" x14ac:dyDescent="0.2"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  <c r="AI133" s="19"/>
      <c r="AJ133" s="19"/>
      <c r="AK133" s="19"/>
      <c r="AL133" s="19"/>
      <c r="AM133" s="19"/>
      <c r="AN133" s="19"/>
      <c r="AO133" s="19"/>
      <c r="AP133" s="19"/>
      <c r="AQ133" s="19"/>
      <c r="AR133" s="19"/>
      <c r="AS133" s="19"/>
      <c r="AT133" s="19"/>
      <c r="AU133" s="19"/>
    </row>
    <row r="134" spans="2:47" x14ac:dyDescent="0.2"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  <c r="AF134" s="19"/>
      <c r="AG134" s="19"/>
      <c r="AH134" s="19"/>
      <c r="AI134" s="19"/>
      <c r="AJ134" s="19"/>
      <c r="AK134" s="19"/>
      <c r="AL134" s="19"/>
      <c r="AM134" s="19"/>
      <c r="AN134" s="19"/>
      <c r="AO134" s="19"/>
      <c r="AP134" s="19"/>
      <c r="AQ134" s="19"/>
      <c r="AR134" s="19"/>
      <c r="AS134" s="19"/>
      <c r="AT134" s="19"/>
      <c r="AU134" s="19"/>
    </row>
    <row r="135" spans="2:47" x14ac:dyDescent="0.2"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F135" s="19"/>
      <c r="AG135" s="19"/>
      <c r="AH135" s="19"/>
      <c r="AI135" s="19"/>
      <c r="AJ135" s="19"/>
      <c r="AK135" s="19"/>
      <c r="AL135" s="19"/>
      <c r="AM135" s="19"/>
      <c r="AN135" s="19"/>
      <c r="AO135" s="19"/>
      <c r="AP135" s="19"/>
      <c r="AQ135" s="19"/>
      <c r="AR135" s="19"/>
      <c r="AS135" s="19"/>
      <c r="AT135" s="19"/>
      <c r="AU135" s="19"/>
    </row>
    <row r="136" spans="2:47" x14ac:dyDescent="0.2"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19"/>
      <c r="AI136" s="19"/>
      <c r="AJ136" s="19"/>
      <c r="AK136" s="19"/>
      <c r="AL136" s="19"/>
      <c r="AM136" s="19"/>
      <c r="AN136" s="19"/>
      <c r="AO136" s="19"/>
      <c r="AP136" s="19"/>
      <c r="AQ136" s="19"/>
      <c r="AR136" s="19"/>
      <c r="AS136" s="19"/>
      <c r="AT136" s="19"/>
      <c r="AU136" s="19"/>
    </row>
    <row r="137" spans="2:47" x14ac:dyDescent="0.2"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19"/>
      <c r="AL137" s="19"/>
      <c r="AM137" s="19"/>
      <c r="AN137" s="19"/>
      <c r="AO137" s="19"/>
      <c r="AP137" s="19"/>
      <c r="AQ137" s="19"/>
      <c r="AR137" s="19"/>
      <c r="AS137" s="19"/>
      <c r="AT137" s="19"/>
      <c r="AU137" s="19"/>
    </row>
    <row r="138" spans="2:47" x14ac:dyDescent="0.2"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  <c r="AA138" s="19"/>
      <c r="AB138" s="19"/>
      <c r="AC138" s="19"/>
      <c r="AD138" s="19"/>
      <c r="AE138" s="19"/>
      <c r="AF138" s="19"/>
      <c r="AG138" s="19"/>
      <c r="AH138" s="19"/>
      <c r="AI138" s="19"/>
      <c r="AJ138" s="19"/>
      <c r="AK138" s="19"/>
      <c r="AL138" s="19"/>
      <c r="AM138" s="19"/>
      <c r="AN138" s="19"/>
      <c r="AO138" s="19"/>
      <c r="AP138" s="19"/>
      <c r="AQ138" s="19"/>
      <c r="AR138" s="19"/>
      <c r="AS138" s="19"/>
      <c r="AT138" s="19"/>
      <c r="AU138" s="19"/>
    </row>
    <row r="139" spans="2:47" x14ac:dyDescent="0.2"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  <c r="AF139" s="19"/>
      <c r="AG139" s="19"/>
      <c r="AH139" s="19"/>
      <c r="AI139" s="19"/>
      <c r="AJ139" s="19"/>
      <c r="AK139" s="19"/>
      <c r="AL139" s="19"/>
      <c r="AM139" s="19"/>
      <c r="AN139" s="19"/>
      <c r="AO139" s="19"/>
      <c r="AP139" s="19"/>
      <c r="AQ139" s="19"/>
      <c r="AR139" s="19"/>
      <c r="AS139" s="19"/>
      <c r="AT139" s="19"/>
      <c r="AU139" s="19"/>
    </row>
    <row r="140" spans="2:47" x14ac:dyDescent="0.2"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  <c r="AA140" s="19"/>
      <c r="AB140" s="19"/>
      <c r="AC140" s="19"/>
      <c r="AD140" s="19"/>
      <c r="AE140" s="19"/>
      <c r="AF140" s="19"/>
      <c r="AG140" s="19"/>
      <c r="AH140" s="19"/>
      <c r="AI140" s="19"/>
      <c r="AJ140" s="19"/>
      <c r="AK140" s="19"/>
      <c r="AL140" s="19"/>
      <c r="AM140" s="19"/>
      <c r="AN140" s="19"/>
      <c r="AO140" s="19"/>
      <c r="AP140" s="19"/>
      <c r="AQ140" s="19"/>
      <c r="AR140" s="19"/>
      <c r="AS140" s="19"/>
      <c r="AT140" s="19"/>
      <c r="AU140" s="19"/>
    </row>
    <row r="141" spans="2:47" x14ac:dyDescent="0.2"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/>
      <c r="AJ141" s="19"/>
      <c r="AK141" s="19"/>
      <c r="AL141" s="19"/>
      <c r="AM141" s="19"/>
      <c r="AN141" s="19"/>
      <c r="AO141" s="19"/>
      <c r="AP141" s="19"/>
      <c r="AQ141" s="19"/>
      <c r="AR141" s="19"/>
      <c r="AS141" s="19"/>
      <c r="AT141" s="19"/>
      <c r="AU141" s="19"/>
    </row>
    <row r="142" spans="2:47" x14ac:dyDescent="0.2"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  <c r="AA142" s="19"/>
      <c r="AB142" s="19"/>
      <c r="AC142" s="19"/>
      <c r="AD142" s="19"/>
      <c r="AE142" s="19"/>
      <c r="AF142" s="19"/>
      <c r="AG142" s="19"/>
      <c r="AH142" s="19"/>
      <c r="AI142" s="19"/>
      <c r="AJ142" s="19"/>
      <c r="AK142" s="19"/>
      <c r="AL142" s="19"/>
      <c r="AM142" s="19"/>
      <c r="AN142" s="19"/>
      <c r="AO142" s="19"/>
      <c r="AP142" s="19"/>
      <c r="AQ142" s="19"/>
      <c r="AR142" s="19"/>
      <c r="AS142" s="19"/>
      <c r="AT142" s="19"/>
      <c r="AU142" s="19"/>
    </row>
    <row r="143" spans="2:47" x14ac:dyDescent="0.2"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  <c r="AI143" s="19"/>
      <c r="AJ143" s="19"/>
      <c r="AK143" s="19"/>
      <c r="AL143" s="19"/>
      <c r="AM143" s="19"/>
      <c r="AN143" s="19"/>
      <c r="AO143" s="19"/>
      <c r="AP143" s="19"/>
      <c r="AQ143" s="19"/>
      <c r="AR143" s="19"/>
      <c r="AS143" s="19"/>
      <c r="AT143" s="19"/>
      <c r="AU143" s="19"/>
    </row>
    <row r="144" spans="2:47" x14ac:dyDescent="0.2"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 s="19"/>
      <c r="AF144" s="19"/>
      <c r="AG144" s="19"/>
      <c r="AH144" s="19"/>
      <c r="AI144" s="19"/>
      <c r="AJ144" s="19"/>
      <c r="AK144" s="19"/>
      <c r="AL144" s="19"/>
      <c r="AM144" s="19"/>
      <c r="AN144" s="19"/>
      <c r="AO144" s="19"/>
      <c r="AP144" s="19"/>
      <c r="AQ144" s="19"/>
      <c r="AR144" s="19"/>
      <c r="AS144" s="19"/>
      <c r="AT144" s="19"/>
      <c r="AU144" s="19"/>
    </row>
    <row r="145" spans="2:47" x14ac:dyDescent="0.2"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19"/>
      <c r="AF145" s="19"/>
      <c r="AG145" s="19"/>
      <c r="AH145" s="19"/>
      <c r="AI145" s="19"/>
      <c r="AJ145" s="19"/>
      <c r="AK145" s="19"/>
      <c r="AL145" s="19"/>
      <c r="AM145" s="19"/>
      <c r="AN145" s="19"/>
      <c r="AO145" s="19"/>
      <c r="AP145" s="19"/>
      <c r="AQ145" s="19"/>
      <c r="AR145" s="19"/>
      <c r="AS145" s="19"/>
      <c r="AT145" s="19"/>
      <c r="AU145" s="19"/>
    </row>
    <row r="146" spans="2:47" x14ac:dyDescent="0.2"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  <c r="AA146" s="19"/>
      <c r="AB146" s="19"/>
      <c r="AC146" s="19"/>
      <c r="AD146" s="19"/>
      <c r="AE146" s="19"/>
      <c r="AF146" s="19"/>
      <c r="AG146" s="19"/>
      <c r="AH146" s="19"/>
      <c r="AI146" s="19"/>
      <c r="AJ146" s="19"/>
      <c r="AK146" s="19"/>
      <c r="AL146" s="19"/>
      <c r="AM146" s="19"/>
      <c r="AN146" s="19"/>
      <c r="AO146" s="19"/>
      <c r="AP146" s="19"/>
      <c r="AQ146" s="19"/>
      <c r="AR146" s="19"/>
      <c r="AS146" s="19"/>
      <c r="AT146" s="19"/>
      <c r="AU146" s="19"/>
    </row>
    <row r="147" spans="2:47" x14ac:dyDescent="0.2"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  <c r="AA147" s="19"/>
      <c r="AB147" s="19"/>
      <c r="AC147" s="19"/>
      <c r="AD147" s="19"/>
      <c r="AE147" s="19"/>
      <c r="AF147" s="19"/>
      <c r="AG147" s="19"/>
      <c r="AH147" s="19"/>
      <c r="AI147" s="19"/>
      <c r="AJ147" s="19"/>
      <c r="AK147" s="19"/>
      <c r="AL147" s="19"/>
      <c r="AM147" s="19"/>
      <c r="AN147" s="19"/>
      <c r="AO147" s="19"/>
      <c r="AP147" s="19"/>
      <c r="AQ147" s="19"/>
      <c r="AR147" s="19"/>
      <c r="AS147" s="19"/>
      <c r="AT147" s="19"/>
      <c r="AU147" s="19"/>
    </row>
    <row r="148" spans="2:47" x14ac:dyDescent="0.2"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  <c r="AA148" s="19"/>
      <c r="AB148" s="19"/>
      <c r="AC148" s="19"/>
      <c r="AD148" s="19"/>
      <c r="AE148" s="19"/>
      <c r="AF148" s="19"/>
      <c r="AG148" s="19"/>
      <c r="AH148" s="19"/>
      <c r="AI148" s="19"/>
      <c r="AJ148" s="19"/>
      <c r="AK148" s="19"/>
      <c r="AL148" s="19"/>
      <c r="AM148" s="19"/>
      <c r="AN148" s="19"/>
      <c r="AO148" s="19"/>
      <c r="AP148" s="19"/>
      <c r="AQ148" s="19"/>
      <c r="AR148" s="19"/>
      <c r="AS148" s="19"/>
      <c r="AT148" s="19"/>
      <c r="AU148" s="19"/>
    </row>
    <row r="149" spans="2:47" x14ac:dyDescent="0.2"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</row>
    <row r="150" spans="2:47" x14ac:dyDescent="0.2"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  <c r="AA150" s="19"/>
      <c r="AB150" s="19"/>
      <c r="AC150" s="19"/>
      <c r="AD150" s="19"/>
      <c r="AE150" s="19"/>
      <c r="AF150" s="19"/>
      <c r="AG150" s="19"/>
      <c r="AH150" s="19"/>
      <c r="AI150" s="19"/>
      <c r="AJ150" s="19"/>
      <c r="AK150" s="19"/>
      <c r="AL150" s="19"/>
      <c r="AM150" s="19"/>
      <c r="AN150" s="19"/>
      <c r="AO150" s="19"/>
      <c r="AP150" s="19"/>
      <c r="AQ150" s="19"/>
      <c r="AR150" s="19"/>
      <c r="AS150" s="19"/>
      <c r="AT150" s="19"/>
      <c r="AU150" s="19"/>
    </row>
    <row r="151" spans="2:47" x14ac:dyDescent="0.2"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  <c r="AA151" s="19"/>
      <c r="AB151" s="19"/>
      <c r="AC151" s="19"/>
      <c r="AD151" s="19"/>
      <c r="AE151" s="19"/>
      <c r="AF151" s="19"/>
      <c r="AG151" s="19"/>
      <c r="AH151" s="19"/>
      <c r="AI151" s="19"/>
      <c r="AJ151" s="19"/>
      <c r="AK151" s="19"/>
      <c r="AL151" s="19"/>
      <c r="AM151" s="19"/>
      <c r="AN151" s="19"/>
      <c r="AO151" s="19"/>
      <c r="AP151" s="19"/>
      <c r="AQ151" s="19"/>
      <c r="AR151" s="19"/>
      <c r="AS151" s="19"/>
      <c r="AT151" s="19"/>
      <c r="AU151" s="19"/>
    </row>
    <row r="152" spans="2:47" x14ac:dyDescent="0.2"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  <c r="AA152" s="19"/>
      <c r="AB152" s="19"/>
      <c r="AC152" s="19"/>
      <c r="AD152" s="19"/>
      <c r="AE152" s="19"/>
      <c r="AF152" s="19"/>
      <c r="AG152" s="19"/>
      <c r="AH152" s="19"/>
      <c r="AI152" s="19"/>
      <c r="AJ152" s="19"/>
      <c r="AK152" s="19"/>
      <c r="AL152" s="19"/>
      <c r="AM152" s="19"/>
      <c r="AN152" s="19"/>
      <c r="AO152" s="19"/>
      <c r="AP152" s="19"/>
      <c r="AQ152" s="19"/>
      <c r="AR152" s="19"/>
      <c r="AS152" s="19"/>
      <c r="AT152" s="19"/>
      <c r="AU152" s="19"/>
    </row>
    <row r="153" spans="2:47" x14ac:dyDescent="0.2"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19"/>
      <c r="AB153" s="19"/>
      <c r="AC153" s="19"/>
      <c r="AD153" s="19"/>
      <c r="AE153" s="19"/>
      <c r="AF153" s="19"/>
      <c r="AG153" s="19"/>
      <c r="AH153" s="19"/>
      <c r="AI153" s="19"/>
      <c r="AJ153" s="19"/>
      <c r="AK153" s="19"/>
      <c r="AL153" s="19"/>
      <c r="AM153" s="19"/>
      <c r="AN153" s="19"/>
      <c r="AO153" s="19"/>
      <c r="AP153" s="19"/>
      <c r="AQ153" s="19"/>
      <c r="AR153" s="19"/>
      <c r="AS153" s="19"/>
      <c r="AT153" s="19"/>
      <c r="AU153" s="19"/>
    </row>
    <row r="154" spans="2:47" x14ac:dyDescent="0.2"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  <c r="AE154" s="19"/>
      <c r="AF154" s="19"/>
      <c r="AG154" s="19"/>
      <c r="AH154" s="19"/>
      <c r="AI154" s="19"/>
      <c r="AJ154" s="19"/>
      <c r="AK154" s="19"/>
      <c r="AL154" s="19"/>
      <c r="AM154" s="19"/>
      <c r="AN154" s="19"/>
      <c r="AO154" s="19"/>
      <c r="AP154" s="19"/>
      <c r="AQ154" s="19"/>
      <c r="AR154" s="19"/>
      <c r="AS154" s="19"/>
      <c r="AT154" s="19"/>
      <c r="AU154" s="19"/>
    </row>
    <row r="155" spans="2:47" x14ac:dyDescent="0.2"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19"/>
      <c r="AB155" s="19"/>
      <c r="AC155" s="19"/>
      <c r="AD155" s="19"/>
      <c r="AE155" s="19"/>
      <c r="AF155" s="19"/>
      <c r="AG155" s="19"/>
      <c r="AH155" s="19"/>
      <c r="AI155" s="19"/>
      <c r="AJ155" s="19"/>
      <c r="AK155" s="19"/>
      <c r="AL155" s="19"/>
      <c r="AM155" s="19"/>
      <c r="AN155" s="19"/>
      <c r="AO155" s="19"/>
      <c r="AP155" s="19"/>
      <c r="AQ155" s="19"/>
      <c r="AR155" s="19"/>
      <c r="AS155" s="19"/>
      <c r="AT155" s="19"/>
      <c r="AU155" s="19"/>
    </row>
    <row r="156" spans="2:47" x14ac:dyDescent="0.2"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  <c r="AA156" s="19"/>
      <c r="AB156" s="19"/>
      <c r="AC156" s="19"/>
      <c r="AD156" s="19"/>
      <c r="AE156" s="19"/>
      <c r="AF156" s="19"/>
      <c r="AG156" s="19"/>
      <c r="AH156" s="19"/>
      <c r="AI156" s="19"/>
      <c r="AJ156" s="19"/>
      <c r="AK156" s="19"/>
      <c r="AL156" s="19"/>
      <c r="AM156" s="19"/>
      <c r="AN156" s="19"/>
      <c r="AO156" s="19"/>
      <c r="AP156" s="19"/>
      <c r="AQ156" s="19"/>
      <c r="AR156" s="19"/>
      <c r="AS156" s="19"/>
      <c r="AT156" s="19"/>
      <c r="AU156" s="19"/>
    </row>
    <row r="157" spans="2:47" x14ac:dyDescent="0.2"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A157" s="19"/>
      <c r="AB157" s="19"/>
      <c r="AC157" s="19"/>
      <c r="AD157" s="19"/>
      <c r="AE157" s="19"/>
      <c r="AF157" s="19"/>
      <c r="AG157" s="19"/>
      <c r="AH157" s="19"/>
      <c r="AI157" s="19"/>
      <c r="AJ157" s="19"/>
      <c r="AK157" s="19"/>
      <c r="AL157" s="19"/>
      <c r="AM157" s="19"/>
      <c r="AN157" s="19"/>
      <c r="AO157" s="19"/>
      <c r="AP157" s="19"/>
      <c r="AQ157" s="19"/>
      <c r="AR157" s="19"/>
      <c r="AS157" s="19"/>
      <c r="AT157" s="19"/>
      <c r="AU157" s="19"/>
    </row>
    <row r="158" spans="2:47" x14ac:dyDescent="0.2"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A158" s="19"/>
      <c r="AB158" s="19"/>
      <c r="AC158" s="19"/>
      <c r="AD158" s="19"/>
      <c r="AE158" s="19"/>
      <c r="AF158" s="19"/>
      <c r="AG158" s="19"/>
      <c r="AH158" s="19"/>
      <c r="AI158" s="19"/>
      <c r="AJ158" s="19"/>
      <c r="AK158" s="19"/>
      <c r="AL158" s="19"/>
      <c r="AM158" s="19"/>
      <c r="AN158" s="19"/>
      <c r="AO158" s="19"/>
      <c r="AP158" s="19"/>
      <c r="AQ158" s="19"/>
      <c r="AR158" s="19"/>
      <c r="AS158" s="19"/>
      <c r="AT158" s="19"/>
      <c r="AU158" s="19"/>
    </row>
    <row r="159" spans="2:47" x14ac:dyDescent="0.2"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  <c r="AA159" s="19"/>
      <c r="AB159" s="19"/>
      <c r="AC159" s="19"/>
      <c r="AD159" s="19"/>
      <c r="AE159" s="19"/>
      <c r="AF159" s="19"/>
      <c r="AG159" s="19"/>
      <c r="AH159" s="19"/>
      <c r="AI159" s="19"/>
      <c r="AJ159" s="19"/>
      <c r="AK159" s="19"/>
      <c r="AL159" s="19"/>
      <c r="AM159" s="19"/>
      <c r="AN159" s="19"/>
      <c r="AO159" s="19"/>
      <c r="AP159" s="19"/>
      <c r="AQ159" s="19"/>
      <c r="AR159" s="19"/>
      <c r="AS159" s="19"/>
      <c r="AT159" s="19"/>
      <c r="AU159" s="19"/>
    </row>
    <row r="160" spans="2:47" x14ac:dyDescent="0.2"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19"/>
      <c r="AB160" s="19"/>
      <c r="AC160" s="19"/>
      <c r="AD160" s="19"/>
      <c r="AE160" s="19"/>
      <c r="AF160" s="19"/>
      <c r="AG160" s="19"/>
      <c r="AH160" s="19"/>
      <c r="AI160" s="19"/>
      <c r="AJ160" s="19"/>
      <c r="AK160" s="19"/>
      <c r="AL160" s="19"/>
      <c r="AM160" s="19"/>
      <c r="AN160" s="19"/>
      <c r="AO160" s="19"/>
      <c r="AP160" s="19"/>
      <c r="AQ160" s="19"/>
      <c r="AR160" s="19"/>
      <c r="AS160" s="19"/>
      <c r="AT160" s="19"/>
      <c r="AU160" s="19"/>
    </row>
    <row r="161" spans="2:47" x14ac:dyDescent="0.2"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  <c r="AH161" s="19"/>
      <c r="AI161" s="19"/>
      <c r="AJ161" s="19"/>
      <c r="AK161" s="19"/>
      <c r="AL161" s="19"/>
      <c r="AM161" s="19"/>
      <c r="AN161" s="19"/>
      <c r="AO161" s="19"/>
      <c r="AP161" s="19"/>
      <c r="AQ161" s="19"/>
      <c r="AR161" s="19"/>
      <c r="AS161" s="19"/>
      <c r="AT161" s="19"/>
      <c r="AU161" s="19"/>
    </row>
    <row r="162" spans="2:47" x14ac:dyDescent="0.2"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  <c r="AI162" s="19"/>
      <c r="AJ162" s="19"/>
      <c r="AK162" s="19"/>
      <c r="AL162" s="19"/>
      <c r="AM162" s="19"/>
      <c r="AN162" s="19"/>
      <c r="AO162" s="19"/>
      <c r="AP162" s="19"/>
      <c r="AQ162" s="19"/>
      <c r="AR162" s="19"/>
      <c r="AS162" s="19"/>
      <c r="AT162" s="19"/>
      <c r="AU162" s="19"/>
    </row>
    <row r="163" spans="2:47" x14ac:dyDescent="0.2"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19"/>
      <c r="AI163" s="19"/>
      <c r="AJ163" s="19"/>
      <c r="AK163" s="19"/>
      <c r="AL163" s="19"/>
      <c r="AM163" s="19"/>
      <c r="AN163" s="19"/>
      <c r="AO163" s="19"/>
      <c r="AP163" s="19"/>
      <c r="AQ163" s="19"/>
      <c r="AR163" s="19"/>
      <c r="AS163" s="19"/>
      <c r="AT163" s="19"/>
      <c r="AU163" s="19"/>
    </row>
    <row r="164" spans="2:47" x14ac:dyDescent="0.2"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D164" s="19"/>
      <c r="AE164" s="19"/>
      <c r="AF164" s="19"/>
      <c r="AG164" s="19"/>
      <c r="AH164" s="19"/>
      <c r="AI164" s="19"/>
      <c r="AJ164" s="19"/>
      <c r="AK164" s="19"/>
      <c r="AL164" s="19"/>
      <c r="AM164" s="19"/>
      <c r="AN164" s="19"/>
      <c r="AO164" s="19"/>
      <c r="AP164" s="19"/>
      <c r="AQ164" s="19"/>
      <c r="AR164" s="19"/>
      <c r="AS164" s="19"/>
      <c r="AT164" s="19"/>
      <c r="AU164" s="19"/>
    </row>
    <row r="165" spans="2:47" x14ac:dyDescent="0.2"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D165" s="19"/>
      <c r="AE165" s="19"/>
      <c r="AF165" s="19"/>
      <c r="AG165" s="19"/>
      <c r="AH165" s="19"/>
      <c r="AI165" s="19"/>
      <c r="AJ165" s="19"/>
      <c r="AK165" s="19"/>
      <c r="AL165" s="19"/>
      <c r="AM165" s="19"/>
      <c r="AN165" s="19"/>
      <c r="AO165" s="19"/>
      <c r="AP165" s="19"/>
      <c r="AQ165" s="19"/>
      <c r="AR165" s="19"/>
      <c r="AS165" s="19"/>
      <c r="AT165" s="19"/>
      <c r="AU165" s="19"/>
    </row>
    <row r="166" spans="2:47" x14ac:dyDescent="0.2"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D166" s="19"/>
      <c r="AE166" s="19"/>
      <c r="AF166" s="19"/>
      <c r="AG166" s="19"/>
      <c r="AH166" s="19"/>
      <c r="AI166" s="19"/>
      <c r="AJ166" s="19"/>
      <c r="AK166" s="19"/>
      <c r="AL166" s="19"/>
      <c r="AM166" s="19"/>
      <c r="AN166" s="19"/>
      <c r="AO166" s="19"/>
      <c r="AP166" s="19"/>
      <c r="AQ166" s="19"/>
      <c r="AR166" s="19"/>
      <c r="AS166" s="19"/>
      <c r="AT166" s="19"/>
      <c r="AU166" s="19"/>
    </row>
    <row r="167" spans="2:47" x14ac:dyDescent="0.2"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19"/>
      <c r="AE167" s="19"/>
      <c r="AF167" s="19"/>
      <c r="AG167" s="19"/>
      <c r="AH167" s="19"/>
      <c r="AI167" s="19"/>
      <c r="AJ167" s="19"/>
      <c r="AK167" s="19"/>
      <c r="AL167" s="19"/>
      <c r="AM167" s="19"/>
      <c r="AN167" s="19"/>
      <c r="AO167" s="19"/>
      <c r="AP167" s="19"/>
      <c r="AQ167" s="19"/>
      <c r="AR167" s="19"/>
      <c r="AS167" s="19"/>
      <c r="AT167" s="19"/>
      <c r="AU167" s="19"/>
    </row>
    <row r="168" spans="2:47" x14ac:dyDescent="0.2"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19"/>
      <c r="AE168" s="19"/>
      <c r="AF168" s="19"/>
      <c r="AG168" s="19"/>
      <c r="AH168" s="19"/>
      <c r="AI168" s="19"/>
      <c r="AJ168" s="19"/>
      <c r="AK168" s="19"/>
      <c r="AL168" s="19"/>
      <c r="AM168" s="19"/>
      <c r="AN168" s="19"/>
      <c r="AO168" s="19"/>
      <c r="AP168" s="19"/>
      <c r="AQ168" s="19"/>
      <c r="AR168" s="19"/>
      <c r="AS168" s="19"/>
      <c r="AT168" s="19"/>
      <c r="AU168" s="19"/>
    </row>
    <row r="169" spans="2:47" x14ac:dyDescent="0.2"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  <c r="AD169" s="19"/>
      <c r="AE169" s="19"/>
      <c r="AF169" s="19"/>
      <c r="AG169" s="19"/>
      <c r="AH169" s="19"/>
      <c r="AI169" s="19"/>
      <c r="AJ169" s="19"/>
      <c r="AK169" s="19"/>
      <c r="AL169" s="19"/>
      <c r="AM169" s="19"/>
      <c r="AN169" s="19"/>
      <c r="AO169" s="19"/>
      <c r="AP169" s="19"/>
      <c r="AQ169" s="19"/>
      <c r="AR169" s="19"/>
      <c r="AS169" s="19"/>
      <c r="AT169" s="19"/>
      <c r="AU169" s="19"/>
    </row>
    <row r="170" spans="2:47" x14ac:dyDescent="0.2"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9"/>
      <c r="AO170" s="19"/>
      <c r="AP170" s="19"/>
      <c r="AQ170" s="19"/>
      <c r="AR170" s="19"/>
      <c r="AS170" s="19"/>
      <c r="AT170" s="19"/>
      <c r="AU170" s="19"/>
    </row>
    <row r="171" spans="2:47" x14ac:dyDescent="0.2"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9"/>
      <c r="AO171" s="19"/>
      <c r="AP171" s="19"/>
      <c r="AQ171" s="19"/>
      <c r="AR171" s="19"/>
      <c r="AS171" s="19"/>
      <c r="AT171" s="19"/>
      <c r="AU171" s="19"/>
    </row>
    <row r="172" spans="2:47" x14ac:dyDescent="0.2"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9"/>
      <c r="AO172" s="19"/>
      <c r="AP172" s="19"/>
      <c r="AQ172" s="19"/>
      <c r="AR172" s="19"/>
      <c r="AS172" s="19"/>
      <c r="AT172" s="19"/>
      <c r="AU172" s="19"/>
    </row>
    <row r="173" spans="2:47" x14ac:dyDescent="0.2"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  <c r="AA173" s="19"/>
      <c r="AB173" s="19"/>
      <c r="AC173" s="19"/>
      <c r="AD173" s="19"/>
      <c r="AE173" s="19"/>
      <c r="AF173" s="19"/>
      <c r="AG173" s="19"/>
      <c r="AH173" s="19"/>
      <c r="AI173" s="19"/>
      <c r="AJ173" s="19"/>
      <c r="AK173" s="19"/>
      <c r="AL173" s="19"/>
      <c r="AM173" s="19"/>
      <c r="AN173" s="19"/>
      <c r="AO173" s="19"/>
      <c r="AP173" s="19"/>
      <c r="AQ173" s="19"/>
      <c r="AR173" s="19"/>
      <c r="AS173" s="19"/>
      <c r="AT173" s="19"/>
      <c r="AU173" s="19"/>
    </row>
    <row r="174" spans="2:47" x14ac:dyDescent="0.2"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  <c r="AA174" s="19"/>
      <c r="AB174" s="19"/>
      <c r="AC174" s="19"/>
      <c r="AD174" s="19"/>
      <c r="AE174" s="19"/>
      <c r="AF174" s="19"/>
      <c r="AG174" s="19"/>
      <c r="AH174" s="19"/>
      <c r="AI174" s="19"/>
      <c r="AJ174" s="19"/>
      <c r="AK174" s="19"/>
      <c r="AL174" s="19"/>
      <c r="AM174" s="19"/>
      <c r="AN174" s="19"/>
      <c r="AO174" s="19"/>
      <c r="AP174" s="19"/>
      <c r="AQ174" s="19"/>
      <c r="AR174" s="19"/>
      <c r="AS174" s="19"/>
      <c r="AT174" s="19"/>
      <c r="AU174" s="19"/>
    </row>
    <row r="175" spans="2:47" x14ac:dyDescent="0.2"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  <c r="AA175" s="19"/>
      <c r="AB175" s="19"/>
      <c r="AC175" s="19"/>
      <c r="AD175" s="19"/>
      <c r="AE175" s="19"/>
      <c r="AF175" s="19"/>
      <c r="AG175" s="19"/>
      <c r="AH175" s="19"/>
      <c r="AI175" s="19"/>
      <c r="AJ175" s="19"/>
      <c r="AK175" s="19"/>
      <c r="AL175" s="19"/>
      <c r="AM175" s="19"/>
      <c r="AN175" s="19"/>
      <c r="AO175" s="19"/>
      <c r="AP175" s="19"/>
      <c r="AQ175" s="19"/>
      <c r="AR175" s="19"/>
      <c r="AS175" s="19"/>
      <c r="AT175" s="19"/>
      <c r="AU175" s="19"/>
    </row>
    <row r="176" spans="2:47" x14ac:dyDescent="0.2"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  <c r="AA176" s="19"/>
      <c r="AB176" s="19"/>
      <c r="AC176" s="19"/>
      <c r="AD176" s="19"/>
      <c r="AE176" s="19"/>
      <c r="AF176" s="19"/>
      <c r="AG176" s="19"/>
      <c r="AH176" s="19"/>
      <c r="AI176" s="19"/>
      <c r="AJ176" s="19"/>
      <c r="AK176" s="19"/>
      <c r="AL176" s="19"/>
      <c r="AM176" s="19"/>
      <c r="AN176" s="19"/>
      <c r="AO176" s="19"/>
      <c r="AP176" s="19"/>
      <c r="AQ176" s="19"/>
      <c r="AR176" s="19"/>
      <c r="AS176" s="19"/>
      <c r="AT176" s="19"/>
      <c r="AU176" s="19"/>
    </row>
    <row r="177" spans="2:47" x14ac:dyDescent="0.2"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  <c r="AA177" s="19"/>
      <c r="AB177" s="19"/>
      <c r="AC177" s="19"/>
      <c r="AD177" s="19"/>
      <c r="AE177" s="19"/>
      <c r="AF177" s="19"/>
      <c r="AG177" s="19"/>
      <c r="AH177" s="19"/>
      <c r="AI177" s="19"/>
      <c r="AJ177" s="19"/>
      <c r="AK177" s="19"/>
      <c r="AL177" s="19"/>
      <c r="AM177" s="19"/>
      <c r="AN177" s="19"/>
      <c r="AO177" s="19"/>
      <c r="AP177" s="19"/>
      <c r="AQ177" s="19"/>
      <c r="AR177" s="19"/>
      <c r="AS177" s="19"/>
      <c r="AT177" s="19"/>
      <c r="AU177" s="19"/>
    </row>
    <row r="178" spans="2:47" x14ac:dyDescent="0.2"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  <c r="AA178" s="19"/>
      <c r="AB178" s="19"/>
      <c r="AC178" s="19"/>
      <c r="AD178" s="19"/>
      <c r="AE178" s="19"/>
      <c r="AF178" s="19"/>
      <c r="AG178" s="19"/>
      <c r="AH178" s="19"/>
      <c r="AI178" s="19"/>
      <c r="AJ178" s="19"/>
      <c r="AK178" s="19"/>
      <c r="AL178" s="19"/>
      <c r="AM178" s="19"/>
      <c r="AN178" s="19"/>
      <c r="AO178" s="19"/>
      <c r="AP178" s="19"/>
      <c r="AQ178" s="19"/>
      <c r="AR178" s="19"/>
      <c r="AS178" s="19"/>
      <c r="AT178" s="19"/>
      <c r="AU178" s="19"/>
    </row>
    <row r="179" spans="2:47" x14ac:dyDescent="0.2"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  <c r="AA179" s="19"/>
      <c r="AB179" s="19"/>
      <c r="AC179" s="19"/>
      <c r="AD179" s="19"/>
      <c r="AE179" s="19"/>
      <c r="AF179" s="19"/>
      <c r="AG179" s="19"/>
      <c r="AH179" s="19"/>
      <c r="AI179" s="19"/>
      <c r="AJ179" s="19"/>
      <c r="AK179" s="19"/>
      <c r="AL179" s="19"/>
      <c r="AM179" s="19"/>
      <c r="AN179" s="19"/>
      <c r="AO179" s="19"/>
      <c r="AP179" s="19"/>
      <c r="AQ179" s="19"/>
      <c r="AR179" s="19"/>
      <c r="AS179" s="19"/>
      <c r="AT179" s="19"/>
      <c r="AU179" s="19"/>
    </row>
    <row r="180" spans="2:47" x14ac:dyDescent="0.2"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  <c r="AA180" s="19"/>
      <c r="AB180" s="19"/>
      <c r="AC180" s="19"/>
      <c r="AD180" s="19"/>
      <c r="AE180" s="19"/>
      <c r="AF180" s="19"/>
      <c r="AG180" s="19"/>
      <c r="AH180" s="19"/>
      <c r="AI180" s="19"/>
      <c r="AJ180" s="19"/>
      <c r="AK180" s="19"/>
      <c r="AL180" s="19"/>
      <c r="AM180" s="19"/>
      <c r="AN180" s="19"/>
      <c r="AO180" s="19"/>
      <c r="AP180" s="19"/>
      <c r="AQ180" s="19"/>
      <c r="AR180" s="19"/>
      <c r="AS180" s="19"/>
      <c r="AT180" s="19"/>
      <c r="AU180" s="19"/>
    </row>
    <row r="181" spans="2:47" x14ac:dyDescent="0.2"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  <c r="AA181" s="19"/>
      <c r="AB181" s="19"/>
      <c r="AC181" s="19"/>
      <c r="AD181" s="19"/>
      <c r="AE181" s="19"/>
      <c r="AF181" s="19"/>
      <c r="AG181" s="19"/>
      <c r="AH181" s="19"/>
      <c r="AI181" s="19"/>
      <c r="AJ181" s="19"/>
      <c r="AK181" s="19"/>
      <c r="AL181" s="19"/>
      <c r="AM181" s="19"/>
      <c r="AN181" s="19"/>
      <c r="AO181" s="19"/>
      <c r="AP181" s="19"/>
      <c r="AQ181" s="19"/>
      <c r="AR181" s="19"/>
      <c r="AS181" s="19"/>
      <c r="AT181" s="19"/>
      <c r="AU181" s="19"/>
    </row>
    <row r="182" spans="2:47" x14ac:dyDescent="0.2"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  <c r="AA182" s="19"/>
      <c r="AB182" s="19"/>
      <c r="AC182" s="19"/>
      <c r="AD182" s="19"/>
      <c r="AE182" s="19"/>
      <c r="AF182" s="19"/>
      <c r="AG182" s="19"/>
      <c r="AH182" s="19"/>
      <c r="AI182" s="19"/>
      <c r="AJ182" s="19"/>
      <c r="AK182" s="19"/>
      <c r="AL182" s="19"/>
      <c r="AM182" s="19"/>
      <c r="AN182" s="19"/>
      <c r="AO182" s="19"/>
      <c r="AP182" s="19"/>
      <c r="AQ182" s="19"/>
      <c r="AR182" s="19"/>
      <c r="AS182" s="19"/>
      <c r="AT182" s="19"/>
      <c r="AU182" s="19"/>
    </row>
    <row r="183" spans="2:47" x14ac:dyDescent="0.2"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  <c r="AA183" s="19"/>
      <c r="AB183" s="19"/>
      <c r="AC183" s="19"/>
      <c r="AD183" s="19"/>
      <c r="AE183" s="19"/>
      <c r="AF183" s="19"/>
      <c r="AG183" s="19"/>
      <c r="AH183" s="19"/>
      <c r="AI183" s="19"/>
      <c r="AJ183" s="19"/>
      <c r="AK183" s="19"/>
      <c r="AL183" s="19"/>
      <c r="AM183" s="19"/>
      <c r="AN183" s="19"/>
      <c r="AO183" s="19"/>
      <c r="AP183" s="19"/>
      <c r="AQ183" s="19"/>
      <c r="AR183" s="19"/>
      <c r="AS183" s="19"/>
      <c r="AT183" s="19"/>
      <c r="AU183" s="19"/>
    </row>
    <row r="184" spans="2:47" x14ac:dyDescent="0.2"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  <c r="AA184" s="19"/>
      <c r="AB184" s="19"/>
      <c r="AC184" s="19"/>
      <c r="AD184" s="19"/>
      <c r="AE184" s="19"/>
      <c r="AF184" s="19"/>
      <c r="AG184" s="19"/>
      <c r="AH184" s="19"/>
      <c r="AI184" s="19"/>
      <c r="AJ184" s="19"/>
      <c r="AK184" s="19"/>
      <c r="AL184" s="19"/>
      <c r="AM184" s="19"/>
      <c r="AN184" s="19"/>
      <c r="AO184" s="19"/>
      <c r="AP184" s="19"/>
      <c r="AQ184" s="19"/>
      <c r="AR184" s="19"/>
      <c r="AS184" s="19"/>
      <c r="AT184" s="19"/>
      <c r="AU184" s="19"/>
    </row>
    <row r="185" spans="2:47" x14ac:dyDescent="0.2"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  <c r="AA185" s="19"/>
      <c r="AB185" s="19"/>
      <c r="AC185" s="19"/>
      <c r="AD185" s="19"/>
      <c r="AE185" s="19"/>
      <c r="AF185" s="19"/>
      <c r="AG185" s="19"/>
      <c r="AH185" s="19"/>
      <c r="AI185" s="19"/>
      <c r="AJ185" s="19"/>
      <c r="AK185" s="19"/>
      <c r="AL185" s="19"/>
      <c r="AM185" s="19"/>
      <c r="AN185" s="19"/>
      <c r="AO185" s="19"/>
      <c r="AP185" s="19"/>
      <c r="AQ185" s="19"/>
      <c r="AR185" s="19"/>
      <c r="AS185" s="19"/>
      <c r="AT185" s="19"/>
      <c r="AU185" s="19"/>
    </row>
    <row r="186" spans="2:47" x14ac:dyDescent="0.2"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  <c r="AA186" s="19"/>
      <c r="AB186" s="19"/>
      <c r="AC186" s="19"/>
      <c r="AD186" s="19"/>
      <c r="AE186" s="19"/>
      <c r="AF186" s="19"/>
      <c r="AG186" s="19"/>
      <c r="AH186" s="19"/>
      <c r="AI186" s="19"/>
      <c r="AJ186" s="19"/>
      <c r="AK186" s="19"/>
      <c r="AL186" s="19"/>
      <c r="AM186" s="19"/>
      <c r="AN186" s="19"/>
      <c r="AO186" s="19"/>
      <c r="AP186" s="19"/>
      <c r="AQ186" s="19"/>
      <c r="AR186" s="19"/>
      <c r="AS186" s="19"/>
      <c r="AT186" s="19"/>
      <c r="AU186" s="19"/>
    </row>
    <row r="187" spans="2:47" x14ac:dyDescent="0.2"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  <c r="AA187" s="19"/>
      <c r="AB187" s="19"/>
      <c r="AC187" s="19"/>
      <c r="AD187" s="19"/>
      <c r="AE187" s="19"/>
      <c r="AF187" s="19"/>
      <c r="AG187" s="19"/>
      <c r="AH187" s="19"/>
      <c r="AI187" s="19"/>
      <c r="AJ187" s="19"/>
      <c r="AK187" s="19"/>
      <c r="AL187" s="19"/>
      <c r="AM187" s="19"/>
      <c r="AN187" s="19"/>
      <c r="AO187" s="19"/>
      <c r="AP187" s="19"/>
      <c r="AQ187" s="19"/>
      <c r="AR187" s="19"/>
      <c r="AS187" s="19"/>
      <c r="AT187" s="19"/>
      <c r="AU187" s="19"/>
    </row>
    <row r="188" spans="2:47" x14ac:dyDescent="0.2"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  <c r="AA188" s="19"/>
      <c r="AB188" s="19"/>
      <c r="AC188" s="19"/>
      <c r="AD188" s="19"/>
      <c r="AE188" s="19"/>
      <c r="AF188" s="19"/>
      <c r="AG188" s="19"/>
      <c r="AH188" s="19"/>
      <c r="AI188" s="19"/>
      <c r="AJ188" s="19"/>
      <c r="AK188" s="19"/>
      <c r="AL188" s="19"/>
      <c r="AM188" s="19"/>
      <c r="AN188" s="19"/>
      <c r="AO188" s="19"/>
      <c r="AP188" s="19"/>
      <c r="AQ188" s="19"/>
      <c r="AR188" s="19"/>
      <c r="AS188" s="19"/>
      <c r="AT188" s="19"/>
      <c r="AU188" s="19"/>
    </row>
    <row r="189" spans="2:47" x14ac:dyDescent="0.2"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  <c r="AA189" s="19"/>
      <c r="AB189" s="19"/>
      <c r="AC189" s="19"/>
      <c r="AD189" s="19"/>
      <c r="AE189" s="19"/>
      <c r="AF189" s="19"/>
      <c r="AG189" s="19"/>
      <c r="AH189" s="19"/>
      <c r="AI189" s="19"/>
      <c r="AJ189" s="19"/>
      <c r="AK189" s="19"/>
      <c r="AL189" s="19"/>
      <c r="AM189" s="19"/>
      <c r="AN189" s="19"/>
      <c r="AO189" s="19"/>
      <c r="AP189" s="19"/>
      <c r="AQ189" s="19"/>
      <c r="AR189" s="19"/>
      <c r="AS189" s="19"/>
      <c r="AT189" s="19"/>
      <c r="AU189" s="19"/>
    </row>
    <row r="190" spans="2:47" x14ac:dyDescent="0.2"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  <c r="AA190" s="19"/>
      <c r="AB190" s="19"/>
      <c r="AC190" s="19"/>
      <c r="AD190" s="19"/>
      <c r="AE190" s="19"/>
      <c r="AF190" s="19"/>
      <c r="AG190" s="19"/>
      <c r="AH190" s="19"/>
      <c r="AI190" s="19"/>
      <c r="AJ190" s="19"/>
      <c r="AK190" s="19"/>
      <c r="AL190" s="19"/>
      <c r="AM190" s="19"/>
      <c r="AN190" s="19"/>
      <c r="AO190" s="19"/>
      <c r="AP190" s="19"/>
      <c r="AQ190" s="19"/>
      <c r="AR190" s="19"/>
      <c r="AS190" s="19"/>
      <c r="AT190" s="19"/>
      <c r="AU190" s="19"/>
    </row>
    <row r="191" spans="2:47" x14ac:dyDescent="0.2"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  <c r="AA191" s="19"/>
      <c r="AB191" s="19"/>
      <c r="AC191" s="19"/>
      <c r="AD191" s="19"/>
      <c r="AE191" s="19"/>
      <c r="AF191" s="19"/>
      <c r="AG191" s="19"/>
      <c r="AH191" s="19"/>
      <c r="AI191" s="19"/>
      <c r="AJ191" s="19"/>
      <c r="AK191" s="19"/>
      <c r="AL191" s="19"/>
      <c r="AM191" s="19"/>
      <c r="AN191" s="19"/>
      <c r="AO191" s="19"/>
      <c r="AP191" s="19"/>
      <c r="AQ191" s="19"/>
      <c r="AR191" s="19"/>
      <c r="AS191" s="19"/>
      <c r="AT191" s="19"/>
      <c r="AU191" s="19"/>
    </row>
    <row r="192" spans="2:47" x14ac:dyDescent="0.2"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  <c r="AA192" s="19"/>
      <c r="AB192" s="19"/>
      <c r="AC192" s="19"/>
      <c r="AD192" s="19"/>
      <c r="AE192" s="19"/>
      <c r="AF192" s="19"/>
      <c r="AG192" s="19"/>
      <c r="AH192" s="19"/>
      <c r="AI192" s="19"/>
      <c r="AJ192" s="19"/>
      <c r="AK192" s="19"/>
      <c r="AL192" s="19"/>
      <c r="AM192" s="19"/>
      <c r="AN192" s="19"/>
      <c r="AO192" s="19"/>
      <c r="AP192" s="19"/>
      <c r="AQ192" s="19"/>
      <c r="AR192" s="19"/>
      <c r="AS192" s="19"/>
      <c r="AT192" s="19"/>
      <c r="AU192" s="19"/>
    </row>
    <row r="193" spans="2:47" x14ac:dyDescent="0.2"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  <c r="AA193" s="19"/>
      <c r="AB193" s="19"/>
      <c r="AC193" s="19"/>
      <c r="AD193" s="19"/>
      <c r="AE193" s="19"/>
      <c r="AF193" s="19"/>
      <c r="AG193" s="19"/>
      <c r="AH193" s="19"/>
      <c r="AI193" s="19"/>
      <c r="AJ193" s="19"/>
      <c r="AK193" s="19"/>
      <c r="AL193" s="19"/>
      <c r="AM193" s="19"/>
      <c r="AN193" s="19"/>
      <c r="AO193" s="19"/>
      <c r="AP193" s="19"/>
      <c r="AQ193" s="19"/>
      <c r="AR193" s="19"/>
      <c r="AS193" s="19"/>
      <c r="AT193" s="19"/>
      <c r="AU193" s="19"/>
    </row>
    <row r="194" spans="2:47" x14ac:dyDescent="0.2"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  <c r="AA194" s="19"/>
      <c r="AB194" s="19"/>
      <c r="AC194" s="19"/>
      <c r="AD194" s="19"/>
      <c r="AE194" s="19"/>
      <c r="AF194" s="19"/>
      <c r="AG194" s="19"/>
      <c r="AH194" s="19"/>
      <c r="AI194" s="19"/>
      <c r="AJ194" s="19"/>
      <c r="AK194" s="19"/>
      <c r="AL194" s="19"/>
      <c r="AM194" s="19"/>
      <c r="AN194" s="19"/>
      <c r="AO194" s="19"/>
      <c r="AP194" s="19"/>
      <c r="AQ194" s="19"/>
      <c r="AR194" s="19"/>
      <c r="AS194" s="19"/>
      <c r="AT194" s="19"/>
      <c r="AU194" s="19"/>
    </row>
    <row r="195" spans="2:47" x14ac:dyDescent="0.2"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  <c r="AA195" s="19"/>
      <c r="AB195" s="19"/>
      <c r="AC195" s="19"/>
      <c r="AD195" s="19"/>
      <c r="AE195" s="19"/>
      <c r="AF195" s="19"/>
      <c r="AG195" s="19"/>
      <c r="AH195" s="19"/>
      <c r="AI195" s="19"/>
      <c r="AJ195" s="19"/>
      <c r="AK195" s="19"/>
      <c r="AL195" s="19"/>
      <c r="AM195" s="19"/>
      <c r="AN195" s="19"/>
      <c r="AO195" s="19"/>
      <c r="AP195" s="19"/>
      <c r="AQ195" s="19"/>
      <c r="AR195" s="19"/>
      <c r="AS195" s="19"/>
      <c r="AT195" s="19"/>
      <c r="AU195" s="19"/>
    </row>
    <row r="196" spans="2:47" x14ac:dyDescent="0.2"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  <c r="AA196" s="19"/>
      <c r="AB196" s="19"/>
      <c r="AC196" s="19"/>
      <c r="AD196" s="19"/>
      <c r="AE196" s="19"/>
      <c r="AF196" s="19"/>
      <c r="AG196" s="19"/>
      <c r="AH196" s="19"/>
      <c r="AI196" s="19"/>
      <c r="AJ196" s="19"/>
      <c r="AK196" s="19"/>
      <c r="AL196" s="19"/>
      <c r="AM196" s="19"/>
      <c r="AN196" s="19"/>
      <c r="AO196" s="19"/>
      <c r="AP196" s="19"/>
      <c r="AQ196" s="19"/>
      <c r="AR196" s="19"/>
      <c r="AS196" s="19"/>
      <c r="AT196" s="19"/>
      <c r="AU196" s="19"/>
    </row>
    <row r="197" spans="2:47" x14ac:dyDescent="0.2"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  <c r="AA197" s="19"/>
      <c r="AB197" s="19"/>
      <c r="AC197" s="19"/>
      <c r="AD197" s="19"/>
      <c r="AE197" s="19"/>
      <c r="AF197" s="19"/>
      <c r="AG197" s="19"/>
      <c r="AH197" s="19"/>
      <c r="AI197" s="19"/>
      <c r="AJ197" s="19"/>
      <c r="AK197" s="19"/>
      <c r="AL197" s="19"/>
      <c r="AM197" s="19"/>
      <c r="AN197" s="19"/>
      <c r="AO197" s="19"/>
      <c r="AP197" s="19"/>
      <c r="AQ197" s="19"/>
      <c r="AR197" s="19"/>
      <c r="AS197" s="19"/>
      <c r="AT197" s="19"/>
      <c r="AU197" s="19"/>
    </row>
    <row r="198" spans="2:47" x14ac:dyDescent="0.2"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  <c r="AA198" s="19"/>
      <c r="AB198" s="19"/>
      <c r="AC198" s="19"/>
      <c r="AD198" s="19"/>
      <c r="AE198" s="19"/>
      <c r="AF198" s="19"/>
      <c r="AG198" s="19"/>
      <c r="AH198" s="19"/>
      <c r="AI198" s="19"/>
      <c r="AJ198" s="19"/>
      <c r="AK198" s="19"/>
      <c r="AL198" s="19"/>
      <c r="AM198" s="19"/>
      <c r="AN198" s="19"/>
      <c r="AO198" s="19"/>
      <c r="AP198" s="19"/>
      <c r="AQ198" s="19"/>
      <c r="AR198" s="19"/>
      <c r="AS198" s="19"/>
      <c r="AT198" s="19"/>
      <c r="AU198" s="19"/>
    </row>
    <row r="199" spans="2:47" x14ac:dyDescent="0.2"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  <c r="AA199" s="19"/>
      <c r="AB199" s="19"/>
      <c r="AC199" s="19"/>
      <c r="AD199" s="19"/>
      <c r="AE199" s="19"/>
      <c r="AF199" s="19"/>
      <c r="AG199" s="19"/>
      <c r="AH199" s="19"/>
      <c r="AI199" s="19"/>
      <c r="AJ199" s="19"/>
      <c r="AK199" s="19"/>
      <c r="AL199" s="19"/>
      <c r="AM199" s="19"/>
      <c r="AN199" s="19"/>
      <c r="AO199" s="19"/>
      <c r="AP199" s="19"/>
      <c r="AQ199" s="19"/>
      <c r="AR199" s="19"/>
      <c r="AS199" s="19"/>
      <c r="AT199" s="19"/>
      <c r="AU199" s="19"/>
    </row>
    <row r="200" spans="2:47" x14ac:dyDescent="0.2"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  <c r="AA200" s="19"/>
      <c r="AB200" s="19"/>
      <c r="AC200" s="19"/>
      <c r="AD200" s="19"/>
      <c r="AE200" s="19"/>
      <c r="AF200" s="19"/>
      <c r="AG200" s="19"/>
      <c r="AH200" s="19"/>
      <c r="AI200" s="19"/>
      <c r="AJ200" s="19"/>
      <c r="AK200" s="19"/>
      <c r="AL200" s="19"/>
      <c r="AM200" s="19"/>
      <c r="AN200" s="19"/>
      <c r="AO200" s="19"/>
      <c r="AP200" s="19"/>
      <c r="AQ200" s="19"/>
      <c r="AR200" s="19"/>
      <c r="AS200" s="19"/>
      <c r="AT200" s="19"/>
      <c r="AU200" s="19"/>
    </row>
    <row r="201" spans="2:47" x14ac:dyDescent="0.2"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  <c r="AA201" s="19"/>
      <c r="AB201" s="19"/>
      <c r="AC201" s="19"/>
      <c r="AD201" s="19"/>
      <c r="AE201" s="19"/>
      <c r="AF201" s="19"/>
      <c r="AG201" s="19"/>
      <c r="AH201" s="19"/>
      <c r="AI201" s="19"/>
      <c r="AJ201" s="19"/>
      <c r="AK201" s="19"/>
      <c r="AL201" s="19"/>
      <c r="AM201" s="19"/>
      <c r="AN201" s="19"/>
      <c r="AO201" s="19"/>
      <c r="AP201" s="19"/>
      <c r="AQ201" s="19"/>
      <c r="AR201" s="19"/>
      <c r="AS201" s="19"/>
      <c r="AT201" s="19"/>
      <c r="AU201" s="19"/>
    </row>
    <row r="202" spans="2:47" x14ac:dyDescent="0.2"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  <c r="AA202" s="19"/>
      <c r="AB202" s="19"/>
      <c r="AC202" s="19"/>
      <c r="AD202" s="19"/>
      <c r="AE202" s="19"/>
      <c r="AF202" s="19"/>
      <c r="AG202" s="19"/>
      <c r="AH202" s="19"/>
      <c r="AI202" s="19"/>
      <c r="AJ202" s="19"/>
      <c r="AK202" s="19"/>
      <c r="AL202" s="19"/>
      <c r="AM202" s="19"/>
      <c r="AN202" s="19"/>
      <c r="AO202" s="19"/>
      <c r="AP202" s="19"/>
      <c r="AQ202" s="19"/>
      <c r="AR202" s="19"/>
      <c r="AS202" s="19"/>
      <c r="AT202" s="19"/>
      <c r="AU202" s="19"/>
    </row>
    <row r="203" spans="2:47" x14ac:dyDescent="0.2"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  <c r="AA203" s="19"/>
      <c r="AB203" s="19"/>
      <c r="AC203" s="19"/>
      <c r="AD203" s="19"/>
      <c r="AE203" s="19"/>
      <c r="AF203" s="19"/>
      <c r="AG203" s="19"/>
      <c r="AH203" s="19"/>
      <c r="AI203" s="19"/>
      <c r="AJ203" s="19"/>
      <c r="AK203" s="19"/>
      <c r="AL203" s="19"/>
      <c r="AM203" s="19"/>
      <c r="AN203" s="19"/>
      <c r="AO203" s="19"/>
      <c r="AP203" s="19"/>
      <c r="AQ203" s="19"/>
      <c r="AR203" s="19"/>
      <c r="AS203" s="19"/>
      <c r="AT203" s="19"/>
      <c r="AU203" s="19"/>
    </row>
    <row r="204" spans="2:47" x14ac:dyDescent="0.2"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  <c r="AA204" s="19"/>
      <c r="AB204" s="19"/>
      <c r="AC204" s="19"/>
      <c r="AD204" s="19"/>
      <c r="AE204" s="19"/>
      <c r="AF204" s="19"/>
      <c r="AG204" s="19"/>
      <c r="AH204" s="19"/>
      <c r="AI204" s="19"/>
      <c r="AJ204" s="19"/>
      <c r="AK204" s="19"/>
      <c r="AL204" s="19"/>
      <c r="AM204" s="19"/>
      <c r="AN204" s="19"/>
      <c r="AO204" s="19"/>
      <c r="AP204" s="19"/>
      <c r="AQ204" s="19"/>
      <c r="AR204" s="19"/>
      <c r="AS204" s="19"/>
      <c r="AT204" s="19"/>
      <c r="AU204" s="19"/>
    </row>
    <row r="205" spans="2:47" x14ac:dyDescent="0.2"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  <c r="AA205" s="19"/>
      <c r="AB205" s="19"/>
      <c r="AC205" s="19"/>
      <c r="AD205" s="19"/>
      <c r="AE205" s="19"/>
      <c r="AF205" s="19"/>
      <c r="AG205" s="19"/>
      <c r="AH205" s="19"/>
      <c r="AI205" s="19"/>
      <c r="AJ205" s="19"/>
      <c r="AK205" s="19"/>
      <c r="AL205" s="19"/>
      <c r="AM205" s="19"/>
      <c r="AN205" s="19"/>
      <c r="AO205" s="19"/>
      <c r="AP205" s="19"/>
      <c r="AQ205" s="19"/>
      <c r="AR205" s="19"/>
      <c r="AS205" s="19"/>
      <c r="AT205" s="19"/>
      <c r="AU205" s="19"/>
    </row>
    <row r="206" spans="2:47" x14ac:dyDescent="0.2"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  <c r="AA206" s="19"/>
      <c r="AB206" s="19"/>
      <c r="AC206" s="19"/>
      <c r="AD206" s="19"/>
      <c r="AE206" s="19"/>
      <c r="AF206" s="19"/>
      <c r="AG206" s="19"/>
      <c r="AH206" s="19"/>
      <c r="AI206" s="19"/>
      <c r="AJ206" s="19"/>
      <c r="AK206" s="19"/>
      <c r="AL206" s="19"/>
      <c r="AM206" s="19"/>
      <c r="AN206" s="19"/>
      <c r="AO206" s="19"/>
      <c r="AP206" s="19"/>
      <c r="AQ206" s="19"/>
      <c r="AR206" s="19"/>
      <c r="AS206" s="19"/>
      <c r="AT206" s="19"/>
      <c r="AU206" s="19"/>
    </row>
    <row r="207" spans="2:47" x14ac:dyDescent="0.2"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  <c r="AA207" s="19"/>
      <c r="AB207" s="19"/>
      <c r="AC207" s="19"/>
      <c r="AD207" s="19"/>
      <c r="AE207" s="19"/>
      <c r="AF207" s="19"/>
      <c r="AG207" s="19"/>
      <c r="AH207" s="19"/>
      <c r="AI207" s="19"/>
      <c r="AJ207" s="19"/>
      <c r="AK207" s="19"/>
      <c r="AL207" s="19"/>
      <c r="AM207" s="19"/>
      <c r="AN207" s="19"/>
      <c r="AO207" s="19"/>
      <c r="AP207" s="19"/>
      <c r="AQ207" s="19"/>
      <c r="AR207" s="19"/>
      <c r="AS207" s="19"/>
      <c r="AT207" s="19"/>
      <c r="AU207" s="19"/>
    </row>
    <row r="208" spans="2:47" x14ac:dyDescent="0.2"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  <c r="AA208" s="19"/>
      <c r="AB208" s="19"/>
      <c r="AC208" s="19"/>
      <c r="AD208" s="19"/>
      <c r="AE208" s="19"/>
      <c r="AF208" s="19"/>
      <c r="AG208" s="19"/>
      <c r="AH208" s="19"/>
      <c r="AI208" s="19"/>
      <c r="AJ208" s="19"/>
      <c r="AK208" s="19"/>
      <c r="AL208" s="19"/>
      <c r="AM208" s="19"/>
      <c r="AN208" s="19"/>
      <c r="AO208" s="19"/>
      <c r="AP208" s="19"/>
      <c r="AQ208" s="19"/>
      <c r="AR208" s="19"/>
      <c r="AS208" s="19"/>
      <c r="AT208" s="19"/>
      <c r="AU208" s="19"/>
    </row>
    <row r="209" spans="2:47" x14ac:dyDescent="0.2"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  <c r="AA209" s="19"/>
      <c r="AB209" s="19"/>
      <c r="AC209" s="19"/>
      <c r="AD209" s="19"/>
      <c r="AE209" s="19"/>
      <c r="AF209" s="19"/>
      <c r="AG209" s="19"/>
      <c r="AH209" s="19"/>
      <c r="AI209" s="19"/>
      <c r="AJ209" s="19"/>
      <c r="AK209" s="19"/>
      <c r="AL209" s="19"/>
      <c r="AM209" s="19"/>
      <c r="AN209" s="19"/>
      <c r="AO209" s="19"/>
      <c r="AP209" s="19"/>
      <c r="AQ209" s="19"/>
      <c r="AR209" s="19"/>
      <c r="AS209" s="19"/>
      <c r="AT209" s="19"/>
      <c r="AU209" s="19"/>
    </row>
    <row r="210" spans="2:47" x14ac:dyDescent="0.2"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  <c r="AA210" s="19"/>
      <c r="AB210" s="19"/>
      <c r="AC210" s="19"/>
      <c r="AD210" s="19"/>
      <c r="AE210" s="19"/>
      <c r="AF210" s="19"/>
      <c r="AG210" s="19"/>
      <c r="AH210" s="19"/>
      <c r="AI210" s="19"/>
      <c r="AJ210" s="19"/>
      <c r="AK210" s="19"/>
      <c r="AL210" s="19"/>
      <c r="AM210" s="19"/>
      <c r="AN210" s="19"/>
      <c r="AO210" s="19"/>
      <c r="AP210" s="19"/>
      <c r="AQ210" s="19"/>
      <c r="AR210" s="19"/>
      <c r="AS210" s="19"/>
      <c r="AT210" s="19"/>
      <c r="AU210" s="19"/>
    </row>
    <row r="211" spans="2:47" x14ac:dyDescent="0.2"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  <c r="AA211" s="19"/>
      <c r="AB211" s="19"/>
      <c r="AC211" s="19"/>
      <c r="AD211" s="19"/>
      <c r="AE211" s="19"/>
      <c r="AF211" s="19"/>
      <c r="AG211" s="19"/>
      <c r="AH211" s="19"/>
      <c r="AI211" s="19"/>
      <c r="AJ211" s="19"/>
      <c r="AK211" s="19"/>
      <c r="AL211" s="19"/>
      <c r="AM211" s="19"/>
      <c r="AN211" s="19"/>
      <c r="AO211" s="19"/>
      <c r="AP211" s="19"/>
      <c r="AQ211" s="19"/>
      <c r="AR211" s="19"/>
      <c r="AS211" s="19"/>
      <c r="AT211" s="19"/>
      <c r="AU211" s="19"/>
    </row>
    <row r="212" spans="2:47" x14ac:dyDescent="0.2"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  <c r="AA212" s="19"/>
      <c r="AB212" s="19"/>
      <c r="AC212" s="19"/>
      <c r="AD212" s="19"/>
      <c r="AE212" s="19"/>
      <c r="AF212" s="19"/>
      <c r="AG212" s="19"/>
      <c r="AH212" s="19"/>
      <c r="AI212" s="19"/>
      <c r="AJ212" s="19"/>
      <c r="AK212" s="19"/>
      <c r="AL212" s="19"/>
      <c r="AM212" s="19"/>
      <c r="AN212" s="19"/>
      <c r="AO212" s="19"/>
      <c r="AP212" s="19"/>
      <c r="AQ212" s="19"/>
      <c r="AR212" s="19"/>
      <c r="AS212" s="19"/>
      <c r="AT212" s="19"/>
      <c r="AU212" s="19"/>
    </row>
    <row r="213" spans="2:47" x14ac:dyDescent="0.2"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  <c r="AA213" s="19"/>
      <c r="AB213" s="19"/>
      <c r="AC213" s="19"/>
      <c r="AD213" s="19"/>
      <c r="AE213" s="19"/>
      <c r="AF213" s="19"/>
      <c r="AG213" s="19"/>
      <c r="AH213" s="19"/>
      <c r="AI213" s="19"/>
      <c r="AJ213" s="19"/>
      <c r="AK213" s="19"/>
      <c r="AL213" s="19"/>
      <c r="AM213" s="19"/>
      <c r="AN213" s="19"/>
      <c r="AO213" s="19"/>
      <c r="AP213" s="19"/>
      <c r="AQ213" s="19"/>
      <c r="AR213" s="19"/>
      <c r="AS213" s="19"/>
      <c r="AT213" s="19"/>
      <c r="AU213" s="19"/>
    </row>
    <row r="214" spans="2:47" x14ac:dyDescent="0.2"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  <c r="AA214" s="19"/>
      <c r="AB214" s="19"/>
      <c r="AC214" s="19"/>
      <c r="AD214" s="19"/>
      <c r="AE214" s="19"/>
      <c r="AF214" s="19"/>
      <c r="AG214" s="19"/>
      <c r="AH214" s="19"/>
      <c r="AI214" s="19"/>
      <c r="AJ214" s="19"/>
      <c r="AK214" s="19"/>
      <c r="AL214" s="19"/>
      <c r="AM214" s="19"/>
      <c r="AN214" s="19"/>
      <c r="AO214" s="19"/>
      <c r="AP214" s="19"/>
      <c r="AQ214" s="19"/>
      <c r="AR214" s="19"/>
      <c r="AS214" s="19"/>
      <c r="AT214" s="19"/>
      <c r="AU214" s="19"/>
    </row>
    <row r="215" spans="2:47" x14ac:dyDescent="0.2"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  <c r="AA215" s="19"/>
      <c r="AB215" s="19"/>
      <c r="AC215" s="19"/>
      <c r="AD215" s="19"/>
      <c r="AE215" s="19"/>
      <c r="AF215" s="19"/>
      <c r="AG215" s="19"/>
      <c r="AH215" s="19"/>
      <c r="AI215" s="19"/>
      <c r="AJ215" s="19"/>
      <c r="AK215" s="19"/>
      <c r="AL215" s="19"/>
      <c r="AM215" s="19"/>
      <c r="AN215" s="19"/>
      <c r="AO215" s="19"/>
      <c r="AP215" s="19"/>
      <c r="AQ215" s="19"/>
      <c r="AR215" s="19"/>
      <c r="AS215" s="19"/>
      <c r="AT215" s="19"/>
      <c r="AU215" s="19"/>
    </row>
    <row r="216" spans="2:47" x14ac:dyDescent="0.2"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  <c r="AA216" s="19"/>
      <c r="AB216" s="19"/>
      <c r="AC216" s="19"/>
      <c r="AD216" s="19"/>
      <c r="AE216" s="19"/>
      <c r="AF216" s="19"/>
      <c r="AG216" s="19"/>
      <c r="AH216" s="19"/>
      <c r="AI216" s="19"/>
      <c r="AJ216" s="19"/>
      <c r="AK216" s="19"/>
      <c r="AL216" s="19"/>
      <c r="AM216" s="19"/>
      <c r="AN216" s="19"/>
      <c r="AO216" s="19"/>
      <c r="AP216" s="19"/>
      <c r="AQ216" s="19"/>
      <c r="AR216" s="19"/>
      <c r="AS216" s="19"/>
      <c r="AT216" s="19"/>
      <c r="AU216" s="19"/>
    </row>
    <row r="217" spans="2:47" x14ac:dyDescent="0.2"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  <c r="AA217" s="19"/>
      <c r="AB217" s="19"/>
      <c r="AC217" s="19"/>
      <c r="AD217" s="19"/>
      <c r="AE217" s="19"/>
      <c r="AF217" s="19"/>
      <c r="AG217" s="19"/>
      <c r="AH217" s="19"/>
      <c r="AI217" s="19"/>
      <c r="AJ217" s="19"/>
      <c r="AK217" s="19"/>
      <c r="AL217" s="19"/>
      <c r="AM217" s="19"/>
      <c r="AN217" s="19"/>
      <c r="AO217" s="19"/>
      <c r="AP217" s="19"/>
      <c r="AQ217" s="19"/>
      <c r="AR217" s="19"/>
      <c r="AS217" s="19"/>
      <c r="AT217" s="19"/>
      <c r="AU217" s="19"/>
    </row>
    <row r="218" spans="2:47" x14ac:dyDescent="0.2"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  <c r="AA218" s="19"/>
      <c r="AB218" s="19"/>
      <c r="AC218" s="19"/>
      <c r="AD218" s="19"/>
      <c r="AE218" s="19"/>
      <c r="AF218" s="19"/>
      <c r="AG218" s="19"/>
      <c r="AH218" s="19"/>
      <c r="AI218" s="19"/>
      <c r="AJ218" s="19"/>
      <c r="AK218" s="19"/>
      <c r="AL218" s="19"/>
      <c r="AM218" s="19"/>
      <c r="AN218" s="19"/>
      <c r="AO218" s="19"/>
      <c r="AP218" s="19"/>
      <c r="AQ218" s="19"/>
      <c r="AR218" s="19"/>
      <c r="AS218" s="19"/>
      <c r="AT218" s="19"/>
      <c r="AU218" s="19"/>
    </row>
    <row r="219" spans="2:47" x14ac:dyDescent="0.2"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  <c r="AA219" s="19"/>
      <c r="AB219" s="19"/>
      <c r="AC219" s="19"/>
      <c r="AD219" s="19"/>
      <c r="AE219" s="19"/>
      <c r="AF219" s="19"/>
      <c r="AG219" s="19"/>
      <c r="AH219" s="19"/>
      <c r="AI219" s="19"/>
      <c r="AJ219" s="19"/>
      <c r="AK219" s="19"/>
      <c r="AL219" s="19"/>
      <c r="AM219" s="19"/>
      <c r="AN219" s="19"/>
      <c r="AO219" s="19"/>
      <c r="AP219" s="19"/>
      <c r="AQ219" s="19"/>
      <c r="AR219" s="19"/>
      <c r="AS219" s="19"/>
      <c r="AT219" s="19"/>
      <c r="AU219" s="19"/>
    </row>
    <row r="220" spans="2:47" x14ac:dyDescent="0.2"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  <c r="AA220" s="19"/>
      <c r="AB220" s="19"/>
      <c r="AC220" s="19"/>
      <c r="AD220" s="19"/>
      <c r="AE220" s="19"/>
      <c r="AF220" s="19"/>
      <c r="AG220" s="19"/>
      <c r="AH220" s="19"/>
      <c r="AI220" s="19"/>
      <c r="AJ220" s="19"/>
      <c r="AK220" s="19"/>
      <c r="AL220" s="19"/>
      <c r="AM220" s="19"/>
      <c r="AN220" s="19"/>
      <c r="AO220" s="19"/>
      <c r="AP220" s="19"/>
      <c r="AQ220" s="19"/>
      <c r="AR220" s="19"/>
      <c r="AS220" s="19"/>
      <c r="AT220" s="19"/>
      <c r="AU220" s="19"/>
    </row>
    <row r="221" spans="2:47" x14ac:dyDescent="0.2"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  <c r="AA221" s="19"/>
      <c r="AB221" s="19"/>
      <c r="AC221" s="19"/>
      <c r="AD221" s="19"/>
      <c r="AE221" s="19"/>
      <c r="AF221" s="19"/>
      <c r="AG221" s="19"/>
      <c r="AH221" s="19"/>
      <c r="AI221" s="19"/>
      <c r="AJ221" s="19"/>
      <c r="AK221" s="19"/>
      <c r="AL221" s="19"/>
      <c r="AM221" s="19"/>
      <c r="AN221" s="19"/>
      <c r="AO221" s="19"/>
      <c r="AP221" s="19"/>
      <c r="AQ221" s="19"/>
      <c r="AR221" s="19"/>
      <c r="AS221" s="19"/>
      <c r="AT221" s="19"/>
      <c r="AU221" s="19"/>
    </row>
    <row r="222" spans="2:47" x14ac:dyDescent="0.2"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  <c r="AA222" s="19"/>
      <c r="AB222" s="19"/>
      <c r="AC222" s="19"/>
      <c r="AD222" s="19"/>
      <c r="AE222" s="19"/>
      <c r="AF222" s="19"/>
      <c r="AG222" s="19"/>
      <c r="AH222" s="19"/>
      <c r="AI222" s="19"/>
      <c r="AJ222" s="19"/>
      <c r="AK222" s="19"/>
      <c r="AL222" s="19"/>
      <c r="AM222" s="19"/>
      <c r="AN222" s="19"/>
      <c r="AO222" s="19"/>
      <c r="AP222" s="19"/>
      <c r="AQ222" s="19"/>
      <c r="AR222" s="19"/>
      <c r="AS222" s="19"/>
      <c r="AT222" s="19"/>
      <c r="AU222" s="19"/>
    </row>
    <row r="223" spans="2:47" x14ac:dyDescent="0.2"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  <c r="AA223" s="19"/>
      <c r="AB223" s="19"/>
      <c r="AC223" s="19"/>
      <c r="AD223" s="19"/>
      <c r="AE223" s="19"/>
      <c r="AF223" s="19"/>
      <c r="AG223" s="19"/>
      <c r="AH223" s="19"/>
      <c r="AI223" s="19"/>
      <c r="AJ223" s="19"/>
      <c r="AK223" s="19"/>
      <c r="AL223" s="19"/>
      <c r="AM223" s="19"/>
      <c r="AN223" s="19"/>
      <c r="AO223" s="19"/>
      <c r="AP223" s="19"/>
      <c r="AQ223" s="19"/>
      <c r="AR223" s="19"/>
      <c r="AS223" s="19"/>
      <c r="AT223" s="19"/>
      <c r="AU223" s="19"/>
    </row>
    <row r="224" spans="2:47" x14ac:dyDescent="0.2"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  <c r="AA224" s="19"/>
      <c r="AB224" s="19"/>
      <c r="AC224" s="19"/>
      <c r="AD224" s="19"/>
      <c r="AE224" s="19"/>
      <c r="AF224" s="19"/>
      <c r="AG224" s="19"/>
      <c r="AH224" s="19"/>
      <c r="AI224" s="19"/>
      <c r="AJ224" s="19"/>
      <c r="AK224" s="19"/>
      <c r="AL224" s="19"/>
      <c r="AM224" s="19"/>
      <c r="AN224" s="19"/>
      <c r="AO224" s="19"/>
      <c r="AP224" s="19"/>
      <c r="AQ224" s="19"/>
      <c r="AR224" s="19"/>
      <c r="AS224" s="19"/>
      <c r="AT224" s="19"/>
      <c r="AU224" s="19"/>
    </row>
    <row r="225" spans="2:47" x14ac:dyDescent="0.2"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  <c r="AA225" s="19"/>
      <c r="AB225" s="19"/>
      <c r="AC225" s="19"/>
      <c r="AD225" s="19"/>
      <c r="AE225" s="19"/>
      <c r="AF225" s="19"/>
      <c r="AG225" s="19"/>
      <c r="AH225" s="19"/>
      <c r="AI225" s="19"/>
      <c r="AJ225" s="19"/>
      <c r="AK225" s="19"/>
      <c r="AL225" s="19"/>
      <c r="AM225" s="19"/>
      <c r="AN225" s="19"/>
      <c r="AO225" s="19"/>
      <c r="AP225" s="19"/>
      <c r="AQ225" s="19"/>
      <c r="AR225" s="19"/>
      <c r="AS225" s="19"/>
      <c r="AT225" s="19"/>
      <c r="AU225" s="19"/>
    </row>
    <row r="226" spans="2:47" x14ac:dyDescent="0.2"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  <c r="AA226" s="19"/>
      <c r="AB226" s="19"/>
      <c r="AC226" s="19"/>
      <c r="AD226" s="19"/>
      <c r="AE226" s="19"/>
      <c r="AF226" s="19"/>
      <c r="AG226" s="19"/>
      <c r="AH226" s="19"/>
      <c r="AI226" s="19"/>
      <c r="AJ226" s="19"/>
      <c r="AK226" s="19"/>
      <c r="AL226" s="19"/>
      <c r="AM226" s="19"/>
      <c r="AN226" s="19"/>
      <c r="AO226" s="19"/>
      <c r="AP226" s="19"/>
      <c r="AQ226" s="19"/>
      <c r="AR226" s="19"/>
      <c r="AS226" s="19"/>
      <c r="AT226" s="19"/>
      <c r="AU226" s="19"/>
    </row>
    <row r="227" spans="2:47" x14ac:dyDescent="0.2"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  <c r="AA227" s="19"/>
      <c r="AB227" s="19"/>
      <c r="AC227" s="19"/>
      <c r="AD227" s="19"/>
      <c r="AE227" s="19"/>
      <c r="AF227" s="19"/>
      <c r="AG227" s="19"/>
      <c r="AH227" s="19"/>
      <c r="AI227" s="19"/>
      <c r="AJ227" s="19"/>
      <c r="AK227" s="19"/>
      <c r="AL227" s="19"/>
      <c r="AM227" s="19"/>
      <c r="AN227" s="19"/>
      <c r="AO227" s="19"/>
      <c r="AP227" s="19"/>
      <c r="AQ227" s="19"/>
      <c r="AR227" s="19"/>
      <c r="AS227" s="19"/>
      <c r="AT227" s="19"/>
      <c r="AU227" s="19"/>
    </row>
    <row r="228" spans="2:47" x14ac:dyDescent="0.2"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  <c r="AA228" s="19"/>
      <c r="AB228" s="19"/>
      <c r="AC228" s="19"/>
      <c r="AD228" s="19"/>
      <c r="AE228" s="19"/>
      <c r="AF228" s="19"/>
      <c r="AG228" s="19"/>
      <c r="AH228" s="19"/>
      <c r="AI228" s="19"/>
      <c r="AJ228" s="19"/>
      <c r="AK228" s="19"/>
      <c r="AL228" s="19"/>
      <c r="AM228" s="19"/>
      <c r="AN228" s="19"/>
      <c r="AO228" s="19"/>
      <c r="AP228" s="19"/>
      <c r="AQ228" s="19"/>
      <c r="AR228" s="19"/>
      <c r="AS228" s="19"/>
      <c r="AT228" s="19"/>
      <c r="AU228" s="19"/>
    </row>
    <row r="229" spans="2:47" x14ac:dyDescent="0.2"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  <c r="AA229" s="19"/>
      <c r="AB229" s="19"/>
      <c r="AC229" s="19"/>
      <c r="AD229" s="19"/>
      <c r="AE229" s="19"/>
      <c r="AF229" s="19"/>
      <c r="AG229" s="19"/>
      <c r="AH229" s="19"/>
      <c r="AI229" s="19"/>
      <c r="AJ229" s="19"/>
      <c r="AK229" s="19"/>
      <c r="AL229" s="19"/>
      <c r="AM229" s="19"/>
      <c r="AN229" s="19"/>
      <c r="AO229" s="19"/>
      <c r="AP229" s="19"/>
      <c r="AQ229" s="19"/>
      <c r="AR229" s="19"/>
      <c r="AS229" s="19"/>
      <c r="AT229" s="19"/>
      <c r="AU229" s="19"/>
    </row>
    <row r="230" spans="2:47" x14ac:dyDescent="0.2"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  <c r="AA230" s="19"/>
      <c r="AB230" s="19"/>
      <c r="AC230" s="19"/>
      <c r="AD230" s="19"/>
      <c r="AE230" s="19"/>
      <c r="AF230" s="19"/>
      <c r="AG230" s="19"/>
      <c r="AH230" s="19"/>
      <c r="AI230" s="19"/>
      <c r="AJ230" s="19"/>
      <c r="AK230" s="19"/>
      <c r="AL230" s="19"/>
      <c r="AM230" s="19"/>
      <c r="AN230" s="19"/>
      <c r="AO230" s="19"/>
      <c r="AP230" s="19"/>
      <c r="AQ230" s="19"/>
      <c r="AR230" s="19"/>
      <c r="AS230" s="19"/>
      <c r="AT230" s="19"/>
      <c r="AU230" s="19"/>
    </row>
    <row r="231" spans="2:47" x14ac:dyDescent="0.2"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  <c r="AA231" s="19"/>
      <c r="AB231" s="19"/>
      <c r="AC231" s="19"/>
      <c r="AD231" s="19"/>
      <c r="AE231" s="19"/>
      <c r="AF231" s="19"/>
      <c r="AG231" s="19"/>
      <c r="AH231" s="19"/>
      <c r="AI231" s="19"/>
      <c r="AJ231" s="19"/>
      <c r="AK231" s="19"/>
      <c r="AL231" s="19"/>
      <c r="AM231" s="19"/>
      <c r="AN231" s="19"/>
      <c r="AO231" s="19"/>
      <c r="AP231" s="19"/>
      <c r="AQ231" s="19"/>
      <c r="AR231" s="19"/>
      <c r="AS231" s="19"/>
      <c r="AT231" s="19"/>
      <c r="AU231" s="19"/>
    </row>
    <row r="232" spans="2:47" x14ac:dyDescent="0.2"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  <c r="AA232" s="19"/>
      <c r="AB232" s="19"/>
      <c r="AC232" s="19"/>
      <c r="AD232" s="19"/>
      <c r="AE232" s="19"/>
      <c r="AF232" s="19"/>
      <c r="AG232" s="19"/>
      <c r="AH232" s="19"/>
      <c r="AI232" s="19"/>
      <c r="AJ232" s="19"/>
      <c r="AK232" s="19"/>
      <c r="AL232" s="19"/>
      <c r="AM232" s="19"/>
      <c r="AN232" s="19"/>
      <c r="AO232" s="19"/>
      <c r="AP232" s="19"/>
      <c r="AQ232" s="19"/>
      <c r="AR232" s="19"/>
      <c r="AS232" s="19"/>
      <c r="AT232" s="19"/>
      <c r="AU232" s="19"/>
    </row>
    <row r="233" spans="2:47" x14ac:dyDescent="0.2"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  <c r="AA233" s="19"/>
      <c r="AB233" s="19"/>
      <c r="AC233" s="19"/>
      <c r="AD233" s="19"/>
      <c r="AE233" s="19"/>
      <c r="AF233" s="19"/>
      <c r="AG233" s="19"/>
      <c r="AH233" s="19"/>
      <c r="AI233" s="19"/>
      <c r="AJ233" s="19"/>
      <c r="AK233" s="19"/>
      <c r="AL233" s="19"/>
      <c r="AM233" s="19"/>
      <c r="AN233" s="19"/>
      <c r="AO233" s="19"/>
      <c r="AP233" s="19"/>
      <c r="AQ233" s="19"/>
      <c r="AR233" s="19"/>
      <c r="AS233" s="19"/>
      <c r="AT233" s="19"/>
      <c r="AU233" s="19"/>
    </row>
    <row r="234" spans="2:47" x14ac:dyDescent="0.2"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  <c r="AA234" s="19"/>
      <c r="AB234" s="19"/>
      <c r="AC234" s="19"/>
      <c r="AD234" s="19"/>
      <c r="AE234" s="19"/>
      <c r="AF234" s="19"/>
      <c r="AG234" s="19"/>
      <c r="AH234" s="19"/>
      <c r="AI234" s="19"/>
      <c r="AJ234" s="19"/>
      <c r="AK234" s="19"/>
      <c r="AL234" s="19"/>
      <c r="AM234" s="19"/>
      <c r="AN234" s="19"/>
      <c r="AO234" s="19"/>
      <c r="AP234" s="19"/>
      <c r="AQ234" s="19"/>
      <c r="AR234" s="19"/>
      <c r="AS234" s="19"/>
      <c r="AT234" s="19"/>
      <c r="AU234" s="19"/>
    </row>
    <row r="235" spans="2:47" x14ac:dyDescent="0.2"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  <c r="AA235" s="19"/>
      <c r="AB235" s="19"/>
      <c r="AC235" s="19"/>
      <c r="AD235" s="19"/>
      <c r="AE235" s="19"/>
      <c r="AF235" s="19"/>
      <c r="AG235" s="19"/>
      <c r="AH235" s="19"/>
      <c r="AI235" s="19"/>
      <c r="AJ235" s="19"/>
      <c r="AK235" s="19"/>
      <c r="AL235" s="19"/>
      <c r="AM235" s="19"/>
      <c r="AN235" s="19"/>
      <c r="AO235" s="19"/>
      <c r="AP235" s="19"/>
      <c r="AQ235" s="19"/>
      <c r="AR235" s="19"/>
      <c r="AS235" s="19"/>
      <c r="AT235" s="19"/>
      <c r="AU235" s="19"/>
    </row>
    <row r="236" spans="2:47" x14ac:dyDescent="0.2"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  <c r="AA236" s="19"/>
      <c r="AB236" s="19"/>
      <c r="AC236" s="19"/>
      <c r="AD236" s="19"/>
      <c r="AE236" s="19"/>
      <c r="AF236" s="19"/>
      <c r="AG236" s="19"/>
      <c r="AH236" s="19"/>
      <c r="AI236" s="19"/>
      <c r="AJ236" s="19"/>
      <c r="AK236" s="19"/>
      <c r="AL236" s="19"/>
      <c r="AM236" s="19"/>
      <c r="AN236" s="19"/>
      <c r="AO236" s="19"/>
      <c r="AP236" s="19"/>
      <c r="AQ236" s="19"/>
      <c r="AR236" s="19"/>
      <c r="AS236" s="19"/>
      <c r="AT236" s="19"/>
      <c r="AU236" s="19"/>
    </row>
    <row r="237" spans="2:47" x14ac:dyDescent="0.2"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  <c r="AA237" s="19"/>
      <c r="AB237" s="19"/>
      <c r="AC237" s="19"/>
      <c r="AD237" s="19"/>
      <c r="AE237" s="19"/>
      <c r="AF237" s="19"/>
      <c r="AG237" s="19"/>
      <c r="AH237" s="19"/>
      <c r="AI237" s="19"/>
      <c r="AJ237" s="19"/>
      <c r="AK237" s="19"/>
      <c r="AL237" s="19"/>
      <c r="AM237" s="19"/>
      <c r="AN237" s="19"/>
      <c r="AO237" s="19"/>
      <c r="AP237" s="19"/>
      <c r="AQ237" s="19"/>
      <c r="AR237" s="19"/>
      <c r="AS237" s="19"/>
      <c r="AT237" s="19"/>
      <c r="AU237" s="19"/>
    </row>
    <row r="238" spans="2:47" x14ac:dyDescent="0.2"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  <c r="AA238" s="19"/>
      <c r="AB238" s="19"/>
      <c r="AC238" s="19"/>
      <c r="AD238" s="19"/>
      <c r="AE238" s="19"/>
      <c r="AF238" s="19"/>
      <c r="AG238" s="19"/>
      <c r="AH238" s="19"/>
      <c r="AI238" s="19"/>
      <c r="AJ238" s="19"/>
      <c r="AK238" s="19"/>
      <c r="AL238" s="19"/>
      <c r="AM238" s="19"/>
      <c r="AN238" s="19"/>
      <c r="AO238" s="19"/>
      <c r="AP238" s="19"/>
      <c r="AQ238" s="19"/>
      <c r="AR238" s="19"/>
      <c r="AS238" s="19"/>
      <c r="AT238" s="19"/>
      <c r="AU238" s="19"/>
    </row>
    <row r="239" spans="2:47" x14ac:dyDescent="0.2"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  <c r="AA239" s="19"/>
      <c r="AB239" s="19"/>
      <c r="AC239" s="19"/>
      <c r="AD239" s="19"/>
      <c r="AE239" s="19"/>
      <c r="AF239" s="19"/>
      <c r="AG239" s="19"/>
      <c r="AH239" s="19"/>
      <c r="AI239" s="19"/>
      <c r="AJ239" s="19"/>
      <c r="AK239" s="19"/>
      <c r="AL239" s="19"/>
      <c r="AM239" s="19"/>
      <c r="AN239" s="19"/>
      <c r="AO239" s="19"/>
      <c r="AP239" s="19"/>
      <c r="AQ239" s="19"/>
      <c r="AR239" s="19"/>
      <c r="AS239" s="19"/>
      <c r="AT239" s="19"/>
      <c r="AU239" s="19"/>
    </row>
    <row r="240" spans="2:47" x14ac:dyDescent="0.2"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  <c r="AA240" s="19"/>
      <c r="AB240" s="19"/>
      <c r="AC240" s="19"/>
      <c r="AD240" s="19"/>
      <c r="AE240" s="19"/>
      <c r="AF240" s="19"/>
      <c r="AG240" s="19"/>
      <c r="AH240" s="19"/>
      <c r="AI240" s="19"/>
      <c r="AJ240" s="19"/>
      <c r="AK240" s="19"/>
      <c r="AL240" s="19"/>
      <c r="AM240" s="19"/>
      <c r="AN240" s="19"/>
      <c r="AO240" s="19"/>
      <c r="AP240" s="19"/>
      <c r="AQ240" s="19"/>
      <c r="AR240" s="19"/>
      <c r="AS240" s="19"/>
      <c r="AT240" s="19"/>
      <c r="AU240" s="19"/>
    </row>
    <row r="241" spans="2:47" x14ac:dyDescent="0.2"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  <c r="AA241" s="19"/>
      <c r="AB241" s="19"/>
      <c r="AC241" s="19"/>
      <c r="AD241" s="19"/>
      <c r="AE241" s="19"/>
      <c r="AF241" s="19"/>
      <c r="AG241" s="19"/>
      <c r="AH241" s="19"/>
      <c r="AI241" s="19"/>
      <c r="AJ241" s="19"/>
      <c r="AK241" s="19"/>
      <c r="AL241" s="19"/>
      <c r="AM241" s="19"/>
      <c r="AN241" s="19"/>
      <c r="AO241" s="19"/>
      <c r="AP241" s="19"/>
      <c r="AQ241" s="19"/>
      <c r="AR241" s="19"/>
      <c r="AS241" s="19"/>
      <c r="AT241" s="19"/>
      <c r="AU241" s="19"/>
    </row>
    <row r="242" spans="2:47" x14ac:dyDescent="0.2"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  <c r="AA242" s="19"/>
      <c r="AB242" s="19"/>
      <c r="AC242" s="19"/>
      <c r="AD242" s="19"/>
      <c r="AE242" s="19"/>
      <c r="AF242" s="19"/>
      <c r="AG242" s="19"/>
      <c r="AH242" s="19"/>
      <c r="AI242" s="19"/>
      <c r="AJ242" s="19"/>
      <c r="AK242" s="19"/>
      <c r="AL242" s="19"/>
      <c r="AM242" s="19"/>
      <c r="AN242" s="19"/>
      <c r="AO242" s="19"/>
      <c r="AP242" s="19"/>
      <c r="AQ242" s="19"/>
      <c r="AR242" s="19"/>
      <c r="AS242" s="19"/>
      <c r="AT242" s="19"/>
      <c r="AU242" s="19"/>
    </row>
    <row r="243" spans="2:47" x14ac:dyDescent="0.2"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  <c r="AA243" s="19"/>
      <c r="AB243" s="19"/>
      <c r="AC243" s="19"/>
      <c r="AD243" s="19"/>
      <c r="AE243" s="19"/>
      <c r="AF243" s="19"/>
      <c r="AG243" s="19"/>
      <c r="AH243" s="19"/>
      <c r="AI243" s="19"/>
      <c r="AJ243" s="19"/>
      <c r="AK243" s="19"/>
      <c r="AL243" s="19"/>
      <c r="AM243" s="19"/>
      <c r="AN243" s="19"/>
      <c r="AO243" s="19"/>
      <c r="AP243" s="19"/>
      <c r="AQ243" s="19"/>
      <c r="AR243" s="19"/>
      <c r="AS243" s="19"/>
      <c r="AT243" s="19"/>
      <c r="AU243" s="19"/>
    </row>
    <row r="244" spans="2:47" x14ac:dyDescent="0.2"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  <c r="AA244" s="19"/>
      <c r="AB244" s="19"/>
      <c r="AC244" s="19"/>
      <c r="AD244" s="19"/>
      <c r="AE244" s="19"/>
      <c r="AF244" s="19"/>
      <c r="AG244" s="19"/>
      <c r="AH244" s="19"/>
      <c r="AI244" s="19"/>
      <c r="AJ244" s="19"/>
      <c r="AK244" s="19"/>
      <c r="AL244" s="19"/>
      <c r="AM244" s="19"/>
      <c r="AN244" s="19"/>
      <c r="AO244" s="19"/>
      <c r="AP244" s="19"/>
      <c r="AQ244" s="19"/>
      <c r="AR244" s="19"/>
      <c r="AS244" s="19"/>
      <c r="AT244" s="19"/>
      <c r="AU244" s="19"/>
    </row>
    <row r="245" spans="2:47" x14ac:dyDescent="0.2"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  <c r="AA245" s="19"/>
      <c r="AB245" s="19"/>
      <c r="AC245" s="19"/>
      <c r="AD245" s="19"/>
      <c r="AE245" s="19"/>
      <c r="AF245" s="19"/>
      <c r="AG245" s="19"/>
      <c r="AH245" s="19"/>
      <c r="AI245" s="19"/>
      <c r="AJ245" s="19"/>
      <c r="AK245" s="19"/>
      <c r="AL245" s="19"/>
      <c r="AM245" s="19"/>
      <c r="AN245" s="19"/>
      <c r="AO245" s="19"/>
      <c r="AP245" s="19"/>
      <c r="AQ245" s="19"/>
      <c r="AR245" s="19"/>
      <c r="AS245" s="19"/>
      <c r="AT245" s="19"/>
      <c r="AU245" s="19"/>
    </row>
    <row r="246" spans="2:47" x14ac:dyDescent="0.2"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  <c r="AA246" s="19"/>
      <c r="AB246" s="19"/>
      <c r="AC246" s="19"/>
      <c r="AD246" s="19"/>
      <c r="AE246" s="19"/>
      <c r="AF246" s="19"/>
      <c r="AG246" s="19"/>
      <c r="AH246" s="19"/>
      <c r="AI246" s="19"/>
      <c r="AJ246" s="19"/>
      <c r="AK246" s="19"/>
      <c r="AL246" s="19"/>
      <c r="AM246" s="19"/>
      <c r="AN246" s="19"/>
      <c r="AO246" s="19"/>
      <c r="AP246" s="19"/>
      <c r="AQ246" s="19"/>
      <c r="AR246" s="19"/>
      <c r="AS246" s="19"/>
      <c r="AT246" s="19"/>
      <c r="AU246" s="19"/>
    </row>
    <row r="247" spans="2:47" x14ac:dyDescent="0.2"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  <c r="AA247" s="19"/>
      <c r="AB247" s="19"/>
      <c r="AC247" s="19"/>
      <c r="AD247" s="19"/>
      <c r="AE247" s="19"/>
      <c r="AF247" s="19"/>
      <c r="AG247" s="19"/>
      <c r="AH247" s="19"/>
      <c r="AI247" s="19"/>
      <c r="AJ247" s="19"/>
      <c r="AK247" s="19"/>
      <c r="AL247" s="19"/>
      <c r="AM247" s="19"/>
      <c r="AN247" s="19"/>
      <c r="AO247" s="19"/>
      <c r="AP247" s="19"/>
      <c r="AQ247" s="19"/>
      <c r="AR247" s="19"/>
      <c r="AS247" s="19"/>
      <c r="AT247" s="19"/>
      <c r="AU247" s="19"/>
    </row>
    <row r="248" spans="2:47" x14ac:dyDescent="0.2"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  <c r="AA248" s="19"/>
      <c r="AB248" s="19"/>
      <c r="AC248" s="19"/>
      <c r="AD248" s="19"/>
      <c r="AE248" s="19"/>
      <c r="AF248" s="19"/>
      <c r="AG248" s="19"/>
      <c r="AH248" s="19"/>
      <c r="AI248" s="19"/>
      <c r="AJ248" s="19"/>
      <c r="AK248" s="19"/>
      <c r="AL248" s="19"/>
      <c r="AM248" s="19"/>
      <c r="AN248" s="19"/>
      <c r="AO248" s="19"/>
      <c r="AP248" s="19"/>
      <c r="AQ248" s="19"/>
      <c r="AR248" s="19"/>
      <c r="AS248" s="19"/>
      <c r="AT248" s="19"/>
      <c r="AU248" s="19"/>
    </row>
    <row r="249" spans="2:47" x14ac:dyDescent="0.2"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  <c r="AA249" s="19"/>
      <c r="AB249" s="19"/>
      <c r="AC249" s="19"/>
      <c r="AD249" s="19"/>
      <c r="AE249" s="19"/>
      <c r="AF249" s="19"/>
      <c r="AG249" s="19"/>
      <c r="AH249" s="19"/>
      <c r="AI249" s="19"/>
      <c r="AJ249" s="19"/>
      <c r="AK249" s="19"/>
      <c r="AL249" s="19"/>
      <c r="AM249" s="19"/>
      <c r="AN249" s="19"/>
      <c r="AO249" s="19"/>
      <c r="AP249" s="19"/>
      <c r="AQ249" s="19"/>
      <c r="AR249" s="19"/>
      <c r="AS249" s="19"/>
      <c r="AT249" s="19"/>
      <c r="AU249" s="19"/>
    </row>
    <row r="250" spans="2:47" x14ac:dyDescent="0.2"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  <c r="AA250" s="19"/>
      <c r="AB250" s="19"/>
      <c r="AC250" s="19"/>
      <c r="AD250" s="19"/>
      <c r="AE250" s="19"/>
      <c r="AF250" s="19"/>
      <c r="AG250" s="19"/>
      <c r="AH250" s="19"/>
      <c r="AI250" s="19"/>
      <c r="AJ250" s="19"/>
      <c r="AK250" s="19"/>
      <c r="AL250" s="19"/>
      <c r="AM250" s="19"/>
      <c r="AN250" s="19"/>
      <c r="AO250" s="19"/>
      <c r="AP250" s="19"/>
      <c r="AQ250" s="19"/>
      <c r="AR250" s="19"/>
      <c r="AS250" s="19"/>
      <c r="AT250" s="19"/>
      <c r="AU250" s="19"/>
    </row>
    <row r="251" spans="2:47" x14ac:dyDescent="0.2"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  <c r="AA251" s="19"/>
      <c r="AB251" s="19"/>
      <c r="AC251" s="19"/>
      <c r="AD251" s="19"/>
      <c r="AE251" s="19"/>
      <c r="AF251" s="19"/>
      <c r="AG251" s="19"/>
      <c r="AH251" s="19"/>
      <c r="AI251" s="19"/>
      <c r="AJ251" s="19"/>
      <c r="AK251" s="19"/>
      <c r="AL251" s="19"/>
      <c r="AM251" s="19"/>
      <c r="AN251" s="19"/>
      <c r="AO251" s="19"/>
      <c r="AP251" s="19"/>
      <c r="AQ251" s="19"/>
      <c r="AR251" s="19"/>
      <c r="AS251" s="19"/>
      <c r="AT251" s="19"/>
      <c r="AU251" s="19"/>
    </row>
    <row r="252" spans="2:47" x14ac:dyDescent="0.2"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  <c r="AA252" s="19"/>
      <c r="AB252" s="19"/>
      <c r="AC252" s="19"/>
      <c r="AD252" s="19"/>
      <c r="AE252" s="19"/>
      <c r="AF252" s="19"/>
      <c r="AG252" s="19"/>
      <c r="AH252" s="19"/>
      <c r="AI252" s="19"/>
      <c r="AJ252" s="19"/>
      <c r="AK252" s="19"/>
      <c r="AL252" s="19"/>
      <c r="AM252" s="19"/>
      <c r="AN252" s="19"/>
      <c r="AO252" s="19"/>
      <c r="AP252" s="19"/>
      <c r="AQ252" s="19"/>
      <c r="AR252" s="19"/>
      <c r="AS252" s="19"/>
      <c r="AT252" s="19"/>
      <c r="AU252" s="19"/>
    </row>
    <row r="253" spans="2:47" x14ac:dyDescent="0.2"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  <c r="AA253" s="19"/>
      <c r="AB253" s="19"/>
      <c r="AC253" s="19"/>
      <c r="AD253" s="19"/>
      <c r="AE253" s="19"/>
      <c r="AF253" s="19"/>
      <c r="AG253" s="19"/>
      <c r="AH253" s="19"/>
      <c r="AI253" s="19"/>
      <c r="AJ253" s="19"/>
      <c r="AK253" s="19"/>
      <c r="AL253" s="19"/>
      <c r="AM253" s="19"/>
      <c r="AN253" s="19"/>
      <c r="AO253" s="19"/>
      <c r="AP253" s="19"/>
      <c r="AQ253" s="19"/>
      <c r="AR253" s="19"/>
      <c r="AS253" s="19"/>
      <c r="AT253" s="19"/>
      <c r="AU253" s="19"/>
    </row>
    <row r="254" spans="2:47" x14ac:dyDescent="0.2"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  <c r="AA254" s="19"/>
      <c r="AB254" s="19"/>
      <c r="AC254" s="19"/>
      <c r="AD254" s="19"/>
      <c r="AE254" s="19"/>
      <c r="AF254" s="19"/>
      <c r="AG254" s="19"/>
      <c r="AH254" s="19"/>
      <c r="AI254" s="19"/>
      <c r="AJ254" s="19"/>
      <c r="AK254" s="19"/>
      <c r="AL254" s="19"/>
      <c r="AM254" s="19"/>
      <c r="AN254" s="19"/>
      <c r="AO254" s="19"/>
      <c r="AP254" s="19"/>
      <c r="AQ254" s="19"/>
      <c r="AR254" s="19"/>
      <c r="AS254" s="19"/>
      <c r="AT254" s="19"/>
      <c r="AU254" s="19"/>
    </row>
    <row r="255" spans="2:47" x14ac:dyDescent="0.2"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  <c r="AA255" s="19"/>
      <c r="AB255" s="19"/>
      <c r="AC255" s="19"/>
      <c r="AD255" s="19"/>
      <c r="AE255" s="19"/>
      <c r="AF255" s="19"/>
      <c r="AG255" s="19"/>
      <c r="AH255" s="19"/>
      <c r="AI255" s="19"/>
      <c r="AJ255" s="19"/>
      <c r="AK255" s="19"/>
      <c r="AL255" s="19"/>
      <c r="AM255" s="19"/>
      <c r="AN255" s="19"/>
      <c r="AO255" s="19"/>
      <c r="AP255" s="19"/>
      <c r="AQ255" s="19"/>
      <c r="AR255" s="19"/>
      <c r="AS255" s="19"/>
      <c r="AT255" s="19"/>
      <c r="AU255" s="19"/>
    </row>
    <row r="256" spans="2:47" x14ac:dyDescent="0.2"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  <c r="AA256" s="19"/>
      <c r="AB256" s="19"/>
      <c r="AC256" s="19"/>
      <c r="AD256" s="19"/>
      <c r="AE256" s="19"/>
      <c r="AF256" s="19"/>
      <c r="AG256" s="19"/>
      <c r="AH256" s="19"/>
      <c r="AI256" s="19"/>
      <c r="AJ256" s="19"/>
      <c r="AK256" s="19"/>
      <c r="AL256" s="19"/>
      <c r="AM256" s="19"/>
      <c r="AN256" s="19"/>
      <c r="AO256" s="19"/>
      <c r="AP256" s="19"/>
      <c r="AQ256" s="19"/>
      <c r="AR256" s="19"/>
      <c r="AS256" s="19"/>
      <c r="AT256" s="19"/>
      <c r="AU256" s="19"/>
    </row>
    <row r="257" spans="2:47" x14ac:dyDescent="0.2"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  <c r="AA257" s="19"/>
      <c r="AB257" s="19"/>
      <c r="AC257" s="19"/>
      <c r="AD257" s="19"/>
      <c r="AE257" s="19"/>
      <c r="AF257" s="19"/>
      <c r="AG257" s="19"/>
      <c r="AH257" s="19"/>
      <c r="AI257" s="19"/>
      <c r="AJ257" s="19"/>
      <c r="AK257" s="19"/>
      <c r="AL257" s="19"/>
      <c r="AM257" s="19"/>
      <c r="AN257" s="19"/>
      <c r="AO257" s="19"/>
      <c r="AP257" s="19"/>
      <c r="AQ257" s="19"/>
      <c r="AR257" s="19"/>
      <c r="AS257" s="19"/>
      <c r="AT257" s="19"/>
      <c r="AU257" s="19"/>
    </row>
    <row r="258" spans="2:47" x14ac:dyDescent="0.2"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  <c r="AA258" s="19"/>
      <c r="AB258" s="19"/>
      <c r="AC258" s="19"/>
      <c r="AD258" s="19"/>
      <c r="AE258" s="19"/>
      <c r="AF258" s="19"/>
      <c r="AG258" s="19"/>
      <c r="AH258" s="19"/>
      <c r="AI258" s="19"/>
      <c r="AJ258" s="19"/>
      <c r="AK258" s="19"/>
      <c r="AL258" s="19"/>
      <c r="AM258" s="19"/>
      <c r="AN258" s="19"/>
      <c r="AO258" s="19"/>
      <c r="AP258" s="19"/>
      <c r="AQ258" s="19"/>
      <c r="AR258" s="19"/>
      <c r="AS258" s="19"/>
      <c r="AT258" s="19"/>
      <c r="AU258" s="19"/>
    </row>
    <row r="259" spans="2:47" x14ac:dyDescent="0.2"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  <c r="AA259" s="19"/>
      <c r="AB259" s="19"/>
      <c r="AC259" s="19"/>
      <c r="AD259" s="19"/>
      <c r="AE259" s="19"/>
      <c r="AF259" s="19"/>
      <c r="AG259" s="19"/>
      <c r="AH259" s="19"/>
      <c r="AI259" s="19"/>
      <c r="AJ259" s="19"/>
      <c r="AK259" s="19"/>
      <c r="AL259" s="19"/>
      <c r="AM259" s="19"/>
      <c r="AN259" s="19"/>
      <c r="AO259" s="19"/>
      <c r="AP259" s="19"/>
      <c r="AQ259" s="19"/>
      <c r="AR259" s="19"/>
      <c r="AS259" s="19"/>
      <c r="AT259" s="19"/>
      <c r="AU259" s="19"/>
    </row>
    <row r="260" spans="2:47" x14ac:dyDescent="0.2"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  <c r="AA260" s="19"/>
      <c r="AB260" s="19"/>
      <c r="AC260" s="19"/>
      <c r="AD260" s="19"/>
      <c r="AE260" s="19"/>
      <c r="AF260" s="19"/>
      <c r="AG260" s="19"/>
      <c r="AH260" s="19"/>
      <c r="AI260" s="19"/>
      <c r="AJ260" s="19"/>
      <c r="AK260" s="19"/>
      <c r="AL260" s="19"/>
      <c r="AM260" s="19"/>
      <c r="AN260" s="19"/>
      <c r="AO260" s="19"/>
      <c r="AP260" s="19"/>
      <c r="AQ260" s="19"/>
      <c r="AR260" s="19"/>
      <c r="AS260" s="19"/>
      <c r="AT260" s="19"/>
      <c r="AU260" s="19"/>
    </row>
    <row r="261" spans="2:47" x14ac:dyDescent="0.2"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  <c r="AA261" s="19"/>
      <c r="AB261" s="19"/>
      <c r="AC261" s="19"/>
      <c r="AD261" s="19"/>
      <c r="AE261" s="19"/>
      <c r="AF261" s="19"/>
      <c r="AG261" s="19"/>
      <c r="AH261" s="19"/>
      <c r="AI261" s="19"/>
      <c r="AJ261" s="19"/>
      <c r="AK261" s="19"/>
      <c r="AL261" s="19"/>
      <c r="AM261" s="19"/>
      <c r="AN261" s="19"/>
      <c r="AO261" s="19"/>
      <c r="AP261" s="19"/>
      <c r="AQ261" s="19"/>
      <c r="AR261" s="19"/>
      <c r="AS261" s="19"/>
      <c r="AT261" s="19"/>
      <c r="AU261" s="19"/>
    </row>
    <row r="262" spans="2:47" x14ac:dyDescent="0.2"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  <c r="AA262" s="19"/>
      <c r="AB262" s="19"/>
      <c r="AC262" s="19"/>
      <c r="AD262" s="19"/>
      <c r="AE262" s="19"/>
      <c r="AF262" s="19"/>
      <c r="AG262" s="19"/>
      <c r="AH262" s="19"/>
      <c r="AI262" s="19"/>
      <c r="AJ262" s="19"/>
      <c r="AK262" s="19"/>
      <c r="AL262" s="19"/>
      <c r="AM262" s="19"/>
      <c r="AN262" s="19"/>
      <c r="AO262" s="19"/>
      <c r="AP262" s="19"/>
      <c r="AQ262" s="19"/>
      <c r="AR262" s="19"/>
      <c r="AS262" s="19"/>
      <c r="AT262" s="19"/>
      <c r="AU262" s="19"/>
    </row>
    <row r="263" spans="2:47" x14ac:dyDescent="0.2"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  <c r="AA263" s="19"/>
      <c r="AB263" s="19"/>
      <c r="AC263" s="19"/>
      <c r="AD263" s="19"/>
      <c r="AE263" s="19"/>
      <c r="AF263" s="19"/>
      <c r="AG263" s="19"/>
      <c r="AH263" s="19"/>
      <c r="AI263" s="19"/>
      <c r="AJ263" s="19"/>
      <c r="AK263" s="19"/>
      <c r="AL263" s="19"/>
      <c r="AM263" s="19"/>
      <c r="AN263" s="19"/>
      <c r="AO263" s="19"/>
      <c r="AP263" s="19"/>
      <c r="AQ263" s="19"/>
      <c r="AR263" s="19"/>
      <c r="AS263" s="19"/>
      <c r="AT263" s="19"/>
      <c r="AU263" s="19"/>
    </row>
    <row r="264" spans="2:47" x14ac:dyDescent="0.2"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  <c r="AA264" s="19"/>
      <c r="AB264" s="19"/>
      <c r="AC264" s="19"/>
      <c r="AD264" s="19"/>
      <c r="AE264" s="19"/>
      <c r="AF264" s="19"/>
      <c r="AG264" s="19"/>
      <c r="AH264" s="19"/>
      <c r="AI264" s="19"/>
      <c r="AJ264" s="19"/>
      <c r="AK264" s="19"/>
      <c r="AL264" s="19"/>
      <c r="AM264" s="19"/>
      <c r="AN264" s="19"/>
      <c r="AO264" s="19"/>
      <c r="AP264" s="19"/>
      <c r="AQ264" s="19"/>
      <c r="AR264" s="19"/>
      <c r="AS264" s="19"/>
      <c r="AT264" s="19"/>
      <c r="AU264" s="19"/>
    </row>
    <row r="265" spans="2:47" x14ac:dyDescent="0.2"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  <c r="AA265" s="19"/>
      <c r="AB265" s="19"/>
      <c r="AC265" s="19"/>
      <c r="AD265" s="19"/>
      <c r="AE265" s="19"/>
      <c r="AF265" s="19"/>
      <c r="AG265" s="19"/>
      <c r="AH265" s="19"/>
      <c r="AI265" s="19"/>
      <c r="AJ265" s="19"/>
      <c r="AK265" s="19"/>
      <c r="AL265" s="19"/>
      <c r="AM265" s="19"/>
      <c r="AN265" s="19"/>
      <c r="AO265" s="19"/>
      <c r="AP265" s="19"/>
      <c r="AQ265" s="19"/>
      <c r="AR265" s="19"/>
      <c r="AS265" s="19"/>
      <c r="AT265" s="19"/>
      <c r="AU265" s="19"/>
    </row>
    <row r="266" spans="2:47" x14ac:dyDescent="0.2"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19"/>
      <c r="AA266" s="19"/>
      <c r="AB266" s="19"/>
      <c r="AC266" s="19"/>
      <c r="AD266" s="19"/>
      <c r="AE266" s="19"/>
      <c r="AF266" s="19"/>
      <c r="AG266" s="19"/>
      <c r="AH266" s="19"/>
      <c r="AI266" s="19"/>
      <c r="AJ266" s="19"/>
      <c r="AK266" s="19"/>
      <c r="AL266" s="19"/>
      <c r="AM266" s="19"/>
      <c r="AN266" s="19"/>
      <c r="AO266" s="19"/>
      <c r="AP266" s="19"/>
      <c r="AQ266" s="19"/>
      <c r="AR266" s="19"/>
      <c r="AS266" s="19"/>
      <c r="AT266" s="19"/>
      <c r="AU266" s="19"/>
    </row>
    <row r="267" spans="2:47" x14ac:dyDescent="0.2"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  <c r="X267" s="19"/>
      <c r="Y267" s="19"/>
      <c r="Z267" s="19"/>
      <c r="AA267" s="19"/>
      <c r="AB267" s="19"/>
      <c r="AC267" s="19"/>
      <c r="AD267" s="19"/>
      <c r="AE267" s="19"/>
      <c r="AF267" s="19"/>
      <c r="AG267" s="19"/>
      <c r="AH267" s="19"/>
      <c r="AI267" s="19"/>
      <c r="AJ267" s="19"/>
      <c r="AK267" s="19"/>
      <c r="AL267" s="19"/>
      <c r="AM267" s="19"/>
      <c r="AN267" s="19"/>
      <c r="AO267" s="19"/>
      <c r="AP267" s="19"/>
      <c r="AQ267" s="19"/>
      <c r="AR267" s="19"/>
      <c r="AS267" s="19"/>
      <c r="AT267" s="19"/>
      <c r="AU267" s="19"/>
    </row>
    <row r="268" spans="2:47" x14ac:dyDescent="0.2"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  <c r="X268" s="19"/>
      <c r="Y268" s="19"/>
      <c r="Z268" s="19"/>
      <c r="AA268" s="19"/>
      <c r="AB268" s="19"/>
      <c r="AC268" s="19"/>
      <c r="AD268" s="19"/>
      <c r="AE268" s="19"/>
      <c r="AF268" s="19"/>
      <c r="AG268" s="19"/>
      <c r="AH268" s="19"/>
      <c r="AI268" s="19"/>
      <c r="AJ268" s="19"/>
      <c r="AK268" s="19"/>
      <c r="AL268" s="19"/>
      <c r="AM268" s="19"/>
      <c r="AN268" s="19"/>
      <c r="AO268" s="19"/>
      <c r="AP268" s="19"/>
      <c r="AQ268" s="19"/>
      <c r="AR268" s="19"/>
      <c r="AS268" s="19"/>
      <c r="AT268" s="19"/>
      <c r="AU268" s="19"/>
    </row>
    <row r="269" spans="2:47" x14ac:dyDescent="0.2"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  <c r="X269" s="19"/>
      <c r="Y269" s="19"/>
      <c r="Z269" s="19"/>
      <c r="AA269" s="19"/>
      <c r="AB269" s="19"/>
      <c r="AC269" s="19"/>
      <c r="AD269" s="19"/>
      <c r="AE269" s="19"/>
      <c r="AF269" s="19"/>
      <c r="AG269" s="19"/>
      <c r="AH269" s="19"/>
      <c r="AI269" s="19"/>
      <c r="AJ269" s="19"/>
      <c r="AK269" s="19"/>
      <c r="AL269" s="19"/>
      <c r="AM269" s="19"/>
      <c r="AN269" s="19"/>
      <c r="AO269" s="19"/>
      <c r="AP269" s="19"/>
      <c r="AQ269" s="19"/>
      <c r="AR269" s="19"/>
      <c r="AS269" s="19"/>
      <c r="AT269" s="19"/>
      <c r="AU269" s="19"/>
    </row>
    <row r="270" spans="2:47" x14ac:dyDescent="0.2"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  <c r="AA270" s="19"/>
      <c r="AB270" s="19"/>
      <c r="AC270" s="19"/>
      <c r="AD270" s="19"/>
      <c r="AE270" s="19"/>
      <c r="AF270" s="19"/>
      <c r="AG270" s="19"/>
      <c r="AH270" s="19"/>
      <c r="AI270" s="19"/>
      <c r="AJ270" s="19"/>
      <c r="AK270" s="19"/>
      <c r="AL270" s="19"/>
      <c r="AM270" s="19"/>
      <c r="AN270" s="19"/>
      <c r="AO270" s="19"/>
      <c r="AP270" s="19"/>
      <c r="AQ270" s="19"/>
      <c r="AR270" s="19"/>
      <c r="AS270" s="19"/>
      <c r="AT270" s="19"/>
      <c r="AU270" s="19"/>
    </row>
    <row r="271" spans="2:47" x14ac:dyDescent="0.2"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  <c r="AA271" s="19"/>
      <c r="AB271" s="19"/>
      <c r="AC271" s="19"/>
      <c r="AD271" s="19"/>
      <c r="AE271" s="19"/>
      <c r="AF271" s="19"/>
      <c r="AG271" s="19"/>
      <c r="AH271" s="19"/>
      <c r="AI271" s="19"/>
      <c r="AJ271" s="19"/>
      <c r="AK271" s="19"/>
      <c r="AL271" s="19"/>
      <c r="AM271" s="19"/>
      <c r="AN271" s="19"/>
      <c r="AO271" s="19"/>
      <c r="AP271" s="19"/>
      <c r="AQ271" s="19"/>
      <c r="AR271" s="19"/>
      <c r="AS271" s="19"/>
      <c r="AT271" s="19"/>
      <c r="AU271" s="19"/>
    </row>
    <row r="272" spans="2:47" x14ac:dyDescent="0.2"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  <c r="AA272" s="19"/>
      <c r="AB272" s="19"/>
      <c r="AC272" s="19"/>
      <c r="AD272" s="19"/>
      <c r="AE272" s="19"/>
      <c r="AF272" s="19"/>
      <c r="AG272" s="19"/>
      <c r="AH272" s="19"/>
      <c r="AI272" s="19"/>
      <c r="AJ272" s="19"/>
      <c r="AK272" s="19"/>
      <c r="AL272" s="19"/>
      <c r="AM272" s="19"/>
      <c r="AN272" s="19"/>
      <c r="AO272" s="19"/>
      <c r="AP272" s="19"/>
      <c r="AQ272" s="19"/>
      <c r="AR272" s="19"/>
      <c r="AS272" s="19"/>
      <c r="AT272" s="19"/>
      <c r="AU272" s="19"/>
    </row>
    <row r="273" spans="2:47" x14ac:dyDescent="0.2"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  <c r="X273" s="19"/>
      <c r="Y273" s="19"/>
      <c r="Z273" s="19"/>
      <c r="AA273" s="19"/>
      <c r="AB273" s="19"/>
      <c r="AC273" s="19"/>
      <c r="AD273" s="19"/>
      <c r="AE273" s="19"/>
      <c r="AF273" s="19"/>
      <c r="AG273" s="19"/>
      <c r="AH273" s="19"/>
      <c r="AI273" s="19"/>
      <c r="AJ273" s="19"/>
      <c r="AK273" s="19"/>
      <c r="AL273" s="19"/>
      <c r="AM273" s="19"/>
      <c r="AN273" s="19"/>
      <c r="AO273" s="19"/>
      <c r="AP273" s="19"/>
      <c r="AQ273" s="19"/>
      <c r="AR273" s="19"/>
      <c r="AS273" s="19"/>
      <c r="AT273" s="19"/>
      <c r="AU273" s="19"/>
    </row>
    <row r="274" spans="2:47" x14ac:dyDescent="0.2"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  <c r="AA274" s="19"/>
      <c r="AB274" s="19"/>
      <c r="AC274" s="19"/>
      <c r="AD274" s="19"/>
      <c r="AE274" s="19"/>
      <c r="AF274" s="19"/>
      <c r="AG274" s="19"/>
      <c r="AH274" s="19"/>
      <c r="AI274" s="19"/>
      <c r="AJ274" s="19"/>
      <c r="AK274" s="19"/>
      <c r="AL274" s="19"/>
      <c r="AM274" s="19"/>
      <c r="AN274" s="19"/>
      <c r="AO274" s="19"/>
      <c r="AP274" s="19"/>
      <c r="AQ274" s="19"/>
      <c r="AR274" s="19"/>
      <c r="AS274" s="19"/>
      <c r="AT274" s="19"/>
      <c r="AU274" s="19"/>
    </row>
    <row r="275" spans="2:47" x14ac:dyDescent="0.2"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  <c r="X275" s="19"/>
      <c r="Y275" s="19"/>
      <c r="Z275" s="19"/>
      <c r="AA275" s="19"/>
      <c r="AB275" s="19"/>
      <c r="AC275" s="19"/>
      <c r="AD275" s="19"/>
      <c r="AE275" s="19"/>
      <c r="AF275" s="19"/>
      <c r="AG275" s="19"/>
      <c r="AH275" s="19"/>
      <c r="AI275" s="19"/>
      <c r="AJ275" s="19"/>
      <c r="AK275" s="19"/>
      <c r="AL275" s="19"/>
      <c r="AM275" s="19"/>
      <c r="AN275" s="19"/>
      <c r="AO275" s="19"/>
      <c r="AP275" s="19"/>
      <c r="AQ275" s="19"/>
      <c r="AR275" s="19"/>
      <c r="AS275" s="19"/>
      <c r="AT275" s="19"/>
      <c r="AU275" s="19"/>
    </row>
    <row r="276" spans="2:47" x14ac:dyDescent="0.2"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  <c r="AA276" s="19"/>
      <c r="AB276" s="19"/>
      <c r="AC276" s="19"/>
      <c r="AD276" s="19"/>
      <c r="AE276" s="19"/>
      <c r="AF276" s="19"/>
      <c r="AG276" s="19"/>
      <c r="AH276" s="19"/>
      <c r="AI276" s="19"/>
      <c r="AJ276" s="19"/>
      <c r="AK276" s="19"/>
      <c r="AL276" s="19"/>
      <c r="AM276" s="19"/>
      <c r="AN276" s="19"/>
      <c r="AO276" s="19"/>
      <c r="AP276" s="19"/>
      <c r="AQ276" s="19"/>
      <c r="AR276" s="19"/>
      <c r="AS276" s="19"/>
      <c r="AT276" s="19"/>
      <c r="AU276" s="19"/>
    </row>
    <row r="277" spans="2:47" x14ac:dyDescent="0.2"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  <c r="AA277" s="19"/>
      <c r="AB277" s="19"/>
      <c r="AC277" s="19"/>
      <c r="AD277" s="19"/>
      <c r="AE277" s="19"/>
      <c r="AF277" s="19"/>
      <c r="AG277" s="19"/>
      <c r="AH277" s="19"/>
      <c r="AI277" s="19"/>
      <c r="AJ277" s="19"/>
      <c r="AK277" s="19"/>
      <c r="AL277" s="19"/>
      <c r="AM277" s="19"/>
      <c r="AN277" s="19"/>
      <c r="AO277" s="19"/>
      <c r="AP277" s="19"/>
      <c r="AQ277" s="19"/>
      <c r="AR277" s="19"/>
      <c r="AS277" s="19"/>
      <c r="AT277" s="19"/>
      <c r="AU277" s="19"/>
    </row>
    <row r="278" spans="2:47" x14ac:dyDescent="0.2"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  <c r="AA278" s="19"/>
      <c r="AB278" s="19"/>
      <c r="AC278" s="19"/>
      <c r="AD278" s="19"/>
      <c r="AE278" s="19"/>
      <c r="AF278" s="19"/>
      <c r="AG278" s="19"/>
      <c r="AH278" s="19"/>
      <c r="AI278" s="19"/>
      <c r="AJ278" s="19"/>
      <c r="AK278" s="19"/>
      <c r="AL278" s="19"/>
      <c r="AM278" s="19"/>
      <c r="AN278" s="19"/>
      <c r="AO278" s="19"/>
      <c r="AP278" s="19"/>
      <c r="AQ278" s="19"/>
      <c r="AR278" s="19"/>
      <c r="AS278" s="19"/>
      <c r="AT278" s="19"/>
      <c r="AU278" s="19"/>
    </row>
    <row r="279" spans="2:47" x14ac:dyDescent="0.2"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  <c r="AA279" s="19"/>
      <c r="AB279" s="19"/>
      <c r="AC279" s="19"/>
      <c r="AD279" s="19"/>
      <c r="AE279" s="19"/>
      <c r="AF279" s="19"/>
      <c r="AG279" s="19"/>
      <c r="AH279" s="19"/>
      <c r="AI279" s="19"/>
      <c r="AJ279" s="19"/>
      <c r="AK279" s="19"/>
      <c r="AL279" s="19"/>
      <c r="AM279" s="19"/>
      <c r="AN279" s="19"/>
      <c r="AO279" s="19"/>
      <c r="AP279" s="19"/>
      <c r="AQ279" s="19"/>
      <c r="AR279" s="19"/>
      <c r="AS279" s="19"/>
      <c r="AT279" s="19"/>
      <c r="AU279" s="19"/>
    </row>
    <row r="280" spans="2:47" x14ac:dyDescent="0.2"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  <c r="AA280" s="19"/>
      <c r="AB280" s="19"/>
      <c r="AC280" s="19"/>
      <c r="AD280" s="19"/>
      <c r="AE280" s="19"/>
      <c r="AF280" s="19"/>
      <c r="AG280" s="19"/>
      <c r="AH280" s="19"/>
      <c r="AI280" s="19"/>
      <c r="AJ280" s="19"/>
      <c r="AK280" s="19"/>
      <c r="AL280" s="19"/>
      <c r="AM280" s="19"/>
      <c r="AN280" s="19"/>
      <c r="AO280" s="19"/>
      <c r="AP280" s="19"/>
      <c r="AQ280" s="19"/>
      <c r="AR280" s="19"/>
      <c r="AS280" s="19"/>
      <c r="AT280" s="19"/>
      <c r="AU280" s="19"/>
    </row>
    <row r="281" spans="2:47" x14ac:dyDescent="0.2"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  <c r="AA281" s="19"/>
      <c r="AB281" s="19"/>
      <c r="AC281" s="19"/>
      <c r="AD281" s="19"/>
      <c r="AE281" s="19"/>
      <c r="AF281" s="19"/>
      <c r="AG281" s="19"/>
      <c r="AH281" s="19"/>
      <c r="AI281" s="19"/>
      <c r="AJ281" s="19"/>
      <c r="AK281" s="19"/>
      <c r="AL281" s="19"/>
      <c r="AM281" s="19"/>
      <c r="AN281" s="19"/>
      <c r="AO281" s="19"/>
      <c r="AP281" s="19"/>
      <c r="AQ281" s="19"/>
      <c r="AR281" s="19"/>
      <c r="AS281" s="19"/>
      <c r="AT281" s="19"/>
      <c r="AU281" s="19"/>
    </row>
    <row r="282" spans="2:47" x14ac:dyDescent="0.2"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  <c r="AA282" s="19"/>
      <c r="AB282" s="19"/>
      <c r="AC282" s="19"/>
      <c r="AD282" s="19"/>
      <c r="AE282" s="19"/>
      <c r="AF282" s="19"/>
      <c r="AG282" s="19"/>
      <c r="AH282" s="19"/>
      <c r="AI282" s="19"/>
      <c r="AJ282" s="19"/>
      <c r="AK282" s="19"/>
      <c r="AL282" s="19"/>
      <c r="AM282" s="19"/>
      <c r="AN282" s="19"/>
      <c r="AO282" s="19"/>
      <c r="AP282" s="19"/>
      <c r="AQ282" s="19"/>
      <c r="AR282" s="19"/>
      <c r="AS282" s="19"/>
      <c r="AT282" s="19"/>
      <c r="AU282" s="19"/>
    </row>
    <row r="283" spans="2:47" x14ac:dyDescent="0.2"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  <c r="AA283" s="19"/>
      <c r="AB283" s="19"/>
      <c r="AC283" s="19"/>
      <c r="AD283" s="19"/>
      <c r="AE283" s="19"/>
      <c r="AF283" s="19"/>
      <c r="AG283" s="19"/>
      <c r="AH283" s="19"/>
      <c r="AI283" s="19"/>
      <c r="AJ283" s="19"/>
      <c r="AK283" s="19"/>
      <c r="AL283" s="19"/>
      <c r="AM283" s="19"/>
      <c r="AN283" s="19"/>
      <c r="AO283" s="19"/>
      <c r="AP283" s="19"/>
      <c r="AQ283" s="19"/>
      <c r="AR283" s="19"/>
      <c r="AS283" s="19"/>
      <c r="AT283" s="19"/>
      <c r="AU283" s="19"/>
    </row>
    <row r="284" spans="2:47" x14ac:dyDescent="0.2"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  <c r="AA284" s="19"/>
      <c r="AB284" s="19"/>
      <c r="AC284" s="19"/>
      <c r="AD284" s="19"/>
      <c r="AE284" s="19"/>
      <c r="AF284" s="19"/>
      <c r="AG284" s="19"/>
      <c r="AH284" s="19"/>
      <c r="AI284" s="19"/>
      <c r="AJ284" s="19"/>
      <c r="AK284" s="19"/>
      <c r="AL284" s="19"/>
      <c r="AM284" s="19"/>
      <c r="AN284" s="19"/>
      <c r="AO284" s="19"/>
      <c r="AP284" s="19"/>
      <c r="AQ284" s="19"/>
      <c r="AR284" s="19"/>
      <c r="AS284" s="19"/>
      <c r="AT284" s="19"/>
      <c r="AU284" s="19"/>
    </row>
    <row r="285" spans="2:47" x14ac:dyDescent="0.2"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  <c r="AA285" s="19"/>
      <c r="AB285" s="19"/>
      <c r="AC285" s="19"/>
      <c r="AD285" s="19"/>
      <c r="AE285" s="19"/>
      <c r="AF285" s="19"/>
      <c r="AG285" s="19"/>
      <c r="AH285" s="19"/>
      <c r="AI285" s="19"/>
      <c r="AJ285" s="19"/>
      <c r="AK285" s="19"/>
      <c r="AL285" s="19"/>
      <c r="AM285" s="19"/>
      <c r="AN285" s="19"/>
      <c r="AO285" s="19"/>
      <c r="AP285" s="19"/>
      <c r="AQ285" s="19"/>
      <c r="AR285" s="19"/>
      <c r="AS285" s="19"/>
      <c r="AT285" s="19"/>
      <c r="AU285" s="19"/>
    </row>
    <row r="286" spans="2:47" x14ac:dyDescent="0.2"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  <c r="AA286" s="19"/>
      <c r="AB286" s="19"/>
      <c r="AC286" s="19"/>
      <c r="AD286" s="19"/>
      <c r="AE286" s="19"/>
      <c r="AF286" s="19"/>
      <c r="AG286" s="19"/>
      <c r="AH286" s="19"/>
      <c r="AI286" s="19"/>
      <c r="AJ286" s="19"/>
      <c r="AK286" s="19"/>
      <c r="AL286" s="19"/>
      <c r="AM286" s="19"/>
      <c r="AN286" s="19"/>
      <c r="AO286" s="19"/>
      <c r="AP286" s="19"/>
      <c r="AQ286" s="19"/>
      <c r="AR286" s="19"/>
      <c r="AS286" s="19"/>
      <c r="AT286" s="19"/>
      <c r="AU286" s="19"/>
    </row>
    <row r="287" spans="2:47" x14ac:dyDescent="0.2"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  <c r="AA287" s="19"/>
      <c r="AB287" s="19"/>
      <c r="AC287" s="19"/>
      <c r="AD287" s="19"/>
      <c r="AE287" s="19"/>
      <c r="AF287" s="19"/>
      <c r="AG287" s="19"/>
      <c r="AH287" s="19"/>
      <c r="AI287" s="19"/>
      <c r="AJ287" s="19"/>
      <c r="AK287" s="19"/>
      <c r="AL287" s="19"/>
      <c r="AM287" s="19"/>
      <c r="AN287" s="19"/>
      <c r="AO287" s="19"/>
      <c r="AP287" s="19"/>
      <c r="AQ287" s="19"/>
      <c r="AR287" s="19"/>
      <c r="AS287" s="19"/>
      <c r="AT287" s="19"/>
      <c r="AU287" s="19"/>
    </row>
    <row r="288" spans="2:47" x14ac:dyDescent="0.2"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  <c r="AA288" s="19"/>
      <c r="AB288" s="19"/>
      <c r="AC288" s="19"/>
      <c r="AD288" s="19"/>
      <c r="AE288" s="19"/>
      <c r="AF288" s="19"/>
      <c r="AG288" s="19"/>
      <c r="AH288" s="19"/>
      <c r="AI288" s="19"/>
      <c r="AJ288" s="19"/>
      <c r="AK288" s="19"/>
      <c r="AL288" s="19"/>
      <c r="AM288" s="19"/>
      <c r="AN288" s="19"/>
      <c r="AO288" s="19"/>
      <c r="AP288" s="19"/>
      <c r="AQ288" s="19"/>
      <c r="AR288" s="19"/>
      <c r="AS288" s="19"/>
      <c r="AT288" s="19"/>
      <c r="AU288" s="19"/>
    </row>
    <row r="289" spans="2:47" x14ac:dyDescent="0.2"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  <c r="AA289" s="19"/>
      <c r="AB289" s="19"/>
      <c r="AC289" s="19"/>
      <c r="AD289" s="19"/>
      <c r="AE289" s="19"/>
      <c r="AF289" s="19"/>
      <c r="AG289" s="19"/>
      <c r="AH289" s="19"/>
      <c r="AI289" s="19"/>
      <c r="AJ289" s="19"/>
      <c r="AK289" s="19"/>
      <c r="AL289" s="19"/>
      <c r="AM289" s="19"/>
      <c r="AN289" s="19"/>
      <c r="AO289" s="19"/>
      <c r="AP289" s="19"/>
      <c r="AQ289" s="19"/>
      <c r="AR289" s="19"/>
      <c r="AS289" s="19"/>
      <c r="AT289" s="19"/>
      <c r="AU289" s="19"/>
    </row>
    <row r="290" spans="2:47" x14ac:dyDescent="0.2"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  <c r="AA290" s="19"/>
      <c r="AB290" s="19"/>
      <c r="AC290" s="19"/>
      <c r="AD290" s="19"/>
      <c r="AE290" s="19"/>
      <c r="AF290" s="19"/>
      <c r="AG290" s="19"/>
      <c r="AH290" s="19"/>
      <c r="AI290" s="19"/>
      <c r="AJ290" s="19"/>
      <c r="AK290" s="19"/>
      <c r="AL290" s="19"/>
      <c r="AM290" s="19"/>
      <c r="AN290" s="19"/>
      <c r="AO290" s="19"/>
      <c r="AP290" s="19"/>
      <c r="AQ290" s="19"/>
      <c r="AR290" s="19"/>
      <c r="AS290" s="19"/>
      <c r="AT290" s="19"/>
      <c r="AU290" s="19"/>
    </row>
    <row r="291" spans="2:47" x14ac:dyDescent="0.2"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  <c r="AA291" s="19"/>
      <c r="AB291" s="19"/>
      <c r="AC291" s="19"/>
      <c r="AD291" s="19"/>
      <c r="AE291" s="19"/>
      <c r="AF291" s="19"/>
      <c r="AG291" s="19"/>
      <c r="AH291" s="19"/>
      <c r="AI291" s="19"/>
      <c r="AJ291" s="19"/>
      <c r="AK291" s="19"/>
      <c r="AL291" s="19"/>
      <c r="AM291" s="19"/>
      <c r="AN291" s="19"/>
      <c r="AO291" s="19"/>
      <c r="AP291" s="19"/>
      <c r="AQ291" s="19"/>
      <c r="AR291" s="19"/>
      <c r="AS291" s="19"/>
      <c r="AT291" s="19"/>
      <c r="AU291" s="19"/>
    </row>
    <row r="292" spans="2:47" x14ac:dyDescent="0.2"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  <c r="AA292" s="19"/>
      <c r="AB292" s="19"/>
      <c r="AC292" s="19"/>
      <c r="AD292" s="19"/>
      <c r="AE292" s="19"/>
      <c r="AF292" s="19"/>
      <c r="AG292" s="19"/>
      <c r="AH292" s="19"/>
      <c r="AI292" s="19"/>
      <c r="AJ292" s="19"/>
      <c r="AK292" s="19"/>
      <c r="AL292" s="19"/>
      <c r="AM292" s="19"/>
      <c r="AN292" s="19"/>
      <c r="AO292" s="19"/>
      <c r="AP292" s="19"/>
      <c r="AQ292" s="19"/>
      <c r="AR292" s="19"/>
      <c r="AS292" s="19"/>
      <c r="AT292" s="19"/>
      <c r="AU292" s="19"/>
    </row>
    <row r="293" spans="2:47" x14ac:dyDescent="0.2"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  <c r="AA293" s="19"/>
      <c r="AB293" s="19"/>
      <c r="AC293" s="19"/>
      <c r="AD293" s="19"/>
      <c r="AE293" s="19"/>
      <c r="AF293" s="19"/>
      <c r="AG293" s="19"/>
      <c r="AH293" s="19"/>
      <c r="AI293" s="19"/>
      <c r="AJ293" s="19"/>
      <c r="AK293" s="19"/>
      <c r="AL293" s="19"/>
      <c r="AM293" s="19"/>
      <c r="AN293" s="19"/>
      <c r="AO293" s="19"/>
      <c r="AP293" s="19"/>
      <c r="AQ293" s="19"/>
      <c r="AR293" s="19"/>
      <c r="AS293" s="19"/>
      <c r="AT293" s="19"/>
      <c r="AU293" s="19"/>
    </row>
    <row r="294" spans="2:47" x14ac:dyDescent="0.2"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  <c r="AA294" s="19"/>
      <c r="AB294" s="19"/>
      <c r="AC294" s="19"/>
      <c r="AD294" s="19"/>
      <c r="AE294" s="19"/>
      <c r="AF294" s="19"/>
      <c r="AG294" s="19"/>
      <c r="AH294" s="19"/>
      <c r="AI294" s="19"/>
      <c r="AJ294" s="19"/>
      <c r="AK294" s="19"/>
      <c r="AL294" s="19"/>
      <c r="AM294" s="19"/>
      <c r="AN294" s="19"/>
      <c r="AO294" s="19"/>
      <c r="AP294" s="19"/>
      <c r="AQ294" s="19"/>
      <c r="AR294" s="19"/>
      <c r="AS294" s="19"/>
      <c r="AT294" s="19"/>
      <c r="AU294" s="19"/>
    </row>
    <row r="295" spans="2:47" x14ac:dyDescent="0.2"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  <c r="AA295" s="19"/>
      <c r="AB295" s="19"/>
      <c r="AC295" s="19"/>
      <c r="AD295" s="19"/>
      <c r="AE295" s="19"/>
      <c r="AF295" s="19"/>
      <c r="AG295" s="19"/>
      <c r="AH295" s="19"/>
      <c r="AI295" s="19"/>
      <c r="AJ295" s="19"/>
      <c r="AK295" s="19"/>
      <c r="AL295" s="19"/>
      <c r="AM295" s="19"/>
      <c r="AN295" s="19"/>
      <c r="AO295" s="19"/>
      <c r="AP295" s="19"/>
      <c r="AQ295" s="19"/>
      <c r="AR295" s="19"/>
      <c r="AS295" s="19"/>
      <c r="AT295" s="19"/>
      <c r="AU295" s="19"/>
    </row>
    <row r="296" spans="2:47" x14ac:dyDescent="0.2"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  <c r="AA296" s="19"/>
      <c r="AB296" s="19"/>
      <c r="AC296" s="19"/>
      <c r="AD296" s="19"/>
      <c r="AE296" s="19"/>
      <c r="AF296" s="19"/>
      <c r="AG296" s="19"/>
      <c r="AH296" s="19"/>
      <c r="AI296" s="19"/>
      <c r="AJ296" s="19"/>
      <c r="AK296" s="19"/>
      <c r="AL296" s="19"/>
      <c r="AM296" s="19"/>
      <c r="AN296" s="19"/>
      <c r="AO296" s="19"/>
      <c r="AP296" s="19"/>
      <c r="AQ296" s="19"/>
      <c r="AR296" s="19"/>
      <c r="AS296" s="19"/>
      <c r="AT296" s="19"/>
      <c r="AU296" s="19"/>
    </row>
    <row r="297" spans="2:47" x14ac:dyDescent="0.2"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  <c r="AA297" s="19"/>
      <c r="AB297" s="19"/>
      <c r="AC297" s="19"/>
      <c r="AD297" s="19"/>
      <c r="AE297" s="19"/>
      <c r="AF297" s="19"/>
      <c r="AG297" s="19"/>
      <c r="AH297" s="19"/>
      <c r="AI297" s="19"/>
      <c r="AJ297" s="19"/>
      <c r="AK297" s="19"/>
      <c r="AL297" s="19"/>
      <c r="AM297" s="19"/>
      <c r="AN297" s="19"/>
      <c r="AO297" s="19"/>
      <c r="AP297" s="19"/>
      <c r="AQ297" s="19"/>
      <c r="AR297" s="19"/>
      <c r="AS297" s="19"/>
      <c r="AT297" s="19"/>
      <c r="AU297" s="19"/>
    </row>
    <row r="298" spans="2:47" x14ac:dyDescent="0.2"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  <c r="AA298" s="19"/>
      <c r="AB298" s="19"/>
      <c r="AC298" s="19"/>
      <c r="AD298" s="19"/>
      <c r="AE298" s="19"/>
      <c r="AF298" s="19"/>
      <c r="AG298" s="19"/>
      <c r="AH298" s="19"/>
      <c r="AI298" s="19"/>
      <c r="AJ298" s="19"/>
      <c r="AK298" s="19"/>
      <c r="AL298" s="19"/>
      <c r="AM298" s="19"/>
      <c r="AN298" s="19"/>
      <c r="AO298" s="19"/>
      <c r="AP298" s="19"/>
      <c r="AQ298" s="19"/>
      <c r="AR298" s="19"/>
      <c r="AS298" s="19"/>
      <c r="AT298" s="19"/>
      <c r="AU298" s="19"/>
    </row>
    <row r="299" spans="2:47" x14ac:dyDescent="0.2"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  <c r="AA299" s="19"/>
      <c r="AB299" s="19"/>
      <c r="AC299" s="19"/>
      <c r="AD299" s="19"/>
      <c r="AE299" s="19"/>
      <c r="AF299" s="19"/>
      <c r="AG299" s="19"/>
      <c r="AH299" s="19"/>
      <c r="AI299" s="19"/>
      <c r="AJ299" s="19"/>
      <c r="AK299" s="19"/>
      <c r="AL299" s="19"/>
      <c r="AM299" s="19"/>
      <c r="AN299" s="19"/>
      <c r="AO299" s="19"/>
      <c r="AP299" s="19"/>
      <c r="AQ299" s="19"/>
      <c r="AR299" s="19"/>
      <c r="AS299" s="19"/>
      <c r="AT299" s="19"/>
      <c r="AU299" s="19"/>
    </row>
    <row r="300" spans="2:47" x14ac:dyDescent="0.2"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  <c r="X300" s="19"/>
      <c r="Y300" s="19"/>
      <c r="Z300" s="19"/>
      <c r="AA300" s="19"/>
      <c r="AB300" s="19"/>
      <c r="AC300" s="19"/>
      <c r="AD300" s="19"/>
      <c r="AE300" s="19"/>
      <c r="AF300" s="19"/>
      <c r="AG300" s="19"/>
      <c r="AH300" s="19"/>
      <c r="AI300" s="19"/>
      <c r="AJ300" s="19"/>
      <c r="AK300" s="19"/>
      <c r="AL300" s="19"/>
      <c r="AM300" s="19"/>
      <c r="AN300" s="19"/>
      <c r="AO300" s="19"/>
      <c r="AP300" s="19"/>
      <c r="AQ300" s="19"/>
      <c r="AR300" s="19"/>
      <c r="AS300" s="19"/>
      <c r="AT300" s="19"/>
      <c r="AU300" s="19"/>
    </row>
    <row r="301" spans="2:47" x14ac:dyDescent="0.2"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  <c r="X301" s="19"/>
      <c r="Y301" s="19"/>
      <c r="Z301" s="19"/>
      <c r="AA301" s="19"/>
      <c r="AB301" s="19"/>
      <c r="AC301" s="19"/>
      <c r="AD301" s="19"/>
      <c r="AE301" s="19"/>
      <c r="AF301" s="19"/>
      <c r="AG301" s="19"/>
      <c r="AH301" s="19"/>
      <c r="AI301" s="19"/>
      <c r="AJ301" s="19"/>
      <c r="AK301" s="19"/>
      <c r="AL301" s="19"/>
      <c r="AM301" s="19"/>
      <c r="AN301" s="19"/>
      <c r="AO301" s="19"/>
      <c r="AP301" s="19"/>
      <c r="AQ301" s="19"/>
      <c r="AR301" s="19"/>
      <c r="AS301" s="19"/>
      <c r="AT301" s="19"/>
      <c r="AU301" s="19"/>
    </row>
    <row r="302" spans="2:47" x14ac:dyDescent="0.2"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  <c r="X302" s="19"/>
      <c r="Y302" s="19"/>
      <c r="Z302" s="19"/>
      <c r="AA302" s="19"/>
      <c r="AB302" s="19"/>
      <c r="AC302" s="19"/>
      <c r="AD302" s="19"/>
      <c r="AE302" s="19"/>
      <c r="AF302" s="19"/>
      <c r="AG302" s="19"/>
      <c r="AH302" s="19"/>
      <c r="AI302" s="19"/>
      <c r="AJ302" s="19"/>
      <c r="AK302" s="19"/>
      <c r="AL302" s="19"/>
      <c r="AM302" s="19"/>
      <c r="AN302" s="19"/>
      <c r="AO302" s="19"/>
      <c r="AP302" s="19"/>
      <c r="AQ302" s="19"/>
      <c r="AR302" s="19"/>
      <c r="AS302" s="19"/>
      <c r="AT302" s="19"/>
      <c r="AU302" s="19"/>
    </row>
    <row r="303" spans="2:47" x14ac:dyDescent="0.2"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  <c r="X303" s="19"/>
      <c r="Y303" s="19"/>
      <c r="Z303" s="19"/>
      <c r="AA303" s="19"/>
      <c r="AB303" s="19"/>
      <c r="AC303" s="19"/>
      <c r="AD303" s="19"/>
      <c r="AE303" s="19"/>
      <c r="AF303" s="19"/>
      <c r="AG303" s="19"/>
      <c r="AH303" s="19"/>
      <c r="AI303" s="19"/>
      <c r="AJ303" s="19"/>
      <c r="AK303" s="19"/>
      <c r="AL303" s="19"/>
      <c r="AM303" s="19"/>
      <c r="AN303" s="19"/>
      <c r="AO303" s="19"/>
      <c r="AP303" s="19"/>
      <c r="AQ303" s="19"/>
      <c r="AR303" s="19"/>
      <c r="AS303" s="19"/>
      <c r="AT303" s="19"/>
      <c r="AU303" s="19"/>
    </row>
    <row r="304" spans="2:47" x14ac:dyDescent="0.2"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  <c r="AA304" s="19"/>
      <c r="AB304" s="19"/>
      <c r="AC304" s="19"/>
      <c r="AD304" s="19"/>
      <c r="AE304" s="19"/>
      <c r="AF304" s="19"/>
      <c r="AG304" s="19"/>
      <c r="AH304" s="19"/>
      <c r="AI304" s="19"/>
      <c r="AJ304" s="19"/>
      <c r="AK304" s="19"/>
      <c r="AL304" s="19"/>
      <c r="AM304" s="19"/>
      <c r="AN304" s="19"/>
      <c r="AO304" s="19"/>
      <c r="AP304" s="19"/>
      <c r="AQ304" s="19"/>
      <c r="AR304" s="19"/>
      <c r="AS304" s="19"/>
      <c r="AT304" s="19"/>
      <c r="AU304" s="19"/>
    </row>
    <row r="305" spans="2:47" x14ac:dyDescent="0.2"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  <c r="X305" s="19"/>
      <c r="Y305" s="19"/>
      <c r="Z305" s="19"/>
      <c r="AA305" s="19"/>
      <c r="AB305" s="19"/>
      <c r="AC305" s="19"/>
      <c r="AD305" s="19"/>
      <c r="AE305" s="19"/>
      <c r="AF305" s="19"/>
      <c r="AG305" s="19"/>
      <c r="AH305" s="19"/>
      <c r="AI305" s="19"/>
      <c r="AJ305" s="19"/>
      <c r="AK305" s="19"/>
      <c r="AL305" s="19"/>
      <c r="AM305" s="19"/>
      <c r="AN305" s="19"/>
      <c r="AO305" s="19"/>
      <c r="AP305" s="19"/>
      <c r="AQ305" s="19"/>
      <c r="AR305" s="19"/>
      <c r="AS305" s="19"/>
      <c r="AT305" s="19"/>
      <c r="AU305" s="19"/>
    </row>
    <row r="306" spans="2:47" x14ac:dyDescent="0.2"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  <c r="X306" s="19"/>
      <c r="Y306" s="19"/>
      <c r="Z306" s="19"/>
      <c r="AA306" s="19"/>
      <c r="AB306" s="19"/>
      <c r="AC306" s="19"/>
      <c r="AD306" s="19"/>
      <c r="AE306" s="19"/>
      <c r="AF306" s="19"/>
      <c r="AG306" s="19"/>
      <c r="AH306" s="19"/>
      <c r="AI306" s="19"/>
      <c r="AJ306" s="19"/>
      <c r="AK306" s="19"/>
      <c r="AL306" s="19"/>
      <c r="AM306" s="19"/>
      <c r="AN306" s="19"/>
      <c r="AO306" s="19"/>
      <c r="AP306" s="19"/>
      <c r="AQ306" s="19"/>
      <c r="AR306" s="19"/>
      <c r="AS306" s="19"/>
      <c r="AT306" s="19"/>
      <c r="AU306" s="19"/>
    </row>
    <row r="307" spans="2:47" x14ac:dyDescent="0.2"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  <c r="X307" s="19"/>
      <c r="Y307" s="19"/>
      <c r="Z307" s="19"/>
      <c r="AA307" s="19"/>
      <c r="AB307" s="19"/>
      <c r="AC307" s="19"/>
      <c r="AD307" s="19"/>
      <c r="AE307" s="19"/>
      <c r="AF307" s="19"/>
      <c r="AG307" s="19"/>
      <c r="AH307" s="19"/>
      <c r="AI307" s="19"/>
      <c r="AJ307" s="19"/>
      <c r="AK307" s="19"/>
      <c r="AL307" s="19"/>
      <c r="AM307" s="19"/>
      <c r="AN307" s="19"/>
      <c r="AO307" s="19"/>
      <c r="AP307" s="19"/>
      <c r="AQ307" s="19"/>
      <c r="AR307" s="19"/>
      <c r="AS307" s="19"/>
      <c r="AT307" s="19"/>
      <c r="AU307" s="19"/>
    </row>
    <row r="308" spans="2:47" x14ac:dyDescent="0.2"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  <c r="X308" s="19"/>
      <c r="Y308" s="19"/>
      <c r="Z308" s="19"/>
      <c r="AA308" s="19"/>
      <c r="AB308" s="19"/>
      <c r="AC308" s="19"/>
      <c r="AD308" s="19"/>
      <c r="AE308" s="19"/>
      <c r="AF308" s="19"/>
      <c r="AG308" s="19"/>
      <c r="AH308" s="19"/>
      <c r="AI308" s="19"/>
      <c r="AJ308" s="19"/>
      <c r="AK308" s="19"/>
      <c r="AL308" s="19"/>
      <c r="AM308" s="19"/>
      <c r="AN308" s="19"/>
      <c r="AO308" s="19"/>
      <c r="AP308" s="19"/>
      <c r="AQ308" s="19"/>
      <c r="AR308" s="19"/>
      <c r="AS308" s="19"/>
      <c r="AT308" s="19"/>
      <c r="AU308" s="19"/>
    </row>
    <row r="309" spans="2:47" x14ac:dyDescent="0.2"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  <c r="X309" s="19"/>
      <c r="Y309" s="19"/>
      <c r="Z309" s="19"/>
      <c r="AA309" s="19"/>
      <c r="AB309" s="19"/>
      <c r="AC309" s="19"/>
      <c r="AD309" s="19"/>
      <c r="AE309" s="19"/>
      <c r="AF309" s="19"/>
      <c r="AG309" s="19"/>
      <c r="AH309" s="19"/>
      <c r="AI309" s="19"/>
      <c r="AJ309" s="19"/>
      <c r="AK309" s="19"/>
      <c r="AL309" s="19"/>
      <c r="AM309" s="19"/>
      <c r="AN309" s="19"/>
      <c r="AO309" s="19"/>
      <c r="AP309" s="19"/>
      <c r="AQ309" s="19"/>
      <c r="AR309" s="19"/>
      <c r="AS309" s="19"/>
      <c r="AT309" s="19"/>
      <c r="AU309" s="19"/>
    </row>
    <row r="310" spans="2:47" x14ac:dyDescent="0.2"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  <c r="X310" s="19"/>
      <c r="Y310" s="19"/>
      <c r="Z310" s="19"/>
      <c r="AA310" s="19"/>
      <c r="AB310" s="19"/>
      <c r="AC310" s="19"/>
      <c r="AD310" s="19"/>
      <c r="AE310" s="19"/>
      <c r="AF310" s="19"/>
      <c r="AG310" s="19"/>
      <c r="AH310" s="19"/>
      <c r="AI310" s="19"/>
      <c r="AJ310" s="19"/>
      <c r="AK310" s="19"/>
      <c r="AL310" s="19"/>
      <c r="AM310" s="19"/>
      <c r="AN310" s="19"/>
      <c r="AO310" s="19"/>
      <c r="AP310" s="19"/>
      <c r="AQ310" s="19"/>
      <c r="AR310" s="19"/>
      <c r="AS310" s="19"/>
      <c r="AT310" s="19"/>
      <c r="AU310" s="19"/>
    </row>
    <row r="311" spans="2:47" x14ac:dyDescent="0.2"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  <c r="X311" s="19"/>
      <c r="Y311" s="19"/>
      <c r="Z311" s="19"/>
      <c r="AA311" s="19"/>
      <c r="AB311" s="19"/>
      <c r="AC311" s="19"/>
      <c r="AD311" s="19"/>
      <c r="AE311" s="19"/>
      <c r="AF311" s="19"/>
      <c r="AG311" s="19"/>
      <c r="AH311" s="19"/>
      <c r="AI311" s="19"/>
      <c r="AJ311" s="19"/>
      <c r="AK311" s="19"/>
      <c r="AL311" s="19"/>
      <c r="AM311" s="19"/>
      <c r="AN311" s="19"/>
      <c r="AO311" s="19"/>
      <c r="AP311" s="19"/>
      <c r="AQ311" s="19"/>
      <c r="AR311" s="19"/>
      <c r="AS311" s="19"/>
      <c r="AT311" s="19"/>
      <c r="AU311" s="19"/>
    </row>
    <row r="312" spans="2:47" x14ac:dyDescent="0.2"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  <c r="X312" s="19"/>
      <c r="Y312" s="19"/>
      <c r="Z312" s="19"/>
      <c r="AA312" s="19"/>
      <c r="AB312" s="19"/>
      <c r="AC312" s="19"/>
      <c r="AD312" s="19"/>
      <c r="AE312" s="19"/>
      <c r="AF312" s="19"/>
      <c r="AG312" s="19"/>
      <c r="AH312" s="19"/>
      <c r="AI312" s="19"/>
      <c r="AJ312" s="19"/>
      <c r="AK312" s="19"/>
      <c r="AL312" s="19"/>
      <c r="AM312" s="19"/>
      <c r="AN312" s="19"/>
      <c r="AO312" s="19"/>
      <c r="AP312" s="19"/>
      <c r="AQ312" s="19"/>
      <c r="AR312" s="19"/>
      <c r="AS312" s="19"/>
      <c r="AT312" s="19"/>
      <c r="AU312" s="19"/>
    </row>
    <row r="313" spans="2:47" x14ac:dyDescent="0.2"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  <c r="X313" s="19"/>
      <c r="Y313" s="19"/>
      <c r="Z313" s="19"/>
      <c r="AA313" s="19"/>
      <c r="AB313" s="19"/>
      <c r="AC313" s="19"/>
      <c r="AD313" s="19"/>
      <c r="AE313" s="19"/>
      <c r="AF313" s="19"/>
      <c r="AG313" s="19"/>
      <c r="AH313" s="19"/>
      <c r="AI313" s="19"/>
      <c r="AJ313" s="19"/>
      <c r="AK313" s="19"/>
      <c r="AL313" s="19"/>
      <c r="AM313" s="19"/>
      <c r="AN313" s="19"/>
      <c r="AO313" s="19"/>
      <c r="AP313" s="19"/>
      <c r="AQ313" s="19"/>
      <c r="AR313" s="19"/>
      <c r="AS313" s="19"/>
      <c r="AT313" s="19"/>
      <c r="AU313" s="19"/>
    </row>
    <row r="314" spans="2:47" x14ac:dyDescent="0.2"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  <c r="X314" s="19"/>
      <c r="Y314" s="19"/>
      <c r="Z314" s="19"/>
      <c r="AA314" s="19"/>
      <c r="AB314" s="19"/>
      <c r="AC314" s="19"/>
      <c r="AD314" s="19"/>
      <c r="AE314" s="19"/>
      <c r="AF314" s="19"/>
      <c r="AG314" s="19"/>
      <c r="AH314" s="19"/>
      <c r="AI314" s="19"/>
      <c r="AJ314" s="19"/>
      <c r="AK314" s="19"/>
      <c r="AL314" s="19"/>
      <c r="AM314" s="19"/>
      <c r="AN314" s="19"/>
      <c r="AO314" s="19"/>
      <c r="AP314" s="19"/>
      <c r="AQ314" s="19"/>
      <c r="AR314" s="19"/>
      <c r="AS314" s="19"/>
      <c r="AT314" s="19"/>
      <c r="AU314" s="19"/>
    </row>
    <row r="315" spans="2:47" x14ac:dyDescent="0.2"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  <c r="X315" s="19"/>
      <c r="Y315" s="19"/>
      <c r="Z315" s="19"/>
      <c r="AA315" s="19"/>
      <c r="AB315" s="19"/>
      <c r="AC315" s="19"/>
      <c r="AD315" s="19"/>
      <c r="AE315" s="19"/>
      <c r="AF315" s="19"/>
      <c r="AG315" s="19"/>
      <c r="AH315" s="19"/>
      <c r="AI315" s="19"/>
      <c r="AJ315" s="19"/>
      <c r="AK315" s="19"/>
      <c r="AL315" s="19"/>
      <c r="AM315" s="19"/>
      <c r="AN315" s="19"/>
      <c r="AO315" s="19"/>
      <c r="AP315" s="19"/>
      <c r="AQ315" s="19"/>
      <c r="AR315" s="19"/>
      <c r="AS315" s="19"/>
      <c r="AT315" s="19"/>
      <c r="AU315" s="19"/>
    </row>
    <row r="316" spans="2:47" x14ac:dyDescent="0.2"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  <c r="X316" s="19"/>
      <c r="Y316" s="19"/>
      <c r="Z316" s="19"/>
      <c r="AA316" s="19"/>
      <c r="AB316" s="19"/>
      <c r="AC316" s="19"/>
      <c r="AD316" s="19"/>
      <c r="AE316" s="19"/>
      <c r="AF316" s="19"/>
      <c r="AG316" s="19"/>
      <c r="AH316" s="19"/>
      <c r="AI316" s="19"/>
      <c r="AJ316" s="19"/>
      <c r="AK316" s="19"/>
      <c r="AL316" s="19"/>
      <c r="AM316" s="19"/>
      <c r="AN316" s="19"/>
      <c r="AO316" s="19"/>
      <c r="AP316" s="19"/>
      <c r="AQ316" s="19"/>
      <c r="AR316" s="19"/>
      <c r="AS316" s="19"/>
      <c r="AT316" s="19"/>
      <c r="AU316" s="19"/>
    </row>
    <row r="317" spans="2:47" x14ac:dyDescent="0.2"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  <c r="X317" s="19"/>
      <c r="Y317" s="19"/>
      <c r="Z317" s="19"/>
      <c r="AA317" s="19"/>
      <c r="AB317" s="19"/>
      <c r="AC317" s="19"/>
      <c r="AD317" s="19"/>
      <c r="AE317" s="19"/>
      <c r="AF317" s="19"/>
      <c r="AG317" s="19"/>
      <c r="AH317" s="19"/>
      <c r="AI317" s="19"/>
      <c r="AJ317" s="19"/>
      <c r="AK317" s="19"/>
      <c r="AL317" s="19"/>
      <c r="AM317" s="19"/>
      <c r="AN317" s="19"/>
      <c r="AO317" s="19"/>
      <c r="AP317" s="19"/>
      <c r="AQ317" s="19"/>
      <c r="AR317" s="19"/>
      <c r="AS317" s="19"/>
      <c r="AT317" s="19"/>
      <c r="AU317" s="19"/>
    </row>
    <row r="318" spans="2:47" x14ac:dyDescent="0.2"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  <c r="X318" s="19"/>
      <c r="Y318" s="19"/>
      <c r="Z318" s="19"/>
      <c r="AA318" s="19"/>
      <c r="AB318" s="19"/>
      <c r="AC318" s="19"/>
      <c r="AD318" s="19"/>
      <c r="AE318" s="19"/>
      <c r="AF318" s="19"/>
      <c r="AG318" s="19"/>
      <c r="AH318" s="19"/>
      <c r="AI318" s="19"/>
      <c r="AJ318" s="19"/>
      <c r="AK318" s="19"/>
      <c r="AL318" s="19"/>
      <c r="AM318" s="19"/>
      <c r="AN318" s="19"/>
      <c r="AO318" s="19"/>
      <c r="AP318" s="19"/>
      <c r="AQ318" s="19"/>
      <c r="AR318" s="19"/>
      <c r="AS318" s="19"/>
      <c r="AT318" s="19"/>
      <c r="AU318" s="19"/>
    </row>
    <row r="319" spans="2:47" x14ac:dyDescent="0.2"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  <c r="X319" s="19"/>
      <c r="Y319" s="19"/>
      <c r="Z319" s="19"/>
      <c r="AA319" s="19"/>
      <c r="AB319" s="19"/>
      <c r="AC319" s="19"/>
      <c r="AD319" s="19"/>
      <c r="AE319" s="19"/>
      <c r="AF319" s="19"/>
      <c r="AG319" s="19"/>
      <c r="AH319" s="19"/>
      <c r="AI319" s="19"/>
      <c r="AJ319" s="19"/>
      <c r="AK319" s="19"/>
      <c r="AL319" s="19"/>
      <c r="AM319" s="19"/>
      <c r="AN319" s="19"/>
      <c r="AO319" s="19"/>
      <c r="AP319" s="19"/>
      <c r="AQ319" s="19"/>
      <c r="AR319" s="19"/>
      <c r="AS319" s="19"/>
      <c r="AT319" s="19"/>
      <c r="AU319" s="19"/>
    </row>
    <row r="320" spans="2:47" x14ac:dyDescent="0.2"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  <c r="X320" s="19"/>
      <c r="Y320" s="19"/>
      <c r="Z320" s="19"/>
      <c r="AA320" s="19"/>
      <c r="AB320" s="19"/>
      <c r="AC320" s="19"/>
      <c r="AD320" s="19"/>
      <c r="AE320" s="19"/>
      <c r="AF320" s="19"/>
      <c r="AG320" s="19"/>
      <c r="AH320" s="19"/>
      <c r="AI320" s="19"/>
      <c r="AJ320" s="19"/>
      <c r="AK320" s="19"/>
      <c r="AL320" s="19"/>
      <c r="AM320" s="19"/>
      <c r="AN320" s="19"/>
      <c r="AO320" s="19"/>
      <c r="AP320" s="19"/>
      <c r="AQ320" s="19"/>
      <c r="AR320" s="19"/>
      <c r="AS320" s="19"/>
      <c r="AT320" s="19"/>
      <c r="AU320" s="19"/>
    </row>
    <row r="321" spans="2:47" x14ac:dyDescent="0.2"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  <c r="X321" s="19"/>
      <c r="Y321" s="19"/>
      <c r="Z321" s="19"/>
      <c r="AA321" s="19"/>
      <c r="AB321" s="19"/>
      <c r="AC321" s="19"/>
      <c r="AD321" s="19"/>
      <c r="AE321" s="19"/>
      <c r="AF321" s="19"/>
      <c r="AG321" s="19"/>
      <c r="AH321" s="19"/>
      <c r="AI321" s="19"/>
      <c r="AJ321" s="19"/>
      <c r="AK321" s="19"/>
      <c r="AL321" s="19"/>
      <c r="AM321" s="19"/>
      <c r="AN321" s="19"/>
      <c r="AO321" s="19"/>
      <c r="AP321" s="19"/>
      <c r="AQ321" s="19"/>
      <c r="AR321" s="19"/>
      <c r="AS321" s="19"/>
      <c r="AT321" s="19"/>
      <c r="AU321" s="19"/>
    </row>
    <row r="322" spans="2:47" x14ac:dyDescent="0.2"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  <c r="X322" s="19"/>
      <c r="Y322" s="19"/>
      <c r="Z322" s="19"/>
      <c r="AA322" s="19"/>
      <c r="AB322" s="19"/>
      <c r="AC322" s="19"/>
      <c r="AD322" s="19"/>
      <c r="AE322" s="19"/>
      <c r="AF322" s="19"/>
      <c r="AG322" s="19"/>
      <c r="AH322" s="19"/>
      <c r="AI322" s="19"/>
      <c r="AJ322" s="19"/>
      <c r="AK322" s="19"/>
      <c r="AL322" s="19"/>
      <c r="AM322" s="19"/>
      <c r="AN322" s="19"/>
      <c r="AO322" s="19"/>
      <c r="AP322" s="19"/>
      <c r="AQ322" s="19"/>
      <c r="AR322" s="19"/>
      <c r="AS322" s="19"/>
      <c r="AT322" s="19"/>
      <c r="AU322" s="19"/>
    </row>
    <row r="323" spans="2:47" x14ac:dyDescent="0.2"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  <c r="X323" s="19"/>
      <c r="Y323" s="19"/>
      <c r="Z323" s="19"/>
      <c r="AA323" s="19"/>
      <c r="AB323" s="19"/>
      <c r="AC323" s="19"/>
      <c r="AD323" s="19"/>
      <c r="AE323" s="19"/>
      <c r="AF323" s="19"/>
      <c r="AG323" s="19"/>
      <c r="AH323" s="19"/>
      <c r="AI323" s="19"/>
      <c r="AJ323" s="19"/>
      <c r="AK323" s="19"/>
      <c r="AL323" s="19"/>
      <c r="AM323" s="19"/>
      <c r="AN323" s="19"/>
      <c r="AO323" s="19"/>
      <c r="AP323" s="19"/>
      <c r="AQ323" s="19"/>
      <c r="AR323" s="19"/>
      <c r="AS323" s="19"/>
      <c r="AT323" s="19"/>
      <c r="AU323" s="19"/>
    </row>
    <row r="324" spans="2:47" x14ac:dyDescent="0.2"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  <c r="X324" s="19"/>
      <c r="Y324" s="19"/>
      <c r="Z324" s="19"/>
      <c r="AA324" s="19"/>
      <c r="AB324" s="19"/>
      <c r="AC324" s="19"/>
      <c r="AD324" s="19"/>
      <c r="AE324" s="19"/>
      <c r="AF324" s="19"/>
      <c r="AG324" s="19"/>
      <c r="AH324" s="19"/>
      <c r="AI324" s="19"/>
      <c r="AJ324" s="19"/>
      <c r="AK324" s="19"/>
      <c r="AL324" s="19"/>
      <c r="AM324" s="19"/>
      <c r="AN324" s="19"/>
      <c r="AO324" s="19"/>
      <c r="AP324" s="19"/>
      <c r="AQ324" s="19"/>
      <c r="AR324" s="19"/>
      <c r="AS324" s="19"/>
      <c r="AT324" s="19"/>
      <c r="AU324" s="19"/>
    </row>
    <row r="325" spans="2:47" x14ac:dyDescent="0.2"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  <c r="X325" s="19"/>
      <c r="Y325" s="19"/>
      <c r="Z325" s="19"/>
      <c r="AA325" s="19"/>
      <c r="AB325" s="19"/>
      <c r="AC325" s="19"/>
      <c r="AD325" s="19"/>
      <c r="AE325" s="19"/>
      <c r="AF325" s="19"/>
      <c r="AG325" s="19"/>
      <c r="AH325" s="19"/>
      <c r="AI325" s="19"/>
      <c r="AJ325" s="19"/>
      <c r="AK325" s="19"/>
      <c r="AL325" s="19"/>
      <c r="AM325" s="19"/>
      <c r="AN325" s="19"/>
      <c r="AO325" s="19"/>
      <c r="AP325" s="19"/>
      <c r="AQ325" s="19"/>
      <c r="AR325" s="19"/>
      <c r="AS325" s="19"/>
      <c r="AT325" s="19"/>
      <c r="AU325" s="19"/>
    </row>
    <row r="326" spans="2:47" x14ac:dyDescent="0.2"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  <c r="X326" s="19"/>
      <c r="Y326" s="19"/>
      <c r="Z326" s="19"/>
      <c r="AA326" s="19"/>
      <c r="AB326" s="19"/>
      <c r="AC326" s="19"/>
      <c r="AD326" s="19"/>
      <c r="AE326" s="19"/>
      <c r="AF326" s="19"/>
      <c r="AG326" s="19"/>
      <c r="AH326" s="19"/>
      <c r="AI326" s="19"/>
      <c r="AJ326" s="19"/>
      <c r="AK326" s="19"/>
      <c r="AL326" s="19"/>
      <c r="AM326" s="19"/>
      <c r="AN326" s="19"/>
      <c r="AO326" s="19"/>
      <c r="AP326" s="19"/>
      <c r="AQ326" s="19"/>
      <c r="AR326" s="19"/>
      <c r="AS326" s="19"/>
      <c r="AT326" s="19"/>
      <c r="AU326" s="19"/>
    </row>
    <row r="327" spans="2:47" x14ac:dyDescent="0.2"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  <c r="X327" s="19"/>
      <c r="Y327" s="19"/>
      <c r="Z327" s="19"/>
      <c r="AA327" s="19"/>
      <c r="AB327" s="19"/>
      <c r="AC327" s="19"/>
      <c r="AD327" s="19"/>
      <c r="AE327" s="19"/>
      <c r="AF327" s="19"/>
      <c r="AG327" s="19"/>
      <c r="AH327" s="19"/>
      <c r="AI327" s="19"/>
      <c r="AJ327" s="19"/>
      <c r="AK327" s="19"/>
      <c r="AL327" s="19"/>
      <c r="AM327" s="19"/>
      <c r="AN327" s="19"/>
      <c r="AO327" s="19"/>
      <c r="AP327" s="19"/>
      <c r="AQ327" s="19"/>
      <c r="AR327" s="19"/>
      <c r="AS327" s="19"/>
      <c r="AT327" s="19"/>
      <c r="AU327" s="19"/>
    </row>
    <row r="328" spans="2:47" x14ac:dyDescent="0.2"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  <c r="X328" s="19"/>
      <c r="Y328" s="19"/>
      <c r="Z328" s="19"/>
      <c r="AA328" s="19"/>
      <c r="AB328" s="19"/>
      <c r="AC328" s="19"/>
      <c r="AD328" s="19"/>
      <c r="AE328" s="19"/>
      <c r="AF328" s="19"/>
      <c r="AG328" s="19"/>
      <c r="AH328" s="19"/>
      <c r="AI328" s="19"/>
      <c r="AJ328" s="19"/>
      <c r="AK328" s="19"/>
      <c r="AL328" s="19"/>
      <c r="AM328" s="19"/>
      <c r="AN328" s="19"/>
      <c r="AO328" s="19"/>
      <c r="AP328" s="19"/>
      <c r="AQ328" s="19"/>
      <c r="AR328" s="19"/>
      <c r="AS328" s="19"/>
      <c r="AT328" s="19"/>
      <c r="AU328" s="19"/>
    </row>
    <row r="329" spans="2:47" x14ac:dyDescent="0.2"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  <c r="X329" s="19"/>
      <c r="Y329" s="19"/>
      <c r="Z329" s="19"/>
      <c r="AA329" s="19"/>
      <c r="AB329" s="19"/>
      <c r="AC329" s="19"/>
      <c r="AD329" s="19"/>
      <c r="AE329" s="19"/>
      <c r="AF329" s="19"/>
      <c r="AG329" s="19"/>
      <c r="AH329" s="19"/>
      <c r="AI329" s="19"/>
      <c r="AJ329" s="19"/>
      <c r="AK329" s="19"/>
      <c r="AL329" s="19"/>
      <c r="AM329" s="19"/>
      <c r="AN329" s="19"/>
      <c r="AO329" s="19"/>
      <c r="AP329" s="19"/>
      <c r="AQ329" s="19"/>
      <c r="AR329" s="19"/>
      <c r="AS329" s="19"/>
      <c r="AT329" s="19"/>
      <c r="AU329" s="19"/>
    </row>
    <row r="330" spans="2:47" x14ac:dyDescent="0.2"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  <c r="X330" s="19"/>
      <c r="Y330" s="19"/>
      <c r="Z330" s="19"/>
      <c r="AA330" s="19"/>
      <c r="AB330" s="19"/>
      <c r="AC330" s="19"/>
      <c r="AD330" s="19"/>
      <c r="AE330" s="19"/>
      <c r="AF330" s="19"/>
      <c r="AG330" s="19"/>
      <c r="AH330" s="19"/>
      <c r="AI330" s="19"/>
      <c r="AJ330" s="19"/>
      <c r="AK330" s="19"/>
      <c r="AL330" s="19"/>
      <c r="AM330" s="19"/>
      <c r="AN330" s="19"/>
      <c r="AO330" s="19"/>
      <c r="AP330" s="19"/>
      <c r="AQ330" s="19"/>
      <c r="AR330" s="19"/>
      <c r="AS330" s="19"/>
      <c r="AT330" s="19"/>
      <c r="AU330" s="19"/>
    </row>
    <row r="331" spans="2:47" x14ac:dyDescent="0.2"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  <c r="X331" s="19"/>
      <c r="Y331" s="19"/>
      <c r="Z331" s="19"/>
      <c r="AA331" s="19"/>
      <c r="AB331" s="19"/>
      <c r="AC331" s="19"/>
      <c r="AD331" s="19"/>
      <c r="AE331" s="19"/>
      <c r="AF331" s="19"/>
      <c r="AG331" s="19"/>
      <c r="AH331" s="19"/>
      <c r="AI331" s="19"/>
      <c r="AJ331" s="19"/>
      <c r="AK331" s="19"/>
      <c r="AL331" s="19"/>
      <c r="AM331" s="19"/>
      <c r="AN331" s="19"/>
      <c r="AO331" s="19"/>
      <c r="AP331" s="19"/>
      <c r="AQ331" s="19"/>
      <c r="AR331" s="19"/>
      <c r="AS331" s="19"/>
      <c r="AT331" s="19"/>
      <c r="AU331" s="19"/>
    </row>
    <row r="332" spans="2:47" x14ac:dyDescent="0.2"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  <c r="X332" s="19"/>
      <c r="Y332" s="19"/>
      <c r="Z332" s="19"/>
      <c r="AA332" s="19"/>
      <c r="AB332" s="19"/>
      <c r="AC332" s="19"/>
      <c r="AD332" s="19"/>
      <c r="AE332" s="19"/>
      <c r="AF332" s="19"/>
      <c r="AG332" s="19"/>
      <c r="AH332" s="19"/>
      <c r="AI332" s="19"/>
      <c r="AJ332" s="19"/>
      <c r="AK332" s="19"/>
      <c r="AL332" s="19"/>
      <c r="AM332" s="19"/>
      <c r="AN332" s="19"/>
      <c r="AO332" s="19"/>
      <c r="AP332" s="19"/>
      <c r="AQ332" s="19"/>
      <c r="AR332" s="19"/>
      <c r="AS332" s="19"/>
      <c r="AT332" s="19"/>
      <c r="AU332" s="19"/>
    </row>
    <row r="333" spans="2:47" x14ac:dyDescent="0.2"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  <c r="X333" s="19"/>
      <c r="Y333" s="19"/>
      <c r="Z333" s="19"/>
      <c r="AA333" s="19"/>
      <c r="AB333" s="19"/>
      <c r="AC333" s="19"/>
      <c r="AD333" s="19"/>
      <c r="AE333" s="19"/>
      <c r="AF333" s="19"/>
      <c r="AG333" s="19"/>
      <c r="AH333" s="19"/>
      <c r="AI333" s="19"/>
      <c r="AJ333" s="19"/>
      <c r="AK333" s="19"/>
      <c r="AL333" s="19"/>
      <c r="AM333" s="19"/>
      <c r="AN333" s="19"/>
      <c r="AO333" s="19"/>
      <c r="AP333" s="19"/>
      <c r="AQ333" s="19"/>
      <c r="AR333" s="19"/>
      <c r="AS333" s="19"/>
      <c r="AT333" s="19"/>
      <c r="AU333" s="19"/>
    </row>
    <row r="334" spans="2:47" x14ac:dyDescent="0.2"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  <c r="X334" s="19"/>
      <c r="Y334" s="19"/>
      <c r="Z334" s="19"/>
      <c r="AA334" s="19"/>
      <c r="AB334" s="19"/>
      <c r="AC334" s="19"/>
      <c r="AD334" s="19"/>
      <c r="AE334" s="19"/>
      <c r="AF334" s="19"/>
      <c r="AG334" s="19"/>
      <c r="AH334" s="19"/>
      <c r="AI334" s="19"/>
      <c r="AJ334" s="19"/>
      <c r="AK334" s="19"/>
      <c r="AL334" s="19"/>
      <c r="AM334" s="19"/>
      <c r="AN334" s="19"/>
      <c r="AO334" s="19"/>
      <c r="AP334" s="19"/>
      <c r="AQ334" s="19"/>
      <c r="AR334" s="19"/>
      <c r="AS334" s="19"/>
      <c r="AT334" s="19"/>
      <c r="AU334" s="19"/>
    </row>
    <row r="335" spans="2:47" x14ac:dyDescent="0.2"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  <c r="X335" s="19"/>
      <c r="Y335" s="19"/>
      <c r="Z335" s="19"/>
      <c r="AA335" s="19"/>
      <c r="AB335" s="19"/>
      <c r="AC335" s="19"/>
      <c r="AD335" s="19"/>
      <c r="AE335" s="19"/>
      <c r="AF335" s="19"/>
      <c r="AG335" s="19"/>
      <c r="AH335" s="19"/>
      <c r="AI335" s="19"/>
      <c r="AJ335" s="19"/>
      <c r="AK335" s="19"/>
      <c r="AL335" s="19"/>
      <c r="AM335" s="19"/>
      <c r="AN335" s="19"/>
      <c r="AO335" s="19"/>
      <c r="AP335" s="19"/>
      <c r="AQ335" s="19"/>
      <c r="AR335" s="19"/>
      <c r="AS335" s="19"/>
      <c r="AT335" s="19"/>
      <c r="AU335" s="19"/>
    </row>
    <row r="336" spans="2:47" x14ac:dyDescent="0.2"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  <c r="X336" s="19"/>
      <c r="Y336" s="19"/>
      <c r="Z336" s="19"/>
      <c r="AA336" s="19"/>
      <c r="AB336" s="19"/>
      <c r="AC336" s="19"/>
      <c r="AD336" s="19"/>
      <c r="AE336" s="19"/>
      <c r="AF336" s="19"/>
      <c r="AG336" s="19"/>
      <c r="AH336" s="19"/>
      <c r="AI336" s="19"/>
      <c r="AJ336" s="19"/>
      <c r="AK336" s="19"/>
      <c r="AL336" s="19"/>
      <c r="AM336" s="19"/>
      <c r="AN336" s="19"/>
      <c r="AO336" s="19"/>
      <c r="AP336" s="19"/>
      <c r="AQ336" s="19"/>
      <c r="AR336" s="19"/>
      <c r="AS336" s="19"/>
      <c r="AT336" s="19"/>
      <c r="AU336" s="19"/>
    </row>
    <row r="337" spans="2:47" x14ac:dyDescent="0.2"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  <c r="X337" s="19"/>
      <c r="Y337" s="19"/>
      <c r="Z337" s="19"/>
      <c r="AA337" s="19"/>
      <c r="AB337" s="19"/>
      <c r="AC337" s="19"/>
      <c r="AD337" s="19"/>
      <c r="AE337" s="19"/>
      <c r="AF337" s="19"/>
      <c r="AG337" s="19"/>
      <c r="AH337" s="19"/>
      <c r="AI337" s="19"/>
      <c r="AJ337" s="19"/>
      <c r="AK337" s="19"/>
      <c r="AL337" s="19"/>
      <c r="AM337" s="19"/>
      <c r="AN337" s="19"/>
      <c r="AO337" s="19"/>
      <c r="AP337" s="19"/>
      <c r="AQ337" s="19"/>
      <c r="AR337" s="19"/>
      <c r="AS337" s="19"/>
      <c r="AT337" s="19"/>
      <c r="AU337" s="19"/>
    </row>
    <row r="338" spans="2:47" x14ac:dyDescent="0.2"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  <c r="X338" s="19"/>
      <c r="Y338" s="19"/>
      <c r="Z338" s="19"/>
      <c r="AA338" s="19"/>
      <c r="AB338" s="19"/>
      <c r="AC338" s="19"/>
      <c r="AD338" s="19"/>
      <c r="AE338" s="19"/>
      <c r="AF338" s="19"/>
      <c r="AG338" s="19"/>
      <c r="AH338" s="19"/>
      <c r="AI338" s="19"/>
      <c r="AJ338" s="19"/>
      <c r="AK338" s="19"/>
      <c r="AL338" s="19"/>
      <c r="AM338" s="19"/>
      <c r="AN338" s="19"/>
      <c r="AO338" s="19"/>
      <c r="AP338" s="19"/>
      <c r="AQ338" s="19"/>
      <c r="AR338" s="19"/>
      <c r="AS338" s="19"/>
      <c r="AT338" s="19"/>
      <c r="AU338" s="19"/>
    </row>
    <row r="339" spans="2:47" x14ac:dyDescent="0.2"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  <c r="X339" s="19"/>
      <c r="Y339" s="19"/>
      <c r="Z339" s="19"/>
      <c r="AA339" s="19"/>
      <c r="AB339" s="19"/>
      <c r="AC339" s="19"/>
      <c r="AD339" s="19"/>
      <c r="AE339" s="19"/>
      <c r="AF339" s="19"/>
      <c r="AG339" s="19"/>
      <c r="AH339" s="19"/>
      <c r="AI339" s="19"/>
      <c r="AJ339" s="19"/>
      <c r="AK339" s="19"/>
      <c r="AL339" s="19"/>
      <c r="AM339" s="19"/>
      <c r="AN339" s="19"/>
      <c r="AO339" s="19"/>
      <c r="AP339" s="19"/>
      <c r="AQ339" s="19"/>
      <c r="AR339" s="19"/>
      <c r="AS339" s="19"/>
      <c r="AT339" s="19"/>
      <c r="AU339" s="19"/>
    </row>
    <row r="340" spans="2:47" x14ac:dyDescent="0.2"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  <c r="X340" s="19"/>
      <c r="Y340" s="19"/>
      <c r="Z340" s="19"/>
      <c r="AA340" s="19"/>
      <c r="AB340" s="19"/>
      <c r="AC340" s="19"/>
      <c r="AD340" s="19"/>
      <c r="AE340" s="19"/>
      <c r="AF340" s="19"/>
      <c r="AG340" s="19"/>
      <c r="AH340" s="19"/>
      <c r="AI340" s="19"/>
      <c r="AJ340" s="19"/>
      <c r="AK340" s="19"/>
      <c r="AL340" s="19"/>
      <c r="AM340" s="19"/>
      <c r="AN340" s="19"/>
      <c r="AO340" s="19"/>
      <c r="AP340" s="19"/>
      <c r="AQ340" s="19"/>
      <c r="AR340" s="19"/>
      <c r="AS340" s="19"/>
      <c r="AT340" s="19"/>
      <c r="AU340" s="19"/>
    </row>
    <row r="341" spans="2:47" x14ac:dyDescent="0.2"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  <c r="X341" s="19"/>
      <c r="Y341" s="19"/>
      <c r="Z341" s="19"/>
      <c r="AA341" s="19"/>
      <c r="AB341" s="19"/>
      <c r="AC341" s="19"/>
      <c r="AD341" s="19"/>
      <c r="AE341" s="19"/>
      <c r="AF341" s="19"/>
      <c r="AG341" s="19"/>
      <c r="AH341" s="19"/>
      <c r="AI341" s="19"/>
      <c r="AJ341" s="19"/>
      <c r="AK341" s="19"/>
      <c r="AL341" s="19"/>
      <c r="AM341" s="19"/>
      <c r="AN341" s="19"/>
      <c r="AO341" s="19"/>
      <c r="AP341" s="19"/>
      <c r="AQ341" s="19"/>
      <c r="AR341" s="19"/>
      <c r="AS341" s="19"/>
      <c r="AT341" s="19"/>
      <c r="AU341" s="19"/>
    </row>
    <row r="342" spans="2:47" x14ac:dyDescent="0.2"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  <c r="X342" s="19"/>
      <c r="Y342" s="19"/>
      <c r="Z342" s="19"/>
      <c r="AA342" s="19"/>
      <c r="AB342" s="19"/>
      <c r="AC342" s="19"/>
      <c r="AD342" s="19"/>
      <c r="AE342" s="19"/>
      <c r="AF342" s="19"/>
      <c r="AG342" s="19"/>
      <c r="AH342" s="19"/>
      <c r="AI342" s="19"/>
      <c r="AJ342" s="19"/>
      <c r="AK342" s="19"/>
      <c r="AL342" s="19"/>
      <c r="AM342" s="19"/>
      <c r="AN342" s="19"/>
      <c r="AO342" s="19"/>
      <c r="AP342" s="19"/>
      <c r="AQ342" s="19"/>
      <c r="AR342" s="19"/>
      <c r="AS342" s="19"/>
      <c r="AT342" s="19"/>
      <c r="AU342" s="19"/>
    </row>
    <row r="343" spans="2:47" x14ac:dyDescent="0.2"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  <c r="X343" s="19"/>
      <c r="Y343" s="19"/>
      <c r="Z343" s="19"/>
      <c r="AA343" s="19"/>
      <c r="AB343" s="19"/>
      <c r="AC343" s="19"/>
      <c r="AD343" s="19"/>
      <c r="AE343" s="19"/>
      <c r="AF343" s="19"/>
      <c r="AG343" s="19"/>
      <c r="AH343" s="19"/>
      <c r="AI343" s="19"/>
      <c r="AJ343" s="19"/>
      <c r="AK343" s="19"/>
      <c r="AL343" s="19"/>
      <c r="AM343" s="19"/>
      <c r="AN343" s="19"/>
      <c r="AO343" s="19"/>
      <c r="AP343" s="19"/>
      <c r="AQ343" s="19"/>
      <c r="AR343" s="19"/>
      <c r="AS343" s="19"/>
      <c r="AT343" s="19"/>
      <c r="AU343" s="19"/>
    </row>
    <row r="344" spans="2:47" x14ac:dyDescent="0.2"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  <c r="X344" s="19"/>
      <c r="Y344" s="19"/>
      <c r="Z344" s="19"/>
      <c r="AA344" s="19"/>
      <c r="AB344" s="19"/>
      <c r="AC344" s="19"/>
      <c r="AD344" s="19"/>
      <c r="AE344" s="19"/>
      <c r="AF344" s="19"/>
      <c r="AG344" s="19"/>
      <c r="AH344" s="19"/>
      <c r="AI344" s="19"/>
      <c r="AJ344" s="19"/>
      <c r="AK344" s="19"/>
      <c r="AL344" s="19"/>
      <c r="AM344" s="19"/>
      <c r="AN344" s="19"/>
      <c r="AO344" s="19"/>
      <c r="AP344" s="19"/>
      <c r="AQ344" s="19"/>
      <c r="AR344" s="19"/>
      <c r="AS344" s="19"/>
      <c r="AT344" s="19"/>
      <c r="AU344" s="19"/>
    </row>
    <row r="345" spans="2:47" x14ac:dyDescent="0.2"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  <c r="X345" s="19"/>
      <c r="Y345" s="19"/>
      <c r="Z345" s="19"/>
      <c r="AA345" s="19"/>
      <c r="AB345" s="19"/>
      <c r="AC345" s="19"/>
      <c r="AD345" s="19"/>
      <c r="AE345" s="19"/>
      <c r="AF345" s="19"/>
      <c r="AG345" s="19"/>
      <c r="AH345" s="19"/>
      <c r="AI345" s="19"/>
      <c r="AJ345" s="19"/>
      <c r="AK345" s="19"/>
      <c r="AL345" s="19"/>
      <c r="AM345" s="19"/>
      <c r="AN345" s="19"/>
      <c r="AO345" s="19"/>
      <c r="AP345" s="19"/>
      <c r="AQ345" s="19"/>
      <c r="AR345" s="19"/>
      <c r="AS345" s="19"/>
      <c r="AT345" s="19"/>
      <c r="AU345" s="19"/>
    </row>
    <row r="346" spans="2:47" x14ac:dyDescent="0.2"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  <c r="X346" s="19"/>
      <c r="Y346" s="19"/>
      <c r="Z346" s="19"/>
      <c r="AA346" s="19"/>
      <c r="AB346" s="19"/>
      <c r="AC346" s="19"/>
      <c r="AD346" s="19"/>
      <c r="AE346" s="19"/>
      <c r="AF346" s="19"/>
      <c r="AG346" s="19"/>
      <c r="AH346" s="19"/>
      <c r="AI346" s="19"/>
      <c r="AJ346" s="19"/>
      <c r="AK346" s="19"/>
      <c r="AL346" s="19"/>
      <c r="AM346" s="19"/>
      <c r="AN346" s="19"/>
      <c r="AO346" s="19"/>
      <c r="AP346" s="19"/>
      <c r="AQ346" s="19"/>
      <c r="AR346" s="19"/>
      <c r="AS346" s="19"/>
      <c r="AT346" s="19"/>
      <c r="AU346" s="19"/>
    </row>
    <row r="347" spans="2:47" x14ac:dyDescent="0.2"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  <c r="X347" s="19"/>
      <c r="Y347" s="19"/>
      <c r="Z347" s="19"/>
      <c r="AA347" s="19"/>
      <c r="AB347" s="19"/>
      <c r="AC347" s="19"/>
      <c r="AD347" s="19"/>
      <c r="AE347" s="19"/>
      <c r="AF347" s="19"/>
      <c r="AG347" s="19"/>
      <c r="AH347" s="19"/>
      <c r="AI347" s="19"/>
      <c r="AJ347" s="19"/>
      <c r="AK347" s="19"/>
      <c r="AL347" s="19"/>
      <c r="AM347" s="19"/>
      <c r="AN347" s="19"/>
      <c r="AO347" s="19"/>
      <c r="AP347" s="19"/>
      <c r="AQ347" s="19"/>
      <c r="AR347" s="19"/>
      <c r="AS347" s="19"/>
      <c r="AT347" s="19"/>
      <c r="AU347" s="19"/>
    </row>
    <row r="348" spans="2:47" x14ac:dyDescent="0.2"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  <c r="X348" s="19"/>
      <c r="Y348" s="19"/>
      <c r="Z348" s="19"/>
      <c r="AA348" s="19"/>
      <c r="AB348" s="19"/>
      <c r="AC348" s="19"/>
      <c r="AD348" s="19"/>
      <c r="AE348" s="19"/>
      <c r="AF348" s="19"/>
      <c r="AG348" s="19"/>
      <c r="AH348" s="19"/>
      <c r="AI348" s="19"/>
      <c r="AJ348" s="19"/>
      <c r="AK348" s="19"/>
      <c r="AL348" s="19"/>
      <c r="AM348" s="19"/>
      <c r="AN348" s="19"/>
      <c r="AO348" s="19"/>
      <c r="AP348" s="19"/>
      <c r="AQ348" s="19"/>
      <c r="AR348" s="19"/>
      <c r="AS348" s="19"/>
      <c r="AT348" s="19"/>
      <c r="AU348" s="19"/>
    </row>
    <row r="349" spans="2:47" x14ac:dyDescent="0.2"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  <c r="X349" s="19"/>
      <c r="Y349" s="19"/>
      <c r="Z349" s="19"/>
      <c r="AA349" s="19"/>
      <c r="AB349" s="19"/>
      <c r="AC349" s="19"/>
      <c r="AD349" s="19"/>
      <c r="AE349" s="19"/>
      <c r="AF349" s="19"/>
      <c r="AG349" s="19"/>
      <c r="AH349" s="19"/>
      <c r="AI349" s="19"/>
      <c r="AJ349" s="19"/>
      <c r="AK349" s="19"/>
      <c r="AL349" s="19"/>
      <c r="AM349" s="19"/>
      <c r="AN349" s="19"/>
      <c r="AO349" s="19"/>
      <c r="AP349" s="19"/>
      <c r="AQ349" s="19"/>
      <c r="AR349" s="19"/>
      <c r="AS349" s="19"/>
      <c r="AT349" s="19"/>
      <c r="AU349" s="19"/>
    </row>
    <row r="350" spans="2:47" x14ac:dyDescent="0.2"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  <c r="X350" s="19"/>
      <c r="Y350" s="19"/>
      <c r="Z350" s="19"/>
      <c r="AA350" s="19"/>
      <c r="AB350" s="19"/>
      <c r="AC350" s="19"/>
      <c r="AD350" s="19"/>
      <c r="AE350" s="19"/>
      <c r="AF350" s="19"/>
      <c r="AG350" s="19"/>
      <c r="AH350" s="19"/>
      <c r="AI350" s="19"/>
      <c r="AJ350" s="19"/>
      <c r="AK350" s="19"/>
      <c r="AL350" s="19"/>
      <c r="AM350" s="19"/>
      <c r="AN350" s="19"/>
      <c r="AO350" s="19"/>
      <c r="AP350" s="19"/>
      <c r="AQ350" s="19"/>
      <c r="AR350" s="19"/>
      <c r="AS350" s="19"/>
      <c r="AT350" s="19"/>
      <c r="AU350" s="19"/>
    </row>
    <row r="351" spans="2:47" x14ac:dyDescent="0.2"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  <c r="X351" s="19"/>
      <c r="Y351" s="19"/>
      <c r="Z351" s="19"/>
      <c r="AA351" s="19"/>
      <c r="AB351" s="19"/>
      <c r="AC351" s="19"/>
      <c r="AD351" s="19"/>
      <c r="AE351" s="19"/>
      <c r="AF351" s="19"/>
      <c r="AG351" s="19"/>
      <c r="AH351" s="19"/>
      <c r="AI351" s="19"/>
      <c r="AJ351" s="19"/>
      <c r="AK351" s="19"/>
      <c r="AL351" s="19"/>
      <c r="AM351" s="19"/>
      <c r="AN351" s="19"/>
      <c r="AO351" s="19"/>
      <c r="AP351" s="19"/>
      <c r="AQ351" s="19"/>
      <c r="AR351" s="19"/>
      <c r="AS351" s="19"/>
      <c r="AT351" s="19"/>
      <c r="AU351" s="19"/>
    </row>
    <row r="352" spans="2:47" x14ac:dyDescent="0.2"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  <c r="X352" s="19"/>
      <c r="Y352" s="19"/>
      <c r="Z352" s="19"/>
      <c r="AA352" s="19"/>
      <c r="AB352" s="19"/>
      <c r="AC352" s="19"/>
      <c r="AD352" s="19"/>
      <c r="AE352" s="19"/>
      <c r="AF352" s="19"/>
      <c r="AG352" s="19"/>
      <c r="AH352" s="19"/>
      <c r="AI352" s="19"/>
      <c r="AJ352" s="19"/>
      <c r="AK352" s="19"/>
      <c r="AL352" s="19"/>
      <c r="AM352" s="19"/>
      <c r="AN352" s="19"/>
      <c r="AO352" s="19"/>
      <c r="AP352" s="19"/>
      <c r="AQ352" s="19"/>
      <c r="AR352" s="19"/>
      <c r="AS352" s="19"/>
      <c r="AT352" s="19"/>
      <c r="AU352" s="19"/>
    </row>
    <row r="353" spans="2:47" x14ac:dyDescent="0.2"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  <c r="X353" s="19"/>
      <c r="Y353" s="19"/>
      <c r="Z353" s="19"/>
      <c r="AA353" s="19"/>
      <c r="AB353" s="19"/>
      <c r="AC353" s="19"/>
      <c r="AD353" s="19"/>
      <c r="AE353" s="19"/>
      <c r="AF353" s="19"/>
      <c r="AG353" s="19"/>
      <c r="AH353" s="19"/>
      <c r="AI353" s="19"/>
      <c r="AJ353" s="19"/>
      <c r="AK353" s="19"/>
      <c r="AL353" s="19"/>
      <c r="AM353" s="19"/>
      <c r="AN353" s="19"/>
      <c r="AO353" s="19"/>
      <c r="AP353" s="19"/>
      <c r="AQ353" s="19"/>
      <c r="AR353" s="19"/>
      <c r="AS353" s="19"/>
      <c r="AT353" s="19"/>
      <c r="AU353" s="19"/>
    </row>
    <row r="354" spans="2:47" x14ac:dyDescent="0.2"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  <c r="X354" s="19"/>
      <c r="Y354" s="19"/>
      <c r="Z354" s="19"/>
      <c r="AA354" s="19"/>
      <c r="AB354" s="19"/>
      <c r="AC354" s="19"/>
      <c r="AD354" s="19"/>
      <c r="AE354" s="19"/>
      <c r="AF354" s="19"/>
      <c r="AG354" s="19"/>
      <c r="AH354" s="19"/>
      <c r="AI354" s="19"/>
      <c r="AJ354" s="19"/>
      <c r="AK354" s="19"/>
      <c r="AL354" s="19"/>
      <c r="AM354" s="19"/>
      <c r="AN354" s="19"/>
      <c r="AO354" s="19"/>
      <c r="AP354" s="19"/>
      <c r="AQ354" s="19"/>
      <c r="AR354" s="19"/>
      <c r="AS354" s="19"/>
      <c r="AT354" s="19"/>
      <c r="AU354" s="19"/>
    </row>
    <row r="355" spans="2:47" x14ac:dyDescent="0.2"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  <c r="X355" s="19"/>
      <c r="Y355" s="19"/>
      <c r="Z355" s="19"/>
      <c r="AA355" s="19"/>
      <c r="AB355" s="19"/>
      <c r="AC355" s="19"/>
      <c r="AD355" s="19"/>
      <c r="AE355" s="19"/>
      <c r="AF355" s="19"/>
      <c r="AG355" s="19"/>
      <c r="AH355" s="19"/>
      <c r="AI355" s="19"/>
      <c r="AJ355" s="19"/>
      <c r="AK355" s="19"/>
      <c r="AL355" s="19"/>
      <c r="AM355" s="19"/>
      <c r="AN355" s="19"/>
      <c r="AO355" s="19"/>
      <c r="AP355" s="19"/>
      <c r="AQ355" s="19"/>
      <c r="AR355" s="19"/>
      <c r="AS355" s="19"/>
      <c r="AT355" s="19"/>
      <c r="AU355" s="19"/>
    </row>
    <row r="356" spans="2:47" x14ac:dyDescent="0.2"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  <c r="X356" s="19"/>
      <c r="Y356" s="19"/>
      <c r="Z356" s="19"/>
      <c r="AA356" s="19"/>
      <c r="AB356" s="19"/>
      <c r="AC356" s="19"/>
      <c r="AD356" s="19"/>
      <c r="AE356" s="19"/>
      <c r="AF356" s="19"/>
      <c r="AG356" s="19"/>
      <c r="AH356" s="19"/>
      <c r="AI356" s="19"/>
      <c r="AJ356" s="19"/>
      <c r="AK356" s="19"/>
      <c r="AL356" s="19"/>
      <c r="AM356" s="19"/>
      <c r="AN356" s="19"/>
      <c r="AO356" s="19"/>
      <c r="AP356" s="19"/>
      <c r="AQ356" s="19"/>
      <c r="AR356" s="19"/>
      <c r="AS356" s="19"/>
      <c r="AT356" s="19"/>
      <c r="AU356" s="19"/>
    </row>
    <row r="357" spans="2:47" x14ac:dyDescent="0.2"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  <c r="X357" s="19"/>
      <c r="Y357" s="19"/>
      <c r="Z357" s="19"/>
      <c r="AA357" s="19"/>
      <c r="AB357" s="19"/>
      <c r="AC357" s="19"/>
      <c r="AD357" s="19"/>
      <c r="AE357" s="19"/>
      <c r="AF357" s="19"/>
      <c r="AG357" s="19"/>
      <c r="AH357" s="19"/>
      <c r="AI357" s="19"/>
      <c r="AJ357" s="19"/>
      <c r="AK357" s="19"/>
      <c r="AL357" s="19"/>
      <c r="AM357" s="19"/>
      <c r="AN357" s="19"/>
      <c r="AO357" s="19"/>
      <c r="AP357" s="19"/>
      <c r="AQ357" s="19"/>
      <c r="AR357" s="19"/>
      <c r="AS357" s="19"/>
      <c r="AT357" s="19"/>
      <c r="AU357" s="19"/>
    </row>
    <row r="358" spans="2:47" x14ac:dyDescent="0.2"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  <c r="X358" s="19"/>
      <c r="Y358" s="19"/>
      <c r="Z358" s="19"/>
      <c r="AA358" s="19"/>
      <c r="AB358" s="19"/>
      <c r="AC358" s="19"/>
      <c r="AD358" s="19"/>
      <c r="AE358" s="19"/>
      <c r="AF358" s="19"/>
      <c r="AG358" s="19"/>
      <c r="AH358" s="19"/>
      <c r="AI358" s="19"/>
      <c r="AJ358" s="19"/>
      <c r="AK358" s="19"/>
      <c r="AL358" s="19"/>
      <c r="AM358" s="19"/>
      <c r="AN358" s="19"/>
      <c r="AO358" s="19"/>
      <c r="AP358" s="19"/>
      <c r="AQ358" s="19"/>
      <c r="AR358" s="19"/>
      <c r="AS358" s="19"/>
      <c r="AT358" s="19"/>
      <c r="AU358" s="19"/>
    </row>
    <row r="359" spans="2:47" x14ac:dyDescent="0.2"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  <c r="X359" s="19"/>
      <c r="Y359" s="19"/>
      <c r="Z359" s="19"/>
      <c r="AA359" s="19"/>
      <c r="AB359" s="19"/>
      <c r="AC359" s="19"/>
      <c r="AD359" s="19"/>
      <c r="AE359" s="19"/>
      <c r="AF359" s="19"/>
      <c r="AG359" s="19"/>
      <c r="AH359" s="19"/>
      <c r="AI359" s="19"/>
      <c r="AJ359" s="19"/>
      <c r="AK359" s="19"/>
      <c r="AL359" s="19"/>
      <c r="AM359" s="19"/>
      <c r="AN359" s="19"/>
      <c r="AO359" s="19"/>
      <c r="AP359" s="19"/>
      <c r="AQ359" s="19"/>
      <c r="AR359" s="19"/>
      <c r="AS359" s="19"/>
      <c r="AT359" s="19"/>
      <c r="AU359" s="19"/>
    </row>
    <row r="360" spans="2:47" x14ac:dyDescent="0.2"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  <c r="X360" s="19"/>
      <c r="Y360" s="19"/>
      <c r="Z360" s="19"/>
      <c r="AA360" s="19"/>
      <c r="AB360" s="19"/>
      <c r="AC360" s="19"/>
      <c r="AD360" s="19"/>
      <c r="AE360" s="19"/>
      <c r="AF360" s="19"/>
      <c r="AG360" s="19"/>
      <c r="AH360" s="19"/>
      <c r="AI360" s="19"/>
      <c r="AJ360" s="19"/>
      <c r="AK360" s="19"/>
      <c r="AL360" s="19"/>
      <c r="AM360" s="19"/>
      <c r="AN360" s="19"/>
      <c r="AO360" s="19"/>
      <c r="AP360" s="19"/>
      <c r="AQ360" s="19"/>
      <c r="AR360" s="19"/>
      <c r="AS360" s="19"/>
      <c r="AT360" s="19"/>
      <c r="AU360" s="19"/>
    </row>
    <row r="361" spans="2:47" x14ac:dyDescent="0.2"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  <c r="X361" s="19"/>
      <c r="Y361" s="19"/>
      <c r="Z361" s="19"/>
      <c r="AA361" s="19"/>
      <c r="AB361" s="19"/>
      <c r="AC361" s="19"/>
      <c r="AD361" s="19"/>
      <c r="AE361" s="19"/>
      <c r="AF361" s="19"/>
      <c r="AG361" s="19"/>
      <c r="AH361" s="19"/>
      <c r="AI361" s="19"/>
      <c r="AJ361" s="19"/>
      <c r="AK361" s="19"/>
      <c r="AL361" s="19"/>
      <c r="AM361" s="19"/>
      <c r="AN361" s="19"/>
      <c r="AO361" s="19"/>
      <c r="AP361" s="19"/>
      <c r="AQ361" s="19"/>
      <c r="AR361" s="19"/>
      <c r="AS361" s="19"/>
      <c r="AT361" s="19"/>
      <c r="AU361" s="19"/>
    </row>
    <row r="362" spans="2:47" x14ac:dyDescent="0.2"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  <c r="X362" s="19"/>
      <c r="Y362" s="19"/>
      <c r="Z362" s="19"/>
      <c r="AA362" s="19"/>
      <c r="AB362" s="19"/>
      <c r="AC362" s="19"/>
      <c r="AD362" s="19"/>
      <c r="AE362" s="19"/>
      <c r="AF362" s="19"/>
      <c r="AG362" s="19"/>
      <c r="AH362" s="19"/>
      <c r="AI362" s="19"/>
      <c r="AJ362" s="19"/>
      <c r="AK362" s="19"/>
      <c r="AL362" s="19"/>
      <c r="AM362" s="19"/>
      <c r="AN362" s="19"/>
      <c r="AO362" s="19"/>
      <c r="AP362" s="19"/>
      <c r="AQ362" s="19"/>
      <c r="AR362" s="19"/>
      <c r="AS362" s="19"/>
      <c r="AT362" s="19"/>
      <c r="AU362" s="19"/>
    </row>
    <row r="363" spans="2:47" x14ac:dyDescent="0.2"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  <c r="X363" s="19"/>
      <c r="Y363" s="19"/>
      <c r="Z363" s="19"/>
      <c r="AA363" s="19"/>
      <c r="AB363" s="19"/>
      <c r="AC363" s="19"/>
      <c r="AD363" s="19"/>
      <c r="AE363" s="19"/>
      <c r="AF363" s="19"/>
      <c r="AG363" s="19"/>
      <c r="AH363" s="19"/>
      <c r="AI363" s="19"/>
      <c r="AJ363" s="19"/>
      <c r="AK363" s="19"/>
      <c r="AL363" s="19"/>
      <c r="AM363" s="19"/>
      <c r="AN363" s="19"/>
      <c r="AO363" s="19"/>
      <c r="AP363" s="19"/>
      <c r="AQ363" s="19"/>
      <c r="AR363" s="19"/>
      <c r="AS363" s="19"/>
      <c r="AT363" s="19"/>
      <c r="AU363" s="19"/>
    </row>
    <row r="364" spans="2:47" x14ac:dyDescent="0.2"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  <c r="X364" s="19"/>
      <c r="Y364" s="19"/>
      <c r="Z364" s="19"/>
      <c r="AA364" s="19"/>
      <c r="AB364" s="19"/>
      <c r="AC364" s="19"/>
      <c r="AD364" s="19"/>
      <c r="AE364" s="19"/>
      <c r="AF364" s="19"/>
      <c r="AG364" s="19"/>
      <c r="AH364" s="19"/>
      <c r="AI364" s="19"/>
      <c r="AJ364" s="19"/>
      <c r="AK364" s="19"/>
      <c r="AL364" s="19"/>
      <c r="AM364" s="19"/>
      <c r="AN364" s="19"/>
      <c r="AO364" s="19"/>
      <c r="AP364" s="19"/>
      <c r="AQ364" s="19"/>
      <c r="AR364" s="19"/>
      <c r="AS364" s="19"/>
      <c r="AT364" s="19"/>
      <c r="AU364" s="19"/>
    </row>
    <row r="365" spans="2:47" x14ac:dyDescent="0.2"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  <c r="X365" s="19"/>
      <c r="Y365" s="19"/>
      <c r="Z365" s="19"/>
      <c r="AA365" s="19"/>
      <c r="AB365" s="19"/>
      <c r="AC365" s="19"/>
      <c r="AD365" s="19"/>
      <c r="AE365" s="19"/>
      <c r="AF365" s="19"/>
      <c r="AG365" s="19"/>
      <c r="AH365" s="19"/>
      <c r="AI365" s="19"/>
      <c r="AJ365" s="19"/>
      <c r="AK365" s="19"/>
      <c r="AL365" s="19"/>
      <c r="AM365" s="19"/>
      <c r="AN365" s="19"/>
      <c r="AO365" s="19"/>
      <c r="AP365" s="19"/>
      <c r="AQ365" s="19"/>
      <c r="AR365" s="19"/>
      <c r="AS365" s="19"/>
      <c r="AT365" s="19"/>
      <c r="AU365" s="19"/>
    </row>
    <row r="366" spans="2:47" x14ac:dyDescent="0.2"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  <c r="X366" s="19"/>
      <c r="Y366" s="19"/>
      <c r="Z366" s="19"/>
      <c r="AA366" s="19"/>
      <c r="AB366" s="19"/>
      <c r="AC366" s="19"/>
      <c r="AD366" s="19"/>
      <c r="AE366" s="19"/>
      <c r="AF366" s="19"/>
      <c r="AG366" s="19"/>
      <c r="AH366" s="19"/>
      <c r="AI366" s="19"/>
      <c r="AJ366" s="19"/>
      <c r="AK366" s="19"/>
      <c r="AL366" s="19"/>
      <c r="AM366" s="19"/>
      <c r="AN366" s="19"/>
      <c r="AO366" s="19"/>
      <c r="AP366" s="19"/>
      <c r="AQ366" s="19"/>
      <c r="AR366" s="19"/>
      <c r="AS366" s="19"/>
      <c r="AT366" s="19"/>
      <c r="AU366" s="19"/>
    </row>
    <row r="367" spans="2:47" x14ac:dyDescent="0.2"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  <c r="X367" s="19"/>
      <c r="Y367" s="19"/>
      <c r="Z367" s="19"/>
      <c r="AA367" s="19"/>
      <c r="AB367" s="19"/>
      <c r="AC367" s="19"/>
      <c r="AD367" s="19"/>
      <c r="AE367" s="19"/>
      <c r="AF367" s="19"/>
      <c r="AG367" s="19"/>
      <c r="AH367" s="19"/>
      <c r="AI367" s="19"/>
      <c r="AJ367" s="19"/>
      <c r="AK367" s="19"/>
      <c r="AL367" s="19"/>
      <c r="AM367" s="19"/>
      <c r="AN367" s="19"/>
      <c r="AO367" s="19"/>
      <c r="AP367" s="19"/>
      <c r="AQ367" s="19"/>
      <c r="AR367" s="19"/>
      <c r="AS367" s="19"/>
      <c r="AT367" s="19"/>
      <c r="AU367" s="19"/>
    </row>
    <row r="368" spans="2:47" x14ac:dyDescent="0.2"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  <c r="X368" s="19"/>
      <c r="Y368" s="19"/>
      <c r="Z368" s="19"/>
      <c r="AA368" s="19"/>
      <c r="AB368" s="19"/>
      <c r="AC368" s="19"/>
      <c r="AD368" s="19"/>
      <c r="AE368" s="19"/>
      <c r="AF368" s="19"/>
      <c r="AG368" s="19"/>
      <c r="AH368" s="19"/>
      <c r="AI368" s="19"/>
      <c r="AJ368" s="19"/>
      <c r="AK368" s="19"/>
      <c r="AL368" s="19"/>
      <c r="AM368" s="19"/>
      <c r="AN368" s="19"/>
      <c r="AO368" s="19"/>
      <c r="AP368" s="19"/>
      <c r="AQ368" s="19"/>
      <c r="AR368" s="19"/>
      <c r="AS368" s="19"/>
      <c r="AT368" s="19"/>
      <c r="AU368" s="19"/>
    </row>
    <row r="369" spans="2:47" x14ac:dyDescent="0.2"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19"/>
      <c r="Y369" s="19"/>
      <c r="Z369" s="19"/>
      <c r="AA369" s="19"/>
      <c r="AB369" s="19"/>
      <c r="AC369" s="19"/>
      <c r="AD369" s="19"/>
      <c r="AE369" s="19"/>
      <c r="AF369" s="19"/>
      <c r="AG369" s="19"/>
      <c r="AH369" s="19"/>
      <c r="AI369" s="19"/>
      <c r="AJ369" s="19"/>
      <c r="AK369" s="19"/>
      <c r="AL369" s="19"/>
      <c r="AM369" s="19"/>
      <c r="AN369" s="19"/>
      <c r="AO369" s="19"/>
      <c r="AP369" s="19"/>
      <c r="AQ369" s="19"/>
      <c r="AR369" s="19"/>
      <c r="AS369" s="19"/>
      <c r="AT369" s="19"/>
      <c r="AU369" s="19"/>
    </row>
    <row r="370" spans="2:47" x14ac:dyDescent="0.2"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  <c r="X370" s="19"/>
      <c r="Y370" s="19"/>
      <c r="Z370" s="19"/>
      <c r="AA370" s="19"/>
      <c r="AB370" s="19"/>
      <c r="AC370" s="19"/>
      <c r="AD370" s="19"/>
      <c r="AE370" s="19"/>
      <c r="AF370" s="19"/>
      <c r="AG370" s="19"/>
      <c r="AH370" s="19"/>
      <c r="AI370" s="19"/>
      <c r="AJ370" s="19"/>
      <c r="AK370" s="19"/>
      <c r="AL370" s="19"/>
      <c r="AM370" s="19"/>
      <c r="AN370" s="19"/>
      <c r="AO370" s="19"/>
      <c r="AP370" s="19"/>
      <c r="AQ370" s="19"/>
      <c r="AR370" s="19"/>
      <c r="AS370" s="19"/>
      <c r="AT370" s="19"/>
      <c r="AU370" s="19"/>
    </row>
    <row r="371" spans="2:47" x14ac:dyDescent="0.2"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  <c r="X371" s="19"/>
      <c r="Y371" s="19"/>
      <c r="Z371" s="19"/>
      <c r="AA371" s="19"/>
      <c r="AB371" s="19"/>
      <c r="AC371" s="19"/>
      <c r="AD371" s="19"/>
      <c r="AE371" s="19"/>
      <c r="AF371" s="19"/>
      <c r="AG371" s="19"/>
      <c r="AH371" s="19"/>
      <c r="AI371" s="19"/>
      <c r="AJ371" s="19"/>
      <c r="AK371" s="19"/>
      <c r="AL371" s="19"/>
      <c r="AM371" s="19"/>
      <c r="AN371" s="19"/>
      <c r="AO371" s="19"/>
      <c r="AP371" s="19"/>
      <c r="AQ371" s="19"/>
      <c r="AR371" s="19"/>
      <c r="AS371" s="19"/>
      <c r="AT371" s="19"/>
      <c r="AU371" s="19"/>
    </row>
    <row r="372" spans="2:47" x14ac:dyDescent="0.2"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  <c r="X372" s="19"/>
      <c r="Y372" s="19"/>
      <c r="Z372" s="19"/>
      <c r="AA372" s="19"/>
      <c r="AB372" s="19"/>
      <c r="AC372" s="19"/>
      <c r="AD372" s="19"/>
      <c r="AE372" s="19"/>
      <c r="AF372" s="19"/>
      <c r="AG372" s="19"/>
      <c r="AH372" s="19"/>
      <c r="AI372" s="19"/>
      <c r="AJ372" s="19"/>
      <c r="AK372" s="19"/>
      <c r="AL372" s="19"/>
      <c r="AM372" s="19"/>
      <c r="AN372" s="19"/>
      <c r="AO372" s="19"/>
      <c r="AP372" s="19"/>
      <c r="AQ372" s="19"/>
      <c r="AR372" s="19"/>
      <c r="AS372" s="19"/>
      <c r="AT372" s="19"/>
      <c r="AU372" s="19"/>
    </row>
    <row r="373" spans="2:47" x14ac:dyDescent="0.2"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  <c r="X373" s="19"/>
      <c r="Y373" s="19"/>
      <c r="Z373" s="19"/>
      <c r="AA373" s="19"/>
      <c r="AB373" s="19"/>
      <c r="AC373" s="19"/>
      <c r="AD373" s="19"/>
      <c r="AE373" s="19"/>
      <c r="AF373" s="19"/>
      <c r="AG373" s="19"/>
      <c r="AH373" s="19"/>
      <c r="AI373" s="19"/>
      <c r="AJ373" s="19"/>
      <c r="AK373" s="19"/>
      <c r="AL373" s="19"/>
      <c r="AM373" s="19"/>
      <c r="AN373" s="19"/>
      <c r="AO373" s="19"/>
      <c r="AP373" s="19"/>
      <c r="AQ373" s="19"/>
      <c r="AR373" s="19"/>
      <c r="AS373" s="19"/>
      <c r="AT373" s="19"/>
      <c r="AU373" s="19"/>
    </row>
    <row r="374" spans="2:47" x14ac:dyDescent="0.2"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  <c r="X374" s="19"/>
      <c r="Y374" s="19"/>
      <c r="Z374" s="19"/>
      <c r="AA374" s="19"/>
      <c r="AB374" s="19"/>
      <c r="AC374" s="19"/>
      <c r="AD374" s="19"/>
      <c r="AE374" s="19"/>
      <c r="AF374" s="19"/>
      <c r="AG374" s="19"/>
      <c r="AH374" s="19"/>
      <c r="AI374" s="19"/>
      <c r="AJ374" s="19"/>
      <c r="AK374" s="19"/>
      <c r="AL374" s="19"/>
      <c r="AM374" s="19"/>
      <c r="AN374" s="19"/>
      <c r="AO374" s="19"/>
      <c r="AP374" s="19"/>
      <c r="AQ374" s="19"/>
      <c r="AR374" s="19"/>
      <c r="AS374" s="19"/>
      <c r="AT374" s="19"/>
      <c r="AU374" s="19"/>
    </row>
    <row r="375" spans="2:47" x14ac:dyDescent="0.2"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  <c r="X375" s="19"/>
      <c r="Y375" s="19"/>
      <c r="Z375" s="19"/>
      <c r="AA375" s="19"/>
      <c r="AB375" s="19"/>
      <c r="AC375" s="19"/>
      <c r="AD375" s="19"/>
      <c r="AE375" s="19"/>
      <c r="AF375" s="19"/>
      <c r="AG375" s="19"/>
      <c r="AH375" s="19"/>
      <c r="AI375" s="19"/>
      <c r="AJ375" s="19"/>
      <c r="AK375" s="19"/>
      <c r="AL375" s="19"/>
      <c r="AM375" s="19"/>
      <c r="AN375" s="19"/>
      <c r="AO375" s="19"/>
      <c r="AP375" s="19"/>
      <c r="AQ375" s="19"/>
      <c r="AR375" s="19"/>
      <c r="AS375" s="19"/>
      <c r="AT375" s="19"/>
      <c r="AU375" s="19"/>
    </row>
    <row r="376" spans="2:47" x14ac:dyDescent="0.2"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  <c r="X376" s="19"/>
      <c r="Y376" s="19"/>
      <c r="Z376" s="19"/>
      <c r="AA376" s="19"/>
      <c r="AB376" s="19"/>
      <c r="AC376" s="19"/>
      <c r="AD376" s="19"/>
      <c r="AE376" s="19"/>
      <c r="AF376" s="19"/>
      <c r="AG376" s="19"/>
      <c r="AH376" s="19"/>
      <c r="AI376" s="19"/>
      <c r="AJ376" s="19"/>
      <c r="AK376" s="19"/>
      <c r="AL376" s="19"/>
      <c r="AM376" s="19"/>
      <c r="AN376" s="19"/>
      <c r="AO376" s="19"/>
      <c r="AP376" s="19"/>
      <c r="AQ376" s="19"/>
      <c r="AR376" s="19"/>
      <c r="AS376" s="19"/>
      <c r="AT376" s="19"/>
      <c r="AU376" s="19"/>
    </row>
    <row r="377" spans="2:47" x14ac:dyDescent="0.2"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  <c r="X377" s="19"/>
      <c r="Y377" s="19"/>
      <c r="Z377" s="19"/>
      <c r="AA377" s="19"/>
      <c r="AB377" s="19"/>
      <c r="AC377" s="19"/>
      <c r="AD377" s="19"/>
      <c r="AE377" s="19"/>
      <c r="AF377" s="19"/>
      <c r="AG377" s="19"/>
      <c r="AH377" s="19"/>
      <c r="AI377" s="19"/>
      <c r="AJ377" s="19"/>
      <c r="AK377" s="19"/>
      <c r="AL377" s="19"/>
      <c r="AM377" s="19"/>
      <c r="AN377" s="19"/>
      <c r="AO377" s="19"/>
      <c r="AP377" s="19"/>
      <c r="AQ377" s="19"/>
      <c r="AR377" s="19"/>
      <c r="AS377" s="19"/>
      <c r="AT377" s="19"/>
      <c r="AU377" s="19"/>
    </row>
    <row r="378" spans="2:47" x14ac:dyDescent="0.2"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  <c r="X378" s="19"/>
      <c r="Y378" s="19"/>
      <c r="Z378" s="19"/>
      <c r="AA378" s="19"/>
      <c r="AB378" s="19"/>
      <c r="AC378" s="19"/>
      <c r="AD378" s="19"/>
      <c r="AE378" s="19"/>
      <c r="AF378" s="19"/>
      <c r="AG378" s="19"/>
      <c r="AH378" s="19"/>
      <c r="AI378" s="19"/>
      <c r="AJ378" s="19"/>
      <c r="AK378" s="19"/>
      <c r="AL378" s="19"/>
      <c r="AM378" s="19"/>
      <c r="AN378" s="19"/>
      <c r="AO378" s="19"/>
      <c r="AP378" s="19"/>
      <c r="AQ378" s="19"/>
      <c r="AR378" s="19"/>
      <c r="AS378" s="19"/>
      <c r="AT378" s="19"/>
      <c r="AU378" s="19"/>
    </row>
    <row r="379" spans="2:47" x14ac:dyDescent="0.2"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  <c r="X379" s="19"/>
      <c r="Y379" s="19"/>
      <c r="Z379" s="19"/>
      <c r="AA379" s="19"/>
      <c r="AB379" s="19"/>
      <c r="AC379" s="19"/>
      <c r="AD379" s="19"/>
      <c r="AE379" s="19"/>
      <c r="AF379" s="19"/>
      <c r="AG379" s="19"/>
      <c r="AH379" s="19"/>
      <c r="AI379" s="19"/>
      <c r="AJ379" s="19"/>
      <c r="AK379" s="19"/>
      <c r="AL379" s="19"/>
      <c r="AM379" s="19"/>
      <c r="AN379" s="19"/>
      <c r="AO379" s="19"/>
      <c r="AP379" s="19"/>
      <c r="AQ379" s="19"/>
      <c r="AR379" s="19"/>
      <c r="AS379" s="19"/>
      <c r="AT379" s="19"/>
      <c r="AU379" s="19"/>
    </row>
    <row r="380" spans="2:47" x14ac:dyDescent="0.2"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  <c r="X380" s="19"/>
      <c r="Y380" s="19"/>
      <c r="Z380" s="19"/>
      <c r="AA380" s="19"/>
      <c r="AB380" s="19"/>
      <c r="AC380" s="19"/>
      <c r="AD380" s="19"/>
      <c r="AE380" s="19"/>
      <c r="AF380" s="19"/>
      <c r="AG380" s="19"/>
      <c r="AH380" s="19"/>
      <c r="AI380" s="19"/>
      <c r="AJ380" s="19"/>
      <c r="AK380" s="19"/>
      <c r="AL380" s="19"/>
      <c r="AM380" s="19"/>
      <c r="AN380" s="19"/>
      <c r="AO380" s="19"/>
      <c r="AP380" s="19"/>
      <c r="AQ380" s="19"/>
      <c r="AR380" s="19"/>
      <c r="AS380" s="19"/>
      <c r="AT380" s="19"/>
      <c r="AU380" s="19"/>
    </row>
    <row r="381" spans="2:47" x14ac:dyDescent="0.2"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  <c r="X381" s="19"/>
      <c r="Y381" s="19"/>
      <c r="Z381" s="19"/>
      <c r="AA381" s="19"/>
      <c r="AB381" s="19"/>
      <c r="AC381" s="19"/>
      <c r="AD381" s="19"/>
      <c r="AE381" s="19"/>
      <c r="AF381" s="19"/>
      <c r="AG381" s="19"/>
      <c r="AH381" s="19"/>
      <c r="AI381" s="19"/>
      <c r="AJ381" s="19"/>
      <c r="AK381" s="19"/>
      <c r="AL381" s="19"/>
      <c r="AM381" s="19"/>
      <c r="AN381" s="19"/>
      <c r="AO381" s="19"/>
      <c r="AP381" s="19"/>
      <c r="AQ381" s="19"/>
      <c r="AR381" s="19"/>
      <c r="AS381" s="19"/>
      <c r="AT381" s="19"/>
      <c r="AU381" s="19"/>
    </row>
    <row r="382" spans="2:47" x14ac:dyDescent="0.2"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  <c r="X382" s="19"/>
      <c r="Y382" s="19"/>
      <c r="Z382" s="19"/>
      <c r="AA382" s="19"/>
      <c r="AB382" s="19"/>
      <c r="AC382" s="19"/>
      <c r="AD382" s="19"/>
      <c r="AE382" s="19"/>
      <c r="AF382" s="19"/>
      <c r="AG382" s="19"/>
      <c r="AH382" s="19"/>
      <c r="AI382" s="19"/>
      <c r="AJ382" s="19"/>
      <c r="AK382" s="19"/>
      <c r="AL382" s="19"/>
      <c r="AM382" s="19"/>
      <c r="AN382" s="19"/>
      <c r="AO382" s="19"/>
      <c r="AP382" s="19"/>
      <c r="AQ382" s="19"/>
      <c r="AR382" s="19"/>
      <c r="AS382" s="19"/>
      <c r="AT382" s="19"/>
      <c r="AU382" s="19"/>
    </row>
    <row r="383" spans="2:47" x14ac:dyDescent="0.2">
      <c r="B383" s="19"/>
      <c r="C383" s="19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  <c r="X383" s="19"/>
      <c r="Y383" s="19"/>
      <c r="Z383" s="19"/>
      <c r="AA383" s="19"/>
      <c r="AB383" s="19"/>
      <c r="AC383" s="19"/>
      <c r="AD383" s="19"/>
      <c r="AE383" s="19"/>
      <c r="AF383" s="19"/>
      <c r="AG383" s="19"/>
      <c r="AH383" s="19"/>
      <c r="AI383" s="19"/>
      <c r="AJ383" s="19"/>
      <c r="AK383" s="19"/>
      <c r="AL383" s="19"/>
      <c r="AM383" s="19"/>
      <c r="AN383" s="19"/>
      <c r="AO383" s="19"/>
      <c r="AP383" s="19"/>
      <c r="AQ383" s="19"/>
      <c r="AR383" s="19"/>
      <c r="AS383" s="19"/>
      <c r="AT383" s="19"/>
      <c r="AU383" s="19"/>
    </row>
    <row r="384" spans="2:47" x14ac:dyDescent="0.2">
      <c r="B384" s="19"/>
      <c r="C384" s="19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  <c r="X384" s="19"/>
      <c r="Y384" s="19"/>
      <c r="Z384" s="19"/>
      <c r="AA384" s="19"/>
      <c r="AB384" s="19"/>
      <c r="AC384" s="19"/>
      <c r="AD384" s="19"/>
      <c r="AE384" s="19"/>
      <c r="AF384" s="19"/>
      <c r="AG384" s="19"/>
      <c r="AH384" s="19"/>
      <c r="AI384" s="19"/>
      <c r="AJ384" s="19"/>
      <c r="AK384" s="19"/>
      <c r="AL384" s="19"/>
      <c r="AM384" s="19"/>
      <c r="AN384" s="19"/>
      <c r="AO384" s="19"/>
      <c r="AP384" s="19"/>
      <c r="AQ384" s="19"/>
      <c r="AR384" s="19"/>
      <c r="AS384" s="19"/>
      <c r="AT384" s="19"/>
      <c r="AU384" s="19"/>
    </row>
    <row r="385" spans="2:47" x14ac:dyDescent="0.2">
      <c r="B385" s="19"/>
      <c r="C385" s="19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  <c r="X385" s="19"/>
      <c r="Y385" s="19"/>
      <c r="Z385" s="19"/>
      <c r="AA385" s="19"/>
      <c r="AB385" s="19"/>
      <c r="AC385" s="19"/>
      <c r="AD385" s="19"/>
      <c r="AE385" s="19"/>
      <c r="AF385" s="19"/>
      <c r="AG385" s="19"/>
      <c r="AH385" s="19"/>
      <c r="AI385" s="19"/>
      <c r="AJ385" s="19"/>
      <c r="AK385" s="19"/>
      <c r="AL385" s="19"/>
      <c r="AM385" s="19"/>
      <c r="AN385" s="19"/>
      <c r="AO385" s="19"/>
      <c r="AP385" s="19"/>
      <c r="AQ385" s="19"/>
      <c r="AR385" s="19"/>
      <c r="AS385" s="19"/>
      <c r="AT385" s="19"/>
      <c r="AU385" s="19"/>
    </row>
    <row r="386" spans="2:47" x14ac:dyDescent="0.2"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  <c r="X386" s="19"/>
      <c r="Y386" s="19"/>
      <c r="Z386" s="19"/>
      <c r="AA386" s="19"/>
      <c r="AB386" s="19"/>
      <c r="AC386" s="19"/>
      <c r="AD386" s="19"/>
      <c r="AE386" s="19"/>
      <c r="AF386" s="19"/>
      <c r="AG386" s="19"/>
      <c r="AH386" s="19"/>
      <c r="AI386" s="19"/>
      <c r="AJ386" s="19"/>
      <c r="AK386" s="19"/>
      <c r="AL386" s="19"/>
      <c r="AM386" s="19"/>
      <c r="AN386" s="19"/>
      <c r="AO386" s="19"/>
      <c r="AP386" s="19"/>
      <c r="AQ386" s="19"/>
      <c r="AR386" s="19"/>
      <c r="AS386" s="19"/>
      <c r="AT386" s="19"/>
      <c r="AU386" s="19"/>
    </row>
    <row r="387" spans="2:47" x14ac:dyDescent="0.2"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  <c r="X387" s="19"/>
      <c r="Y387" s="19"/>
      <c r="Z387" s="19"/>
      <c r="AA387" s="19"/>
      <c r="AB387" s="19"/>
      <c r="AC387" s="19"/>
      <c r="AD387" s="19"/>
      <c r="AE387" s="19"/>
      <c r="AF387" s="19"/>
      <c r="AG387" s="19"/>
      <c r="AH387" s="19"/>
      <c r="AI387" s="19"/>
      <c r="AJ387" s="19"/>
      <c r="AK387" s="19"/>
      <c r="AL387" s="19"/>
      <c r="AM387" s="19"/>
      <c r="AN387" s="19"/>
      <c r="AO387" s="19"/>
      <c r="AP387" s="19"/>
      <c r="AQ387" s="19"/>
      <c r="AR387" s="19"/>
      <c r="AS387" s="19"/>
      <c r="AT387" s="19"/>
      <c r="AU387" s="19"/>
    </row>
    <row r="388" spans="2:47" x14ac:dyDescent="0.2"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  <c r="X388" s="19"/>
      <c r="Y388" s="19"/>
      <c r="Z388" s="19"/>
      <c r="AA388" s="19"/>
      <c r="AB388" s="19"/>
      <c r="AC388" s="19"/>
      <c r="AD388" s="19"/>
      <c r="AE388" s="19"/>
      <c r="AF388" s="19"/>
      <c r="AG388" s="19"/>
      <c r="AH388" s="19"/>
      <c r="AI388" s="19"/>
      <c r="AJ388" s="19"/>
      <c r="AK388" s="19"/>
      <c r="AL388" s="19"/>
      <c r="AM388" s="19"/>
      <c r="AN388" s="19"/>
      <c r="AO388" s="19"/>
      <c r="AP388" s="19"/>
      <c r="AQ388" s="19"/>
      <c r="AR388" s="19"/>
      <c r="AS388" s="19"/>
      <c r="AT388" s="19"/>
      <c r="AU388" s="19"/>
    </row>
    <row r="389" spans="2:47" x14ac:dyDescent="0.2"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  <c r="X389" s="19"/>
      <c r="Y389" s="19"/>
      <c r="Z389" s="19"/>
      <c r="AA389" s="19"/>
      <c r="AB389" s="19"/>
      <c r="AC389" s="19"/>
      <c r="AD389" s="19"/>
      <c r="AE389" s="19"/>
      <c r="AF389" s="19"/>
      <c r="AG389" s="19"/>
      <c r="AH389" s="19"/>
      <c r="AI389" s="19"/>
      <c r="AJ389" s="19"/>
      <c r="AK389" s="19"/>
      <c r="AL389" s="19"/>
      <c r="AM389" s="19"/>
      <c r="AN389" s="19"/>
      <c r="AO389" s="19"/>
      <c r="AP389" s="19"/>
      <c r="AQ389" s="19"/>
      <c r="AR389" s="19"/>
      <c r="AS389" s="19"/>
      <c r="AT389" s="19"/>
      <c r="AU389" s="19"/>
    </row>
    <row r="390" spans="2:47" x14ac:dyDescent="0.2"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  <c r="X390" s="19"/>
      <c r="Y390" s="19"/>
      <c r="Z390" s="19"/>
      <c r="AA390" s="19"/>
      <c r="AB390" s="19"/>
      <c r="AC390" s="19"/>
      <c r="AD390" s="19"/>
      <c r="AE390" s="19"/>
      <c r="AF390" s="19"/>
      <c r="AG390" s="19"/>
      <c r="AH390" s="19"/>
      <c r="AI390" s="19"/>
      <c r="AJ390" s="19"/>
      <c r="AK390" s="19"/>
      <c r="AL390" s="19"/>
      <c r="AM390" s="19"/>
      <c r="AN390" s="19"/>
      <c r="AO390" s="19"/>
      <c r="AP390" s="19"/>
      <c r="AQ390" s="19"/>
      <c r="AR390" s="19"/>
      <c r="AS390" s="19"/>
      <c r="AT390" s="19"/>
      <c r="AU390" s="19"/>
    </row>
    <row r="391" spans="2:47" x14ac:dyDescent="0.2"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  <c r="X391" s="19"/>
      <c r="Y391" s="19"/>
      <c r="Z391" s="19"/>
      <c r="AA391" s="19"/>
      <c r="AB391" s="19"/>
      <c r="AC391" s="19"/>
      <c r="AD391" s="19"/>
      <c r="AE391" s="19"/>
      <c r="AF391" s="19"/>
      <c r="AG391" s="19"/>
      <c r="AH391" s="19"/>
      <c r="AI391" s="19"/>
      <c r="AJ391" s="19"/>
      <c r="AK391" s="19"/>
      <c r="AL391" s="19"/>
      <c r="AM391" s="19"/>
      <c r="AN391" s="19"/>
      <c r="AO391" s="19"/>
      <c r="AP391" s="19"/>
      <c r="AQ391" s="19"/>
      <c r="AR391" s="19"/>
      <c r="AS391" s="19"/>
      <c r="AT391" s="19"/>
      <c r="AU391" s="19"/>
    </row>
    <row r="392" spans="2:47" x14ac:dyDescent="0.2"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  <c r="X392" s="19"/>
      <c r="Y392" s="19"/>
      <c r="Z392" s="19"/>
      <c r="AA392" s="19"/>
      <c r="AB392" s="19"/>
      <c r="AC392" s="19"/>
      <c r="AD392" s="19"/>
      <c r="AE392" s="19"/>
      <c r="AF392" s="19"/>
      <c r="AG392" s="19"/>
      <c r="AH392" s="19"/>
      <c r="AI392" s="19"/>
      <c r="AJ392" s="19"/>
      <c r="AK392" s="19"/>
      <c r="AL392" s="19"/>
      <c r="AM392" s="19"/>
      <c r="AN392" s="19"/>
      <c r="AO392" s="19"/>
      <c r="AP392" s="19"/>
      <c r="AQ392" s="19"/>
      <c r="AR392" s="19"/>
      <c r="AS392" s="19"/>
      <c r="AT392" s="19"/>
      <c r="AU392" s="19"/>
    </row>
    <row r="393" spans="2:47" x14ac:dyDescent="0.2"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  <c r="X393" s="19"/>
      <c r="Y393" s="19"/>
      <c r="Z393" s="19"/>
      <c r="AA393" s="19"/>
      <c r="AB393" s="19"/>
      <c r="AC393" s="19"/>
      <c r="AD393" s="19"/>
      <c r="AE393" s="19"/>
      <c r="AF393" s="19"/>
      <c r="AG393" s="19"/>
      <c r="AH393" s="19"/>
      <c r="AI393" s="19"/>
      <c r="AJ393" s="19"/>
      <c r="AK393" s="19"/>
      <c r="AL393" s="19"/>
      <c r="AM393" s="19"/>
      <c r="AN393" s="19"/>
      <c r="AO393" s="19"/>
      <c r="AP393" s="19"/>
      <c r="AQ393" s="19"/>
      <c r="AR393" s="19"/>
      <c r="AS393" s="19"/>
      <c r="AT393" s="19"/>
      <c r="AU393" s="19"/>
    </row>
    <row r="394" spans="2:47" x14ac:dyDescent="0.2"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  <c r="X394" s="19"/>
      <c r="Y394" s="19"/>
      <c r="Z394" s="19"/>
      <c r="AA394" s="19"/>
      <c r="AB394" s="19"/>
      <c r="AC394" s="19"/>
      <c r="AD394" s="19"/>
      <c r="AE394" s="19"/>
      <c r="AF394" s="19"/>
      <c r="AG394" s="19"/>
      <c r="AH394" s="19"/>
      <c r="AI394" s="19"/>
      <c r="AJ394" s="19"/>
      <c r="AK394" s="19"/>
      <c r="AL394" s="19"/>
      <c r="AM394" s="19"/>
      <c r="AN394" s="19"/>
      <c r="AO394" s="19"/>
      <c r="AP394" s="19"/>
      <c r="AQ394" s="19"/>
      <c r="AR394" s="19"/>
      <c r="AS394" s="19"/>
      <c r="AT394" s="19"/>
      <c r="AU394" s="19"/>
    </row>
    <row r="395" spans="2:47" x14ac:dyDescent="0.2"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  <c r="X395" s="19"/>
      <c r="Y395" s="19"/>
      <c r="Z395" s="19"/>
      <c r="AA395" s="19"/>
      <c r="AB395" s="19"/>
      <c r="AC395" s="19"/>
      <c r="AD395" s="19"/>
      <c r="AE395" s="19"/>
      <c r="AF395" s="19"/>
      <c r="AG395" s="19"/>
      <c r="AH395" s="19"/>
      <c r="AI395" s="19"/>
      <c r="AJ395" s="19"/>
      <c r="AK395" s="19"/>
      <c r="AL395" s="19"/>
      <c r="AM395" s="19"/>
      <c r="AN395" s="19"/>
      <c r="AO395" s="19"/>
      <c r="AP395" s="19"/>
      <c r="AQ395" s="19"/>
      <c r="AR395" s="19"/>
      <c r="AS395" s="19"/>
      <c r="AT395" s="19"/>
      <c r="AU395" s="19"/>
    </row>
    <row r="396" spans="2:47" x14ac:dyDescent="0.2"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  <c r="X396" s="19"/>
      <c r="Y396" s="19"/>
      <c r="Z396" s="19"/>
      <c r="AA396" s="19"/>
      <c r="AB396" s="19"/>
      <c r="AC396" s="19"/>
      <c r="AD396" s="19"/>
      <c r="AE396" s="19"/>
      <c r="AF396" s="19"/>
      <c r="AG396" s="19"/>
      <c r="AH396" s="19"/>
      <c r="AI396" s="19"/>
      <c r="AJ396" s="19"/>
      <c r="AK396" s="19"/>
      <c r="AL396" s="19"/>
      <c r="AM396" s="19"/>
      <c r="AN396" s="19"/>
      <c r="AO396" s="19"/>
      <c r="AP396" s="19"/>
      <c r="AQ396" s="19"/>
      <c r="AR396" s="19"/>
      <c r="AS396" s="19"/>
      <c r="AT396" s="19"/>
      <c r="AU396" s="19"/>
    </row>
    <row r="397" spans="2:47" x14ac:dyDescent="0.2"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  <c r="X397" s="19"/>
      <c r="Y397" s="19"/>
      <c r="Z397" s="19"/>
      <c r="AA397" s="19"/>
      <c r="AB397" s="19"/>
      <c r="AC397" s="19"/>
      <c r="AD397" s="19"/>
      <c r="AE397" s="19"/>
      <c r="AF397" s="19"/>
      <c r="AG397" s="19"/>
      <c r="AH397" s="19"/>
      <c r="AI397" s="19"/>
      <c r="AJ397" s="19"/>
      <c r="AK397" s="19"/>
      <c r="AL397" s="19"/>
      <c r="AM397" s="19"/>
      <c r="AN397" s="19"/>
      <c r="AO397" s="19"/>
      <c r="AP397" s="19"/>
      <c r="AQ397" s="19"/>
      <c r="AR397" s="19"/>
      <c r="AS397" s="19"/>
      <c r="AT397" s="19"/>
      <c r="AU397" s="19"/>
    </row>
    <row r="398" spans="2:47" x14ac:dyDescent="0.2"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  <c r="X398" s="19"/>
      <c r="Y398" s="19"/>
      <c r="Z398" s="19"/>
      <c r="AA398" s="19"/>
      <c r="AB398" s="19"/>
      <c r="AC398" s="19"/>
      <c r="AD398" s="19"/>
      <c r="AE398" s="19"/>
      <c r="AF398" s="19"/>
      <c r="AG398" s="19"/>
      <c r="AH398" s="19"/>
      <c r="AI398" s="19"/>
      <c r="AJ398" s="19"/>
      <c r="AK398" s="19"/>
      <c r="AL398" s="19"/>
      <c r="AM398" s="19"/>
      <c r="AN398" s="19"/>
      <c r="AO398" s="19"/>
      <c r="AP398" s="19"/>
      <c r="AQ398" s="19"/>
      <c r="AR398" s="19"/>
      <c r="AS398" s="19"/>
      <c r="AT398" s="19"/>
      <c r="AU398" s="19"/>
    </row>
    <row r="399" spans="2:47" x14ac:dyDescent="0.2"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  <c r="X399" s="19"/>
      <c r="Y399" s="19"/>
      <c r="Z399" s="19"/>
      <c r="AA399" s="19"/>
      <c r="AB399" s="19"/>
      <c r="AC399" s="19"/>
      <c r="AD399" s="19"/>
      <c r="AE399" s="19"/>
      <c r="AF399" s="19"/>
      <c r="AG399" s="19"/>
      <c r="AH399" s="19"/>
      <c r="AI399" s="19"/>
      <c r="AJ399" s="19"/>
      <c r="AK399" s="19"/>
      <c r="AL399" s="19"/>
      <c r="AM399" s="19"/>
      <c r="AN399" s="19"/>
      <c r="AO399" s="19"/>
      <c r="AP399" s="19"/>
      <c r="AQ399" s="19"/>
      <c r="AR399" s="19"/>
      <c r="AS399" s="19"/>
      <c r="AT399" s="19"/>
      <c r="AU399" s="19"/>
    </row>
    <row r="400" spans="2:47" x14ac:dyDescent="0.2"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  <c r="X400" s="19"/>
      <c r="Y400" s="19"/>
      <c r="Z400" s="19"/>
      <c r="AA400" s="19"/>
      <c r="AB400" s="19"/>
      <c r="AC400" s="19"/>
      <c r="AD400" s="19"/>
      <c r="AE400" s="19"/>
      <c r="AF400" s="19"/>
      <c r="AG400" s="19"/>
      <c r="AH400" s="19"/>
      <c r="AI400" s="19"/>
      <c r="AJ400" s="19"/>
      <c r="AK400" s="19"/>
      <c r="AL400" s="19"/>
      <c r="AM400" s="19"/>
      <c r="AN400" s="19"/>
      <c r="AO400" s="19"/>
      <c r="AP400" s="19"/>
      <c r="AQ400" s="19"/>
      <c r="AR400" s="19"/>
      <c r="AS400" s="19"/>
      <c r="AT400" s="19"/>
      <c r="AU400" s="19"/>
    </row>
    <row r="401" spans="13:47" x14ac:dyDescent="0.2"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  <c r="X401" s="19"/>
      <c r="Y401" s="19"/>
      <c r="Z401" s="19"/>
      <c r="AA401" s="19"/>
      <c r="AB401" s="19"/>
      <c r="AC401" s="19"/>
      <c r="AD401" s="19"/>
      <c r="AE401" s="19"/>
      <c r="AF401" s="19"/>
      <c r="AG401" s="19"/>
      <c r="AH401" s="19"/>
      <c r="AI401" s="19"/>
      <c r="AJ401" s="19"/>
      <c r="AK401" s="19"/>
      <c r="AL401" s="19"/>
      <c r="AM401" s="19"/>
      <c r="AN401" s="19"/>
      <c r="AO401" s="19"/>
      <c r="AP401" s="19"/>
      <c r="AQ401" s="19"/>
      <c r="AR401" s="19"/>
      <c r="AS401" s="19"/>
      <c r="AT401" s="19"/>
      <c r="AU401" s="19"/>
    </row>
    <row r="402" spans="13:47" x14ac:dyDescent="0.2"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  <c r="X402" s="19"/>
      <c r="Y402" s="19"/>
      <c r="Z402" s="19"/>
      <c r="AA402" s="19"/>
      <c r="AB402" s="19"/>
      <c r="AC402" s="19"/>
      <c r="AD402" s="19"/>
      <c r="AE402" s="19"/>
      <c r="AF402" s="19"/>
      <c r="AG402" s="19"/>
      <c r="AH402" s="19"/>
      <c r="AI402" s="19"/>
      <c r="AJ402" s="19"/>
      <c r="AK402" s="19"/>
      <c r="AL402" s="19"/>
      <c r="AM402" s="19"/>
      <c r="AN402" s="19"/>
      <c r="AO402" s="19"/>
      <c r="AP402" s="19"/>
      <c r="AQ402" s="19"/>
      <c r="AR402" s="19"/>
      <c r="AS402" s="19"/>
      <c r="AT402" s="19"/>
      <c r="AU402" s="19"/>
    </row>
    <row r="403" spans="13:47" x14ac:dyDescent="0.2"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  <c r="X403" s="19"/>
      <c r="Y403" s="19"/>
      <c r="Z403" s="19"/>
      <c r="AA403" s="19"/>
      <c r="AB403" s="19"/>
      <c r="AC403" s="19"/>
      <c r="AD403" s="19"/>
      <c r="AE403" s="19"/>
      <c r="AF403" s="19"/>
      <c r="AG403" s="19"/>
      <c r="AH403" s="19"/>
      <c r="AI403" s="19"/>
      <c r="AJ403" s="19"/>
      <c r="AK403" s="19"/>
      <c r="AL403" s="19"/>
      <c r="AM403" s="19"/>
      <c r="AN403" s="19"/>
      <c r="AO403" s="19"/>
      <c r="AP403" s="19"/>
      <c r="AQ403" s="19"/>
      <c r="AR403" s="19"/>
      <c r="AS403" s="19"/>
      <c r="AT403" s="19"/>
      <c r="AU403" s="19"/>
    </row>
    <row r="404" spans="13:47" x14ac:dyDescent="0.2"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  <c r="X404" s="19"/>
      <c r="Y404" s="19"/>
      <c r="Z404" s="19"/>
      <c r="AA404" s="19"/>
      <c r="AB404" s="19"/>
      <c r="AC404" s="19"/>
      <c r="AD404" s="19"/>
      <c r="AE404" s="19"/>
      <c r="AF404" s="19"/>
      <c r="AG404" s="19"/>
      <c r="AH404" s="19"/>
      <c r="AI404" s="19"/>
      <c r="AJ404" s="19"/>
      <c r="AK404" s="19"/>
      <c r="AL404" s="19"/>
      <c r="AM404" s="19"/>
      <c r="AN404" s="19"/>
      <c r="AO404" s="19"/>
      <c r="AP404" s="19"/>
      <c r="AQ404" s="19"/>
      <c r="AR404" s="19"/>
      <c r="AS404" s="19"/>
      <c r="AT404" s="19"/>
      <c r="AU404" s="19"/>
    </row>
    <row r="405" spans="13:47" x14ac:dyDescent="0.2"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  <c r="X405" s="19"/>
      <c r="Y405" s="19"/>
      <c r="Z405" s="19"/>
      <c r="AA405" s="19"/>
      <c r="AB405" s="19"/>
      <c r="AC405" s="19"/>
      <c r="AD405" s="19"/>
      <c r="AE405" s="19"/>
      <c r="AF405" s="19"/>
      <c r="AG405" s="19"/>
      <c r="AH405" s="19"/>
      <c r="AI405" s="19"/>
      <c r="AJ405" s="19"/>
      <c r="AK405" s="19"/>
      <c r="AL405" s="19"/>
      <c r="AM405" s="19"/>
      <c r="AN405" s="19"/>
      <c r="AO405" s="19"/>
      <c r="AP405" s="19"/>
      <c r="AQ405" s="19"/>
      <c r="AR405" s="19"/>
      <c r="AS405" s="19"/>
      <c r="AT405" s="19"/>
      <c r="AU405" s="19"/>
    </row>
    <row r="406" spans="13:47" x14ac:dyDescent="0.2"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  <c r="X406" s="19"/>
      <c r="Y406" s="19"/>
      <c r="Z406" s="19"/>
      <c r="AA406" s="19"/>
      <c r="AB406" s="19"/>
      <c r="AC406" s="19"/>
      <c r="AD406" s="19"/>
      <c r="AE406" s="19"/>
      <c r="AF406" s="19"/>
      <c r="AG406" s="19"/>
      <c r="AH406" s="19"/>
      <c r="AI406" s="19"/>
      <c r="AJ406" s="19"/>
      <c r="AK406" s="19"/>
      <c r="AL406" s="19"/>
      <c r="AM406" s="19"/>
      <c r="AN406" s="19"/>
      <c r="AO406" s="19"/>
      <c r="AP406" s="19"/>
      <c r="AQ406" s="19"/>
      <c r="AR406" s="19"/>
      <c r="AS406" s="19"/>
      <c r="AT406" s="19"/>
      <c r="AU406" s="19"/>
    </row>
    <row r="407" spans="13:47" x14ac:dyDescent="0.2"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  <c r="X407" s="19"/>
      <c r="Y407" s="19"/>
      <c r="Z407" s="19"/>
      <c r="AA407" s="19"/>
      <c r="AB407" s="19"/>
      <c r="AC407" s="19"/>
      <c r="AD407" s="19"/>
      <c r="AE407" s="19"/>
      <c r="AF407" s="19"/>
      <c r="AG407" s="19"/>
      <c r="AH407" s="19"/>
      <c r="AI407" s="19"/>
      <c r="AJ407" s="19"/>
      <c r="AK407" s="19"/>
      <c r="AL407" s="19"/>
      <c r="AM407" s="19"/>
      <c r="AN407" s="19"/>
      <c r="AO407" s="19"/>
      <c r="AP407" s="19"/>
      <c r="AQ407" s="19"/>
      <c r="AR407" s="19"/>
      <c r="AS407" s="19"/>
      <c r="AT407" s="19"/>
      <c r="AU407" s="19"/>
    </row>
    <row r="408" spans="13:47" x14ac:dyDescent="0.2"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  <c r="X408" s="19"/>
      <c r="Y408" s="19"/>
      <c r="Z408" s="19"/>
      <c r="AA408" s="19"/>
      <c r="AB408" s="19"/>
      <c r="AC408" s="19"/>
      <c r="AD408" s="19"/>
      <c r="AE408" s="19"/>
      <c r="AF408" s="19"/>
      <c r="AG408" s="19"/>
      <c r="AH408" s="19"/>
      <c r="AI408" s="19"/>
      <c r="AJ408" s="19"/>
      <c r="AK408" s="19"/>
      <c r="AL408" s="19"/>
      <c r="AM408" s="19"/>
      <c r="AN408" s="19"/>
      <c r="AO408" s="19"/>
      <c r="AP408" s="19"/>
      <c r="AQ408" s="19"/>
      <c r="AR408" s="19"/>
      <c r="AS408" s="19"/>
      <c r="AT408" s="19"/>
      <c r="AU408" s="19"/>
    </row>
    <row r="409" spans="13:47" x14ac:dyDescent="0.2"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  <c r="X409" s="19"/>
      <c r="Y409" s="19"/>
      <c r="Z409" s="19"/>
      <c r="AA409" s="19"/>
      <c r="AB409" s="19"/>
      <c r="AC409" s="19"/>
      <c r="AD409" s="19"/>
      <c r="AE409" s="19"/>
      <c r="AF409" s="19"/>
      <c r="AG409" s="19"/>
      <c r="AH409" s="19"/>
      <c r="AI409" s="19"/>
      <c r="AJ409" s="19"/>
      <c r="AK409" s="19"/>
      <c r="AL409" s="19"/>
      <c r="AM409" s="19"/>
      <c r="AN409" s="19"/>
      <c r="AO409" s="19"/>
      <c r="AP409" s="19"/>
      <c r="AQ409" s="19"/>
      <c r="AR409" s="19"/>
      <c r="AS409" s="19"/>
      <c r="AT409" s="19"/>
      <c r="AU409" s="19"/>
    </row>
    <row r="410" spans="13:47" x14ac:dyDescent="0.2"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  <c r="X410" s="19"/>
      <c r="Y410" s="19"/>
      <c r="Z410" s="19"/>
      <c r="AA410" s="19"/>
      <c r="AB410" s="19"/>
      <c r="AC410" s="19"/>
      <c r="AD410" s="19"/>
      <c r="AE410" s="19"/>
      <c r="AF410" s="19"/>
      <c r="AG410" s="19"/>
      <c r="AH410" s="19"/>
      <c r="AI410" s="19"/>
      <c r="AJ410" s="19"/>
      <c r="AK410" s="19"/>
      <c r="AL410" s="19"/>
      <c r="AM410" s="19"/>
      <c r="AN410" s="19"/>
      <c r="AO410" s="19"/>
      <c r="AP410" s="19"/>
      <c r="AQ410" s="19"/>
      <c r="AR410" s="19"/>
      <c r="AS410" s="19"/>
      <c r="AT410" s="19"/>
      <c r="AU410" s="19"/>
    </row>
    <row r="411" spans="13:47" x14ac:dyDescent="0.2"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  <c r="X411" s="19"/>
      <c r="Y411" s="19"/>
      <c r="Z411" s="19"/>
      <c r="AA411" s="19"/>
      <c r="AB411" s="19"/>
      <c r="AC411" s="19"/>
      <c r="AD411" s="19"/>
      <c r="AE411" s="19"/>
      <c r="AF411" s="19"/>
      <c r="AG411" s="19"/>
      <c r="AH411" s="19"/>
      <c r="AI411" s="19"/>
      <c r="AJ411" s="19"/>
      <c r="AK411" s="19"/>
      <c r="AL411" s="19"/>
      <c r="AM411" s="19"/>
      <c r="AN411" s="19"/>
      <c r="AO411" s="19"/>
      <c r="AP411" s="19"/>
      <c r="AQ411" s="19"/>
      <c r="AR411" s="19"/>
      <c r="AS411" s="19"/>
      <c r="AT411" s="19"/>
      <c r="AU411" s="19"/>
    </row>
    <row r="412" spans="13:47" x14ac:dyDescent="0.2"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  <c r="X412" s="19"/>
      <c r="Y412" s="19"/>
      <c r="Z412" s="19"/>
      <c r="AA412" s="19"/>
      <c r="AB412" s="19"/>
      <c r="AC412" s="19"/>
      <c r="AD412" s="19"/>
      <c r="AE412" s="19"/>
      <c r="AF412" s="19"/>
      <c r="AG412" s="19"/>
      <c r="AH412" s="19"/>
      <c r="AI412" s="19"/>
      <c r="AJ412" s="19"/>
      <c r="AK412" s="19"/>
      <c r="AL412" s="19"/>
      <c r="AM412" s="19"/>
      <c r="AN412" s="19"/>
      <c r="AO412" s="19"/>
      <c r="AP412" s="19"/>
      <c r="AQ412" s="19"/>
      <c r="AR412" s="19"/>
      <c r="AS412" s="19"/>
      <c r="AT412" s="19"/>
      <c r="AU412" s="19"/>
    </row>
    <row r="413" spans="13:47" x14ac:dyDescent="0.2"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  <c r="X413" s="19"/>
      <c r="Y413" s="19"/>
      <c r="Z413" s="19"/>
      <c r="AA413" s="19"/>
      <c r="AB413" s="19"/>
      <c r="AC413" s="19"/>
      <c r="AD413" s="19"/>
      <c r="AE413" s="19"/>
      <c r="AF413" s="19"/>
      <c r="AG413" s="19"/>
      <c r="AH413" s="19"/>
      <c r="AI413" s="19"/>
      <c r="AJ413" s="19"/>
      <c r="AK413" s="19"/>
      <c r="AL413" s="19"/>
      <c r="AM413" s="19"/>
      <c r="AN413" s="19"/>
      <c r="AO413" s="19"/>
      <c r="AP413" s="19"/>
      <c r="AQ413" s="19"/>
      <c r="AR413" s="19"/>
      <c r="AS413" s="19"/>
      <c r="AT413" s="19"/>
      <c r="AU413" s="19"/>
    </row>
    <row r="414" spans="13:47" x14ac:dyDescent="0.2"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  <c r="X414" s="19"/>
      <c r="Y414" s="19"/>
      <c r="Z414" s="19"/>
      <c r="AA414" s="19"/>
      <c r="AB414" s="19"/>
      <c r="AC414" s="19"/>
      <c r="AD414" s="19"/>
      <c r="AE414" s="19"/>
      <c r="AF414" s="19"/>
      <c r="AG414" s="19"/>
      <c r="AH414" s="19"/>
      <c r="AI414" s="19"/>
      <c r="AJ414" s="19"/>
      <c r="AK414" s="19"/>
      <c r="AL414" s="19"/>
      <c r="AM414" s="19"/>
      <c r="AN414" s="19"/>
      <c r="AO414" s="19"/>
      <c r="AP414" s="19"/>
      <c r="AQ414" s="19"/>
      <c r="AR414" s="19"/>
      <c r="AS414" s="19"/>
      <c r="AT414" s="19"/>
      <c r="AU414" s="19"/>
    </row>
    <row r="415" spans="13:47" x14ac:dyDescent="0.2"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  <c r="X415" s="19"/>
      <c r="Y415" s="19"/>
      <c r="Z415" s="19"/>
      <c r="AA415" s="19"/>
      <c r="AB415" s="19"/>
      <c r="AC415" s="19"/>
      <c r="AD415" s="19"/>
      <c r="AE415" s="19"/>
      <c r="AF415" s="19"/>
      <c r="AG415" s="19"/>
      <c r="AH415" s="19"/>
      <c r="AI415" s="19"/>
      <c r="AJ415" s="19"/>
      <c r="AK415" s="19"/>
      <c r="AL415" s="19"/>
      <c r="AM415" s="19"/>
      <c r="AN415" s="19"/>
      <c r="AO415" s="19"/>
      <c r="AP415" s="19"/>
      <c r="AQ415" s="19"/>
      <c r="AR415" s="19"/>
      <c r="AS415" s="19"/>
      <c r="AT415" s="19"/>
      <c r="AU415" s="19"/>
    </row>
    <row r="416" spans="13:47" x14ac:dyDescent="0.2"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  <c r="X416" s="19"/>
      <c r="Y416" s="19"/>
      <c r="Z416" s="19"/>
      <c r="AA416" s="19"/>
      <c r="AB416" s="19"/>
      <c r="AC416" s="19"/>
      <c r="AD416" s="19"/>
      <c r="AE416" s="19"/>
      <c r="AF416" s="19"/>
      <c r="AG416" s="19"/>
      <c r="AH416" s="19"/>
      <c r="AI416" s="19"/>
      <c r="AJ416" s="19"/>
      <c r="AK416" s="19"/>
      <c r="AL416" s="19"/>
      <c r="AM416" s="19"/>
      <c r="AN416" s="19"/>
      <c r="AO416" s="19"/>
      <c r="AP416" s="19"/>
      <c r="AQ416" s="19"/>
      <c r="AR416" s="19"/>
      <c r="AS416" s="19"/>
      <c r="AT416" s="19"/>
      <c r="AU416" s="19"/>
    </row>
    <row r="417" spans="13:47" x14ac:dyDescent="0.2"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  <c r="X417" s="19"/>
      <c r="Y417" s="19"/>
      <c r="Z417" s="19"/>
      <c r="AA417" s="19"/>
      <c r="AB417" s="19"/>
      <c r="AC417" s="19"/>
      <c r="AD417" s="19"/>
      <c r="AE417" s="19"/>
      <c r="AF417" s="19"/>
      <c r="AG417" s="19"/>
      <c r="AH417" s="19"/>
      <c r="AI417" s="19"/>
      <c r="AJ417" s="19"/>
      <c r="AK417" s="19"/>
      <c r="AL417" s="19"/>
      <c r="AM417" s="19"/>
      <c r="AN417" s="19"/>
      <c r="AO417" s="19"/>
      <c r="AP417" s="19"/>
      <c r="AQ417" s="19"/>
      <c r="AR417" s="19"/>
      <c r="AS417" s="19"/>
      <c r="AT417" s="19"/>
      <c r="AU417" s="19"/>
    </row>
    <row r="418" spans="13:47" x14ac:dyDescent="0.2"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  <c r="X418" s="19"/>
      <c r="Y418" s="19"/>
      <c r="Z418" s="19"/>
      <c r="AA418" s="19"/>
      <c r="AB418" s="19"/>
      <c r="AC418" s="19"/>
      <c r="AD418" s="19"/>
      <c r="AE418" s="19"/>
      <c r="AF418" s="19"/>
      <c r="AG418" s="19"/>
      <c r="AH418" s="19"/>
      <c r="AI418" s="19"/>
      <c r="AJ418" s="19"/>
      <c r="AK418" s="19"/>
      <c r="AL418" s="19"/>
      <c r="AM418" s="19"/>
      <c r="AN418" s="19"/>
      <c r="AO418" s="19"/>
      <c r="AP418" s="19"/>
      <c r="AQ418" s="19"/>
      <c r="AR418" s="19"/>
      <c r="AS418" s="19"/>
      <c r="AT418" s="19"/>
      <c r="AU418" s="19"/>
    </row>
    <row r="419" spans="13:47" x14ac:dyDescent="0.2"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  <c r="X419" s="19"/>
      <c r="Y419" s="19"/>
      <c r="Z419" s="19"/>
      <c r="AA419" s="19"/>
      <c r="AB419" s="19"/>
      <c r="AC419" s="19"/>
      <c r="AD419" s="19"/>
      <c r="AE419" s="19"/>
      <c r="AF419" s="19"/>
      <c r="AG419" s="19"/>
      <c r="AH419" s="19"/>
      <c r="AI419" s="19"/>
      <c r="AJ419" s="19"/>
      <c r="AK419" s="19"/>
      <c r="AL419" s="19"/>
      <c r="AM419" s="19"/>
      <c r="AN419" s="19"/>
      <c r="AO419" s="19"/>
      <c r="AP419" s="19"/>
      <c r="AQ419" s="19"/>
      <c r="AR419" s="19"/>
      <c r="AS419" s="19"/>
      <c r="AT419" s="19"/>
      <c r="AU419" s="19"/>
    </row>
    <row r="420" spans="13:47" x14ac:dyDescent="0.2"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  <c r="X420" s="19"/>
      <c r="Y420" s="19"/>
      <c r="Z420" s="19"/>
      <c r="AA420" s="19"/>
      <c r="AB420" s="19"/>
      <c r="AC420" s="19"/>
      <c r="AD420" s="19"/>
      <c r="AE420" s="19"/>
      <c r="AF420" s="19"/>
      <c r="AG420" s="19"/>
      <c r="AH420" s="19"/>
      <c r="AI420" s="19"/>
      <c r="AJ420" s="19"/>
      <c r="AK420" s="19"/>
      <c r="AL420" s="19"/>
      <c r="AM420" s="19"/>
      <c r="AN420" s="19"/>
      <c r="AO420" s="19"/>
      <c r="AP420" s="19"/>
      <c r="AQ420" s="19"/>
      <c r="AR420" s="19"/>
      <c r="AS420" s="19"/>
      <c r="AT420" s="19"/>
      <c r="AU420" s="19"/>
    </row>
    <row r="421" spans="13:47" x14ac:dyDescent="0.2"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  <c r="X421" s="19"/>
      <c r="Y421" s="19"/>
      <c r="Z421" s="19"/>
      <c r="AA421" s="19"/>
      <c r="AB421" s="19"/>
      <c r="AC421" s="19"/>
      <c r="AD421" s="19"/>
      <c r="AE421" s="19"/>
      <c r="AF421" s="19"/>
      <c r="AG421" s="19"/>
      <c r="AH421" s="19"/>
      <c r="AI421" s="19"/>
      <c r="AJ421" s="19"/>
      <c r="AK421" s="19"/>
      <c r="AL421" s="19"/>
      <c r="AM421" s="19"/>
      <c r="AN421" s="19"/>
      <c r="AO421" s="19"/>
      <c r="AP421" s="19"/>
      <c r="AQ421" s="19"/>
      <c r="AR421" s="19"/>
      <c r="AS421" s="19"/>
      <c r="AT421" s="19"/>
      <c r="AU421" s="19"/>
    </row>
    <row r="422" spans="13:47" x14ac:dyDescent="0.2"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  <c r="X422" s="19"/>
      <c r="Y422" s="19"/>
      <c r="Z422" s="19"/>
      <c r="AA422" s="19"/>
      <c r="AB422" s="19"/>
      <c r="AC422" s="19"/>
      <c r="AD422" s="19"/>
      <c r="AE422" s="19"/>
      <c r="AF422" s="19"/>
      <c r="AG422" s="19"/>
      <c r="AH422" s="19"/>
      <c r="AI422" s="19"/>
      <c r="AJ422" s="19"/>
      <c r="AK422" s="19"/>
      <c r="AL422" s="19"/>
      <c r="AM422" s="19"/>
      <c r="AN422" s="19"/>
      <c r="AO422" s="19"/>
      <c r="AP422" s="19"/>
      <c r="AQ422" s="19"/>
      <c r="AR422" s="19"/>
      <c r="AS422" s="19"/>
      <c r="AT422" s="19"/>
      <c r="AU422" s="19"/>
    </row>
    <row r="423" spans="13:47" x14ac:dyDescent="0.2"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  <c r="X423" s="19"/>
      <c r="Y423" s="19"/>
      <c r="Z423" s="19"/>
      <c r="AA423" s="19"/>
      <c r="AB423" s="19"/>
      <c r="AC423" s="19"/>
      <c r="AD423" s="19"/>
      <c r="AE423" s="19"/>
      <c r="AF423" s="19"/>
      <c r="AG423" s="19"/>
      <c r="AH423" s="19"/>
      <c r="AI423" s="19"/>
      <c r="AJ423" s="19"/>
      <c r="AK423" s="19"/>
      <c r="AL423" s="19"/>
      <c r="AM423" s="19"/>
      <c r="AN423" s="19"/>
      <c r="AO423" s="19"/>
      <c r="AP423" s="19"/>
      <c r="AQ423" s="19"/>
      <c r="AR423" s="19"/>
      <c r="AS423" s="19"/>
      <c r="AT423" s="19"/>
      <c r="AU423" s="19"/>
    </row>
    <row r="424" spans="13:47" x14ac:dyDescent="0.2"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  <c r="X424" s="19"/>
      <c r="Y424" s="19"/>
      <c r="Z424" s="19"/>
      <c r="AA424" s="19"/>
      <c r="AB424" s="19"/>
      <c r="AC424" s="19"/>
      <c r="AD424" s="19"/>
      <c r="AE424" s="19"/>
      <c r="AF424" s="19"/>
      <c r="AG424" s="19"/>
      <c r="AH424" s="19"/>
      <c r="AI424" s="19"/>
      <c r="AJ424" s="19"/>
      <c r="AK424" s="19"/>
      <c r="AL424" s="19"/>
      <c r="AM424" s="19"/>
      <c r="AN424" s="19"/>
      <c r="AO424" s="19"/>
      <c r="AP424" s="19"/>
      <c r="AQ424" s="19"/>
      <c r="AR424" s="19"/>
      <c r="AS424" s="19"/>
      <c r="AT424" s="19"/>
      <c r="AU424" s="19"/>
    </row>
    <row r="425" spans="13:47" x14ac:dyDescent="0.2"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  <c r="X425" s="19"/>
      <c r="Y425" s="19"/>
      <c r="Z425" s="19"/>
      <c r="AA425" s="19"/>
      <c r="AB425" s="19"/>
      <c r="AC425" s="19"/>
      <c r="AD425" s="19"/>
      <c r="AE425" s="19"/>
      <c r="AF425" s="19"/>
      <c r="AG425" s="19"/>
      <c r="AH425" s="19"/>
      <c r="AI425" s="19"/>
      <c r="AJ425" s="19"/>
      <c r="AK425" s="19"/>
      <c r="AL425" s="19"/>
      <c r="AM425" s="19"/>
      <c r="AN425" s="19"/>
      <c r="AO425" s="19"/>
      <c r="AP425" s="19"/>
      <c r="AQ425" s="19"/>
      <c r="AR425" s="19"/>
      <c r="AS425" s="19"/>
      <c r="AT425" s="19"/>
      <c r="AU425" s="19"/>
    </row>
    <row r="426" spans="13:47" x14ac:dyDescent="0.2"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  <c r="X426" s="19"/>
      <c r="Y426" s="19"/>
      <c r="Z426" s="19"/>
      <c r="AA426" s="19"/>
      <c r="AB426" s="19"/>
      <c r="AC426" s="19"/>
      <c r="AD426" s="19"/>
      <c r="AE426" s="19"/>
      <c r="AF426" s="19"/>
      <c r="AG426" s="19"/>
      <c r="AH426" s="19"/>
      <c r="AI426" s="19"/>
      <c r="AJ426" s="19"/>
      <c r="AK426" s="19"/>
      <c r="AL426" s="19"/>
      <c r="AM426" s="19"/>
      <c r="AN426" s="19"/>
      <c r="AO426" s="19"/>
      <c r="AP426" s="19"/>
      <c r="AQ426" s="19"/>
      <c r="AR426" s="19"/>
      <c r="AS426" s="19"/>
      <c r="AT426" s="19"/>
      <c r="AU426" s="19"/>
    </row>
    <row r="427" spans="13:47" x14ac:dyDescent="0.2"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  <c r="X427" s="19"/>
      <c r="Y427" s="19"/>
      <c r="Z427" s="19"/>
      <c r="AA427" s="19"/>
      <c r="AB427" s="19"/>
      <c r="AC427" s="19"/>
      <c r="AD427" s="19"/>
      <c r="AE427" s="19"/>
      <c r="AF427" s="19"/>
      <c r="AG427" s="19"/>
      <c r="AH427" s="19"/>
      <c r="AI427" s="19"/>
      <c r="AJ427" s="19"/>
      <c r="AK427" s="19"/>
      <c r="AL427" s="19"/>
      <c r="AM427" s="19"/>
      <c r="AN427" s="19"/>
      <c r="AO427" s="19"/>
      <c r="AP427" s="19"/>
      <c r="AQ427" s="19"/>
      <c r="AR427" s="19"/>
      <c r="AS427" s="19"/>
      <c r="AT427" s="19"/>
      <c r="AU427" s="19"/>
    </row>
    <row r="428" spans="13:47" x14ac:dyDescent="0.2"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  <c r="X428" s="19"/>
      <c r="Y428" s="19"/>
      <c r="Z428" s="19"/>
      <c r="AA428" s="19"/>
      <c r="AB428" s="19"/>
      <c r="AC428" s="19"/>
      <c r="AD428" s="19"/>
      <c r="AE428" s="19"/>
      <c r="AF428" s="19"/>
      <c r="AG428" s="19"/>
      <c r="AH428" s="19"/>
      <c r="AI428" s="19"/>
      <c r="AJ428" s="19"/>
      <c r="AK428" s="19"/>
      <c r="AL428" s="19"/>
      <c r="AM428" s="19"/>
      <c r="AN428" s="19"/>
      <c r="AO428" s="19"/>
      <c r="AP428" s="19"/>
      <c r="AQ428" s="19"/>
      <c r="AR428" s="19"/>
      <c r="AS428" s="19"/>
      <c r="AT428" s="19"/>
      <c r="AU428" s="19"/>
    </row>
    <row r="429" spans="13:47" x14ac:dyDescent="0.2"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  <c r="X429" s="19"/>
      <c r="Y429" s="19"/>
      <c r="Z429" s="19"/>
      <c r="AA429" s="19"/>
      <c r="AB429" s="19"/>
      <c r="AC429" s="19"/>
      <c r="AD429" s="19"/>
      <c r="AE429" s="19"/>
      <c r="AF429" s="19"/>
      <c r="AG429" s="19"/>
      <c r="AH429" s="19"/>
      <c r="AI429" s="19"/>
      <c r="AJ429" s="19"/>
      <c r="AK429" s="19"/>
      <c r="AL429" s="19"/>
      <c r="AM429" s="19"/>
      <c r="AN429" s="19"/>
      <c r="AO429" s="19"/>
      <c r="AP429" s="19"/>
      <c r="AQ429" s="19"/>
      <c r="AR429" s="19"/>
      <c r="AS429" s="19"/>
      <c r="AT429" s="19"/>
      <c r="AU429" s="19"/>
    </row>
    <row r="430" spans="13:47" x14ac:dyDescent="0.2"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  <c r="X430" s="19"/>
      <c r="Y430" s="19"/>
      <c r="Z430" s="19"/>
      <c r="AA430" s="19"/>
      <c r="AB430" s="19"/>
      <c r="AC430" s="19"/>
      <c r="AD430" s="19"/>
      <c r="AE430" s="19"/>
      <c r="AF430" s="19"/>
      <c r="AG430" s="19"/>
      <c r="AH430" s="19"/>
      <c r="AI430" s="19"/>
      <c r="AJ430" s="19"/>
      <c r="AK430" s="19"/>
      <c r="AL430" s="19"/>
      <c r="AM430" s="19"/>
      <c r="AN430" s="19"/>
      <c r="AO430" s="19"/>
      <c r="AP430" s="19"/>
      <c r="AQ430" s="19"/>
      <c r="AR430" s="19"/>
      <c r="AS430" s="19"/>
      <c r="AT430" s="19"/>
      <c r="AU430" s="19"/>
    </row>
    <row r="431" spans="13:47" x14ac:dyDescent="0.2"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  <c r="X431" s="19"/>
      <c r="Y431" s="19"/>
      <c r="Z431" s="19"/>
      <c r="AA431" s="19"/>
      <c r="AB431" s="19"/>
      <c r="AC431" s="19"/>
      <c r="AD431" s="19"/>
      <c r="AE431" s="19"/>
      <c r="AF431" s="19"/>
      <c r="AG431" s="19"/>
      <c r="AH431" s="19"/>
      <c r="AI431" s="19"/>
      <c r="AJ431" s="19"/>
      <c r="AK431" s="19"/>
      <c r="AL431" s="19"/>
      <c r="AM431" s="19"/>
      <c r="AN431" s="19"/>
      <c r="AO431" s="19"/>
      <c r="AP431" s="19"/>
      <c r="AQ431" s="19"/>
      <c r="AR431" s="19"/>
      <c r="AS431" s="19"/>
      <c r="AT431" s="19"/>
      <c r="AU431" s="19"/>
    </row>
    <row r="432" spans="13:47" x14ac:dyDescent="0.2"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  <c r="X432" s="19"/>
      <c r="Y432" s="19"/>
      <c r="Z432" s="19"/>
      <c r="AA432" s="19"/>
      <c r="AB432" s="19"/>
      <c r="AC432" s="19"/>
      <c r="AD432" s="19"/>
      <c r="AE432" s="19"/>
      <c r="AF432" s="19"/>
      <c r="AG432" s="19"/>
      <c r="AH432" s="19"/>
      <c r="AI432" s="19"/>
      <c r="AJ432" s="19"/>
      <c r="AK432" s="19"/>
      <c r="AL432" s="19"/>
      <c r="AM432" s="19"/>
      <c r="AN432" s="19"/>
      <c r="AO432" s="19"/>
      <c r="AP432" s="19"/>
      <c r="AQ432" s="19"/>
      <c r="AR432" s="19"/>
      <c r="AS432" s="19"/>
      <c r="AT432" s="19"/>
      <c r="AU432" s="19"/>
    </row>
    <row r="433" spans="13:47" x14ac:dyDescent="0.2"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  <c r="X433" s="19"/>
      <c r="Y433" s="19"/>
      <c r="Z433" s="19"/>
      <c r="AA433" s="19"/>
      <c r="AB433" s="19"/>
      <c r="AC433" s="19"/>
      <c r="AD433" s="19"/>
      <c r="AE433" s="19"/>
      <c r="AF433" s="19"/>
      <c r="AG433" s="19"/>
      <c r="AH433" s="19"/>
      <c r="AI433" s="19"/>
      <c r="AJ433" s="19"/>
      <c r="AK433" s="19"/>
      <c r="AL433" s="19"/>
      <c r="AM433" s="19"/>
      <c r="AN433" s="19"/>
      <c r="AO433" s="19"/>
      <c r="AP433" s="19"/>
      <c r="AQ433" s="19"/>
      <c r="AR433" s="19"/>
      <c r="AS433" s="19"/>
      <c r="AT433" s="19"/>
      <c r="AU433" s="19"/>
    </row>
    <row r="434" spans="13:47" x14ac:dyDescent="0.2"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  <c r="X434" s="19"/>
      <c r="Y434" s="19"/>
      <c r="Z434" s="19"/>
      <c r="AA434" s="19"/>
      <c r="AB434" s="19"/>
      <c r="AC434" s="19"/>
      <c r="AD434" s="19"/>
      <c r="AE434" s="19"/>
      <c r="AF434" s="19"/>
      <c r="AG434" s="19"/>
      <c r="AH434" s="19"/>
      <c r="AI434" s="19"/>
      <c r="AJ434" s="19"/>
      <c r="AK434" s="19"/>
      <c r="AL434" s="19"/>
      <c r="AM434" s="19"/>
      <c r="AN434" s="19"/>
      <c r="AO434" s="19"/>
      <c r="AP434" s="19"/>
      <c r="AQ434" s="19"/>
      <c r="AR434" s="19"/>
      <c r="AS434" s="19"/>
      <c r="AT434" s="19"/>
      <c r="AU434" s="19"/>
    </row>
    <row r="435" spans="13:47" x14ac:dyDescent="0.2"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  <c r="X435" s="19"/>
      <c r="Y435" s="19"/>
      <c r="Z435" s="19"/>
      <c r="AA435" s="19"/>
      <c r="AB435" s="19"/>
      <c r="AC435" s="19"/>
      <c r="AD435" s="19"/>
      <c r="AE435" s="19"/>
      <c r="AF435" s="19"/>
      <c r="AG435" s="19"/>
      <c r="AH435" s="19"/>
      <c r="AI435" s="19"/>
      <c r="AJ435" s="19"/>
      <c r="AK435" s="19"/>
      <c r="AL435" s="19"/>
      <c r="AM435" s="19"/>
      <c r="AN435" s="19"/>
      <c r="AO435" s="19"/>
      <c r="AP435" s="19"/>
      <c r="AQ435" s="19"/>
      <c r="AR435" s="19"/>
      <c r="AS435" s="19"/>
      <c r="AT435" s="19"/>
      <c r="AU435" s="19"/>
    </row>
    <row r="436" spans="13:47" x14ac:dyDescent="0.2"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  <c r="X436" s="19"/>
      <c r="Y436" s="19"/>
      <c r="Z436" s="19"/>
      <c r="AA436" s="19"/>
      <c r="AB436" s="19"/>
      <c r="AC436" s="19"/>
      <c r="AD436" s="19"/>
      <c r="AE436" s="19"/>
      <c r="AF436" s="19"/>
      <c r="AG436" s="19"/>
      <c r="AH436" s="19"/>
      <c r="AI436" s="19"/>
      <c r="AJ436" s="19"/>
      <c r="AK436" s="19"/>
      <c r="AL436" s="19"/>
      <c r="AM436" s="19"/>
      <c r="AN436" s="19"/>
      <c r="AO436" s="19"/>
      <c r="AP436" s="19"/>
      <c r="AQ436" s="19"/>
      <c r="AR436" s="19"/>
      <c r="AS436" s="19"/>
      <c r="AT436" s="19"/>
      <c r="AU436" s="19"/>
    </row>
    <row r="437" spans="13:47" x14ac:dyDescent="0.2"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  <c r="X437" s="19"/>
      <c r="Y437" s="19"/>
      <c r="Z437" s="19"/>
      <c r="AA437" s="19"/>
      <c r="AB437" s="19"/>
      <c r="AC437" s="19"/>
      <c r="AD437" s="19"/>
      <c r="AE437" s="19"/>
      <c r="AF437" s="19"/>
      <c r="AG437" s="19"/>
      <c r="AH437" s="19"/>
      <c r="AI437" s="19"/>
      <c r="AJ437" s="19"/>
      <c r="AK437" s="19"/>
      <c r="AL437" s="19"/>
      <c r="AM437" s="19"/>
      <c r="AN437" s="19"/>
      <c r="AO437" s="19"/>
      <c r="AP437" s="19"/>
      <c r="AQ437" s="19"/>
      <c r="AR437" s="19"/>
      <c r="AS437" s="19"/>
      <c r="AT437" s="19"/>
      <c r="AU437" s="19"/>
    </row>
    <row r="438" spans="13:47" x14ac:dyDescent="0.2"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  <c r="X438" s="19"/>
      <c r="Y438" s="19"/>
      <c r="Z438" s="19"/>
      <c r="AA438" s="19"/>
      <c r="AB438" s="19"/>
      <c r="AC438" s="19"/>
      <c r="AD438" s="19"/>
      <c r="AE438" s="19"/>
      <c r="AF438" s="19"/>
      <c r="AG438" s="19"/>
      <c r="AH438" s="19"/>
      <c r="AI438" s="19"/>
      <c r="AJ438" s="19"/>
      <c r="AK438" s="19"/>
      <c r="AL438" s="19"/>
      <c r="AM438" s="19"/>
      <c r="AN438" s="19"/>
      <c r="AO438" s="19"/>
      <c r="AP438" s="19"/>
      <c r="AQ438" s="19"/>
      <c r="AR438" s="19"/>
      <c r="AS438" s="19"/>
      <c r="AT438" s="19"/>
      <c r="AU438" s="19"/>
    </row>
    <row r="439" spans="13:47" x14ac:dyDescent="0.2"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  <c r="X439" s="19"/>
      <c r="Y439" s="19"/>
      <c r="Z439" s="19"/>
      <c r="AA439" s="19"/>
      <c r="AB439" s="19"/>
      <c r="AC439" s="19"/>
      <c r="AD439" s="19"/>
      <c r="AE439" s="19"/>
      <c r="AF439" s="19"/>
      <c r="AG439" s="19"/>
      <c r="AH439" s="19"/>
      <c r="AI439" s="19"/>
      <c r="AJ439" s="19"/>
      <c r="AK439" s="19"/>
      <c r="AL439" s="19"/>
      <c r="AM439" s="19"/>
      <c r="AN439" s="19"/>
      <c r="AO439" s="19"/>
      <c r="AP439" s="19"/>
      <c r="AQ439" s="19"/>
      <c r="AR439" s="19"/>
      <c r="AS439" s="19"/>
      <c r="AT439" s="19"/>
      <c r="AU439" s="19"/>
    </row>
    <row r="440" spans="13:47" x14ac:dyDescent="0.2"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  <c r="X440" s="19"/>
      <c r="Y440" s="19"/>
      <c r="Z440" s="19"/>
      <c r="AA440" s="19"/>
      <c r="AB440" s="19"/>
      <c r="AC440" s="19"/>
      <c r="AD440" s="19"/>
      <c r="AE440" s="19"/>
      <c r="AF440" s="19"/>
      <c r="AG440" s="19"/>
      <c r="AH440" s="19"/>
      <c r="AI440" s="19"/>
      <c r="AJ440" s="19"/>
      <c r="AK440" s="19"/>
      <c r="AL440" s="19"/>
      <c r="AM440" s="19"/>
      <c r="AN440" s="19"/>
      <c r="AO440" s="19"/>
      <c r="AP440" s="19"/>
      <c r="AQ440" s="19"/>
      <c r="AR440" s="19"/>
      <c r="AS440" s="19"/>
      <c r="AT440" s="19"/>
      <c r="AU440" s="19"/>
    </row>
    <row r="441" spans="13:47" x14ac:dyDescent="0.2"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  <c r="X441" s="19"/>
      <c r="Y441" s="19"/>
      <c r="Z441" s="19"/>
      <c r="AA441" s="19"/>
      <c r="AB441" s="19"/>
      <c r="AC441" s="19"/>
      <c r="AD441" s="19"/>
      <c r="AE441" s="19"/>
      <c r="AF441" s="19"/>
      <c r="AG441" s="19"/>
      <c r="AH441" s="19"/>
      <c r="AI441" s="19"/>
      <c r="AJ441" s="19"/>
      <c r="AK441" s="19"/>
      <c r="AL441" s="19"/>
      <c r="AM441" s="19"/>
      <c r="AN441" s="19"/>
      <c r="AO441" s="19"/>
      <c r="AP441" s="19"/>
      <c r="AQ441" s="19"/>
      <c r="AR441" s="19"/>
      <c r="AS441" s="19"/>
      <c r="AT441" s="19"/>
      <c r="AU441" s="19"/>
    </row>
    <row r="442" spans="13:47" x14ac:dyDescent="0.2"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  <c r="X442" s="19"/>
      <c r="Y442" s="19"/>
      <c r="Z442" s="19"/>
      <c r="AA442" s="19"/>
      <c r="AB442" s="19"/>
      <c r="AC442" s="19"/>
      <c r="AD442" s="19"/>
      <c r="AE442" s="19"/>
      <c r="AF442" s="19"/>
      <c r="AG442" s="19"/>
      <c r="AH442" s="19"/>
      <c r="AI442" s="19"/>
      <c r="AJ442" s="19"/>
      <c r="AK442" s="19"/>
      <c r="AL442" s="19"/>
      <c r="AM442" s="19"/>
      <c r="AN442" s="19"/>
      <c r="AO442" s="19"/>
      <c r="AP442" s="19"/>
      <c r="AQ442" s="19"/>
      <c r="AR442" s="19"/>
      <c r="AS442" s="19"/>
      <c r="AT442" s="19"/>
      <c r="AU442" s="19"/>
    </row>
    <row r="443" spans="13:47" x14ac:dyDescent="0.2"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  <c r="X443" s="19"/>
      <c r="Y443" s="19"/>
      <c r="Z443" s="19"/>
      <c r="AA443" s="19"/>
      <c r="AB443" s="19"/>
      <c r="AC443" s="19"/>
      <c r="AD443" s="19"/>
      <c r="AE443" s="19"/>
      <c r="AF443" s="19"/>
      <c r="AG443" s="19"/>
      <c r="AH443" s="19"/>
      <c r="AI443" s="19"/>
      <c r="AJ443" s="19"/>
      <c r="AK443" s="19"/>
      <c r="AL443" s="19"/>
      <c r="AM443" s="19"/>
      <c r="AN443" s="19"/>
      <c r="AO443" s="19"/>
      <c r="AP443" s="19"/>
      <c r="AQ443" s="19"/>
      <c r="AR443" s="19"/>
      <c r="AS443" s="19"/>
      <c r="AT443" s="19"/>
      <c r="AU443" s="19"/>
    </row>
    <row r="444" spans="13:47" x14ac:dyDescent="0.2"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  <c r="X444" s="19"/>
      <c r="Y444" s="19"/>
      <c r="Z444" s="19"/>
      <c r="AA444" s="19"/>
      <c r="AB444" s="19"/>
      <c r="AC444" s="19"/>
      <c r="AD444" s="19"/>
      <c r="AE444" s="19"/>
      <c r="AF444" s="19"/>
      <c r="AG444" s="19"/>
      <c r="AH444" s="19"/>
      <c r="AI444" s="19"/>
      <c r="AJ444" s="19"/>
      <c r="AK444" s="19"/>
      <c r="AL444" s="19"/>
      <c r="AM444" s="19"/>
      <c r="AN444" s="19"/>
      <c r="AO444" s="19"/>
      <c r="AP444" s="19"/>
      <c r="AQ444" s="19"/>
      <c r="AR444" s="19"/>
      <c r="AS444" s="19"/>
      <c r="AT444" s="19"/>
      <c r="AU444" s="19"/>
    </row>
    <row r="445" spans="13:47" x14ac:dyDescent="0.2"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  <c r="X445" s="19"/>
      <c r="Y445" s="19"/>
      <c r="Z445" s="19"/>
      <c r="AA445" s="19"/>
      <c r="AB445" s="19"/>
      <c r="AC445" s="19"/>
      <c r="AD445" s="19"/>
      <c r="AE445" s="19"/>
      <c r="AF445" s="19"/>
      <c r="AG445" s="19"/>
      <c r="AH445" s="19"/>
      <c r="AI445" s="19"/>
      <c r="AJ445" s="19"/>
      <c r="AK445" s="19"/>
      <c r="AL445" s="19"/>
      <c r="AM445" s="19"/>
      <c r="AN445" s="19"/>
      <c r="AO445" s="19"/>
      <c r="AP445" s="19"/>
      <c r="AQ445" s="19"/>
      <c r="AR445" s="19"/>
      <c r="AS445" s="19"/>
      <c r="AT445" s="19"/>
      <c r="AU445" s="19"/>
    </row>
    <row r="446" spans="13:47" x14ac:dyDescent="0.2"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  <c r="X446" s="19"/>
      <c r="Y446" s="19"/>
      <c r="Z446" s="19"/>
      <c r="AA446" s="19"/>
      <c r="AB446" s="19"/>
      <c r="AC446" s="19"/>
      <c r="AD446" s="19"/>
      <c r="AE446" s="19"/>
      <c r="AF446" s="19"/>
      <c r="AG446" s="19"/>
      <c r="AH446" s="19"/>
      <c r="AI446" s="19"/>
      <c r="AJ446" s="19"/>
      <c r="AK446" s="19"/>
      <c r="AL446" s="19"/>
      <c r="AM446" s="19"/>
      <c r="AN446" s="19"/>
      <c r="AO446" s="19"/>
      <c r="AP446" s="19"/>
      <c r="AQ446" s="19"/>
      <c r="AR446" s="19"/>
      <c r="AS446" s="19"/>
      <c r="AT446" s="19"/>
      <c r="AU446" s="19"/>
    </row>
    <row r="447" spans="13:47" x14ac:dyDescent="0.2"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  <c r="X447" s="19"/>
      <c r="Y447" s="19"/>
      <c r="Z447" s="19"/>
      <c r="AA447" s="19"/>
      <c r="AB447" s="19"/>
      <c r="AC447" s="19"/>
      <c r="AD447" s="19"/>
      <c r="AE447" s="19"/>
      <c r="AF447" s="19"/>
      <c r="AG447" s="19"/>
      <c r="AH447" s="19"/>
      <c r="AI447" s="19"/>
      <c r="AJ447" s="19"/>
      <c r="AK447" s="19"/>
      <c r="AL447" s="19"/>
      <c r="AM447" s="19"/>
      <c r="AN447" s="19"/>
      <c r="AO447" s="19"/>
      <c r="AP447" s="19"/>
      <c r="AQ447" s="19"/>
      <c r="AR447" s="19"/>
      <c r="AS447" s="19"/>
      <c r="AT447" s="19"/>
      <c r="AU447" s="19"/>
    </row>
    <row r="448" spans="13:47" x14ac:dyDescent="0.2"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  <c r="X448" s="19"/>
      <c r="Y448" s="19"/>
      <c r="Z448" s="19"/>
      <c r="AA448" s="19"/>
      <c r="AB448" s="19"/>
      <c r="AC448" s="19"/>
      <c r="AD448" s="19"/>
      <c r="AE448" s="19"/>
      <c r="AF448" s="19"/>
      <c r="AG448" s="19"/>
      <c r="AH448" s="19"/>
      <c r="AI448" s="19"/>
      <c r="AJ448" s="19"/>
      <c r="AK448" s="19"/>
      <c r="AL448" s="19"/>
      <c r="AM448" s="19"/>
      <c r="AN448" s="19"/>
      <c r="AO448" s="19"/>
      <c r="AP448" s="19"/>
      <c r="AQ448" s="19"/>
      <c r="AR448" s="19"/>
      <c r="AS448" s="19"/>
      <c r="AT448" s="19"/>
      <c r="AU448" s="19"/>
    </row>
    <row r="449" spans="13:47" x14ac:dyDescent="0.2"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  <c r="X449" s="19"/>
      <c r="Y449" s="19"/>
      <c r="Z449" s="19"/>
      <c r="AA449" s="19"/>
      <c r="AB449" s="19"/>
      <c r="AC449" s="19"/>
      <c r="AD449" s="19"/>
      <c r="AE449" s="19"/>
      <c r="AF449" s="19"/>
      <c r="AG449" s="19"/>
      <c r="AH449" s="19"/>
      <c r="AI449" s="19"/>
      <c r="AJ449" s="19"/>
      <c r="AK449" s="19"/>
      <c r="AL449" s="19"/>
      <c r="AM449" s="19"/>
      <c r="AN449" s="19"/>
      <c r="AO449" s="19"/>
      <c r="AP449" s="19"/>
      <c r="AQ449" s="19"/>
      <c r="AR449" s="19"/>
      <c r="AS449" s="19"/>
      <c r="AT449" s="19"/>
      <c r="AU449" s="19"/>
    </row>
    <row r="450" spans="13:47" x14ac:dyDescent="0.2"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  <c r="X450" s="19"/>
      <c r="Y450" s="19"/>
      <c r="Z450" s="19"/>
      <c r="AA450" s="19"/>
      <c r="AB450" s="19"/>
      <c r="AC450" s="19"/>
      <c r="AD450" s="19"/>
      <c r="AE450" s="19"/>
      <c r="AF450" s="19"/>
      <c r="AG450" s="19"/>
      <c r="AH450" s="19"/>
      <c r="AI450" s="19"/>
      <c r="AJ450" s="19"/>
      <c r="AK450" s="19"/>
      <c r="AL450" s="19"/>
      <c r="AM450" s="19"/>
      <c r="AN450" s="19"/>
      <c r="AO450" s="19"/>
      <c r="AP450" s="19"/>
      <c r="AQ450" s="19"/>
      <c r="AR450" s="19"/>
      <c r="AS450" s="19"/>
      <c r="AT450" s="19"/>
      <c r="AU450" s="19"/>
    </row>
    <row r="451" spans="13:47" x14ac:dyDescent="0.2"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  <c r="X451" s="19"/>
      <c r="Y451" s="19"/>
      <c r="Z451" s="19"/>
      <c r="AA451" s="19"/>
      <c r="AB451" s="19"/>
      <c r="AC451" s="19"/>
      <c r="AD451" s="19"/>
      <c r="AE451" s="19"/>
      <c r="AF451" s="19"/>
      <c r="AG451" s="19"/>
      <c r="AH451" s="19"/>
      <c r="AI451" s="19"/>
      <c r="AJ451" s="19"/>
      <c r="AK451" s="19"/>
      <c r="AL451" s="19"/>
      <c r="AM451" s="19"/>
      <c r="AN451" s="19"/>
      <c r="AO451" s="19"/>
      <c r="AP451" s="19"/>
      <c r="AQ451" s="19"/>
      <c r="AR451" s="19"/>
      <c r="AS451" s="19"/>
      <c r="AT451" s="19"/>
      <c r="AU451" s="19"/>
    </row>
    <row r="452" spans="13:47" x14ac:dyDescent="0.2"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  <c r="X452" s="19"/>
      <c r="Y452" s="19"/>
      <c r="Z452" s="19"/>
      <c r="AA452" s="19"/>
      <c r="AB452" s="19"/>
      <c r="AC452" s="19"/>
      <c r="AD452" s="19"/>
      <c r="AE452" s="19"/>
      <c r="AF452" s="19"/>
      <c r="AG452" s="19"/>
      <c r="AH452" s="19"/>
      <c r="AI452" s="19"/>
      <c r="AJ452" s="19"/>
      <c r="AK452" s="19"/>
      <c r="AL452" s="19"/>
      <c r="AM452" s="19"/>
      <c r="AN452" s="19"/>
      <c r="AO452" s="19"/>
      <c r="AP452" s="19"/>
      <c r="AQ452" s="19"/>
      <c r="AR452" s="19"/>
      <c r="AS452" s="19"/>
      <c r="AT452" s="19"/>
      <c r="AU452" s="19"/>
    </row>
    <row r="453" spans="13:47" x14ac:dyDescent="0.2"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  <c r="X453" s="19"/>
      <c r="Y453" s="19"/>
      <c r="Z453" s="19"/>
      <c r="AA453" s="19"/>
      <c r="AB453" s="19"/>
      <c r="AC453" s="19"/>
      <c r="AD453" s="19"/>
      <c r="AE453" s="19"/>
      <c r="AF453" s="19"/>
      <c r="AG453" s="19"/>
      <c r="AH453" s="19"/>
      <c r="AI453" s="19"/>
      <c r="AJ453" s="19"/>
      <c r="AK453" s="19"/>
      <c r="AL453" s="19"/>
      <c r="AM453" s="19"/>
      <c r="AN453" s="19"/>
      <c r="AO453" s="19"/>
      <c r="AP453" s="19"/>
      <c r="AQ453" s="19"/>
      <c r="AR453" s="19"/>
      <c r="AS453" s="19"/>
      <c r="AT453" s="19"/>
      <c r="AU453" s="19"/>
    </row>
    <row r="454" spans="13:47" x14ac:dyDescent="0.2"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  <c r="X454" s="19"/>
      <c r="Y454" s="19"/>
      <c r="Z454" s="19"/>
      <c r="AA454" s="19"/>
      <c r="AB454" s="19"/>
      <c r="AC454" s="19"/>
      <c r="AD454" s="19"/>
      <c r="AE454" s="19"/>
      <c r="AF454" s="19"/>
      <c r="AG454" s="19"/>
      <c r="AH454" s="19"/>
      <c r="AI454" s="19"/>
      <c r="AJ454" s="19"/>
      <c r="AK454" s="19"/>
      <c r="AL454" s="19"/>
      <c r="AM454" s="19"/>
      <c r="AN454" s="19"/>
      <c r="AO454" s="19"/>
      <c r="AP454" s="19"/>
      <c r="AQ454" s="19"/>
      <c r="AR454" s="19"/>
      <c r="AS454" s="19"/>
      <c r="AT454" s="19"/>
      <c r="AU454" s="19"/>
    </row>
    <row r="455" spans="13:47" x14ac:dyDescent="0.2"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  <c r="X455" s="19"/>
      <c r="Y455" s="19"/>
      <c r="Z455" s="19"/>
      <c r="AA455" s="19"/>
      <c r="AB455" s="19"/>
      <c r="AC455" s="19"/>
      <c r="AD455" s="19"/>
      <c r="AE455" s="19"/>
      <c r="AF455" s="19"/>
      <c r="AG455" s="19"/>
      <c r="AH455" s="19"/>
      <c r="AI455" s="19"/>
      <c r="AJ455" s="19"/>
      <c r="AK455" s="19"/>
      <c r="AL455" s="19"/>
      <c r="AM455" s="19"/>
      <c r="AN455" s="19"/>
      <c r="AO455" s="19"/>
      <c r="AP455" s="19"/>
      <c r="AQ455" s="19"/>
      <c r="AR455" s="19"/>
      <c r="AS455" s="19"/>
      <c r="AT455" s="19"/>
      <c r="AU455" s="19"/>
    </row>
    <row r="456" spans="13:47" x14ac:dyDescent="0.2"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  <c r="X456" s="19"/>
      <c r="Y456" s="19"/>
      <c r="Z456" s="19"/>
      <c r="AA456" s="19"/>
      <c r="AB456" s="19"/>
      <c r="AC456" s="19"/>
      <c r="AD456" s="19"/>
      <c r="AE456" s="19"/>
      <c r="AF456" s="19"/>
      <c r="AG456" s="19"/>
      <c r="AH456" s="19"/>
      <c r="AI456" s="19"/>
      <c r="AJ456" s="19"/>
      <c r="AK456" s="19"/>
      <c r="AL456" s="19"/>
      <c r="AM456" s="19"/>
      <c r="AN456" s="19"/>
      <c r="AO456" s="19"/>
      <c r="AP456" s="19"/>
      <c r="AQ456" s="19"/>
      <c r="AR456" s="19"/>
      <c r="AS456" s="19"/>
      <c r="AT456" s="19"/>
      <c r="AU456" s="19"/>
    </row>
    <row r="457" spans="13:47" x14ac:dyDescent="0.2"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  <c r="X457" s="19"/>
      <c r="Y457" s="19"/>
      <c r="Z457" s="19"/>
      <c r="AA457" s="19"/>
      <c r="AB457" s="19"/>
      <c r="AC457" s="19"/>
      <c r="AD457" s="19"/>
      <c r="AE457" s="19"/>
      <c r="AF457" s="19"/>
      <c r="AG457" s="19"/>
      <c r="AH457" s="19"/>
      <c r="AI457" s="19"/>
      <c r="AJ457" s="19"/>
      <c r="AK457" s="19"/>
      <c r="AL457" s="19"/>
      <c r="AM457" s="19"/>
      <c r="AN457" s="19"/>
      <c r="AO457" s="19"/>
      <c r="AP457" s="19"/>
      <c r="AQ457" s="19"/>
      <c r="AR457" s="19"/>
      <c r="AS457" s="19"/>
      <c r="AT457" s="19"/>
      <c r="AU457" s="19"/>
    </row>
    <row r="458" spans="13:47" x14ac:dyDescent="0.2"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  <c r="X458" s="19"/>
      <c r="Y458" s="19"/>
      <c r="Z458" s="19"/>
      <c r="AA458" s="19"/>
      <c r="AB458" s="19"/>
      <c r="AC458" s="19"/>
      <c r="AD458" s="19"/>
      <c r="AE458" s="19"/>
      <c r="AF458" s="19"/>
      <c r="AG458" s="19"/>
      <c r="AH458" s="19"/>
      <c r="AI458" s="19"/>
      <c r="AJ458" s="19"/>
      <c r="AK458" s="19"/>
      <c r="AL458" s="19"/>
      <c r="AM458" s="19"/>
      <c r="AN458" s="19"/>
      <c r="AO458" s="19"/>
      <c r="AP458" s="19"/>
      <c r="AQ458" s="19"/>
      <c r="AR458" s="19"/>
      <c r="AS458" s="19"/>
      <c r="AT458" s="19"/>
      <c r="AU458" s="19"/>
    </row>
    <row r="459" spans="13:47" x14ac:dyDescent="0.2"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  <c r="X459" s="19"/>
      <c r="Y459" s="19"/>
      <c r="Z459" s="19"/>
      <c r="AA459" s="19"/>
      <c r="AB459" s="19"/>
      <c r="AC459" s="19"/>
      <c r="AD459" s="19"/>
      <c r="AE459" s="19"/>
      <c r="AF459" s="19"/>
      <c r="AG459" s="19"/>
      <c r="AH459" s="19"/>
      <c r="AI459" s="19"/>
      <c r="AJ459" s="19"/>
      <c r="AK459" s="19"/>
      <c r="AL459" s="19"/>
      <c r="AM459" s="19"/>
      <c r="AN459" s="19"/>
      <c r="AO459" s="19"/>
      <c r="AP459" s="19"/>
      <c r="AQ459" s="19"/>
      <c r="AR459" s="19"/>
      <c r="AS459" s="19"/>
      <c r="AT459" s="19"/>
      <c r="AU459" s="19"/>
    </row>
    <row r="460" spans="13:47" x14ac:dyDescent="0.2"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  <c r="X460" s="19"/>
      <c r="Y460" s="19"/>
      <c r="Z460" s="19"/>
      <c r="AA460" s="19"/>
      <c r="AB460" s="19"/>
      <c r="AC460" s="19"/>
      <c r="AD460" s="19"/>
      <c r="AE460" s="19"/>
      <c r="AF460" s="19"/>
      <c r="AG460" s="19"/>
      <c r="AH460" s="19"/>
      <c r="AI460" s="19"/>
      <c r="AJ460" s="19"/>
      <c r="AK460" s="19"/>
      <c r="AL460" s="19"/>
      <c r="AM460" s="19"/>
      <c r="AN460" s="19"/>
      <c r="AO460" s="19"/>
      <c r="AP460" s="19"/>
      <c r="AQ460" s="19"/>
      <c r="AR460" s="19"/>
      <c r="AS460" s="19"/>
      <c r="AT460" s="19"/>
      <c r="AU460" s="19"/>
    </row>
    <row r="461" spans="13:47" x14ac:dyDescent="0.2"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  <c r="X461" s="19"/>
      <c r="Y461" s="19"/>
      <c r="Z461" s="19"/>
      <c r="AA461" s="19"/>
      <c r="AB461" s="19"/>
      <c r="AC461" s="19"/>
      <c r="AD461" s="19"/>
      <c r="AE461" s="19"/>
      <c r="AF461" s="19"/>
      <c r="AG461" s="19"/>
      <c r="AH461" s="19"/>
      <c r="AI461" s="19"/>
      <c r="AJ461" s="19"/>
      <c r="AK461" s="19"/>
      <c r="AL461" s="19"/>
      <c r="AM461" s="19"/>
      <c r="AN461" s="19"/>
      <c r="AO461" s="19"/>
      <c r="AP461" s="19"/>
      <c r="AQ461" s="19"/>
      <c r="AR461" s="19"/>
      <c r="AS461" s="19"/>
      <c r="AT461" s="19"/>
      <c r="AU461" s="19"/>
    </row>
    <row r="462" spans="13:47" x14ac:dyDescent="0.2"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  <c r="X462" s="19"/>
      <c r="Y462" s="19"/>
      <c r="Z462" s="19"/>
      <c r="AA462" s="19"/>
      <c r="AB462" s="19"/>
      <c r="AC462" s="19"/>
      <c r="AD462" s="19"/>
      <c r="AE462" s="19"/>
      <c r="AF462" s="19"/>
      <c r="AG462" s="19"/>
      <c r="AH462" s="19"/>
      <c r="AI462" s="19"/>
      <c r="AJ462" s="19"/>
      <c r="AK462" s="19"/>
      <c r="AL462" s="19"/>
      <c r="AM462" s="19"/>
      <c r="AN462" s="19"/>
      <c r="AO462" s="19"/>
      <c r="AP462" s="19"/>
      <c r="AQ462" s="19"/>
      <c r="AR462" s="19"/>
      <c r="AS462" s="19"/>
      <c r="AT462" s="19"/>
      <c r="AU462" s="19"/>
    </row>
    <row r="463" spans="13:47" x14ac:dyDescent="0.2"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  <c r="X463" s="19"/>
      <c r="Y463" s="19"/>
      <c r="Z463" s="19"/>
      <c r="AA463" s="19"/>
      <c r="AB463" s="19"/>
      <c r="AC463" s="19"/>
      <c r="AD463" s="19"/>
      <c r="AE463" s="19"/>
      <c r="AF463" s="19"/>
      <c r="AG463" s="19"/>
      <c r="AH463" s="19"/>
      <c r="AI463" s="19"/>
      <c r="AJ463" s="19"/>
      <c r="AK463" s="19"/>
      <c r="AL463" s="19"/>
      <c r="AM463" s="19"/>
      <c r="AN463" s="19"/>
      <c r="AO463" s="19"/>
      <c r="AP463" s="19"/>
      <c r="AQ463" s="19"/>
      <c r="AR463" s="19"/>
      <c r="AS463" s="19"/>
      <c r="AT463" s="19"/>
      <c r="AU463" s="19"/>
    </row>
    <row r="464" spans="13:47" x14ac:dyDescent="0.2"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  <c r="X464" s="19"/>
      <c r="Y464" s="19"/>
      <c r="Z464" s="19"/>
      <c r="AA464" s="19"/>
      <c r="AB464" s="19"/>
      <c r="AC464" s="19"/>
      <c r="AD464" s="19"/>
      <c r="AE464" s="19"/>
      <c r="AF464" s="19"/>
      <c r="AG464" s="19"/>
      <c r="AH464" s="19"/>
      <c r="AI464" s="19"/>
      <c r="AJ464" s="19"/>
      <c r="AK464" s="19"/>
      <c r="AL464" s="19"/>
      <c r="AM464" s="19"/>
      <c r="AN464" s="19"/>
      <c r="AO464" s="19"/>
      <c r="AP464" s="19"/>
      <c r="AQ464" s="19"/>
      <c r="AR464" s="19"/>
      <c r="AS464" s="19"/>
      <c r="AT464" s="19"/>
      <c r="AU464" s="19"/>
    </row>
    <row r="465" spans="13:47" x14ac:dyDescent="0.2"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  <c r="X465" s="19"/>
      <c r="Y465" s="19"/>
      <c r="Z465" s="19"/>
      <c r="AA465" s="19"/>
      <c r="AB465" s="19"/>
      <c r="AC465" s="19"/>
      <c r="AD465" s="19"/>
      <c r="AE465" s="19"/>
      <c r="AF465" s="19"/>
      <c r="AG465" s="19"/>
      <c r="AH465" s="19"/>
      <c r="AI465" s="19"/>
      <c r="AJ465" s="19"/>
      <c r="AK465" s="19"/>
      <c r="AL465" s="19"/>
      <c r="AM465" s="19"/>
      <c r="AN465" s="19"/>
      <c r="AO465" s="19"/>
      <c r="AP465" s="19"/>
      <c r="AQ465" s="19"/>
      <c r="AR465" s="19"/>
      <c r="AS465" s="19"/>
      <c r="AT465" s="19"/>
      <c r="AU465" s="19"/>
    </row>
    <row r="466" spans="13:47" x14ac:dyDescent="0.2"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  <c r="X466" s="19"/>
      <c r="Y466" s="19"/>
      <c r="Z466" s="19"/>
      <c r="AA466" s="19"/>
      <c r="AB466" s="19"/>
      <c r="AC466" s="19"/>
      <c r="AD466" s="19"/>
      <c r="AE466" s="19"/>
      <c r="AF466" s="19"/>
      <c r="AG466" s="19"/>
      <c r="AH466" s="19"/>
      <c r="AI466" s="19"/>
      <c r="AJ466" s="19"/>
      <c r="AK466" s="19"/>
      <c r="AL466" s="19"/>
      <c r="AM466" s="19"/>
      <c r="AN466" s="19"/>
      <c r="AO466" s="19"/>
      <c r="AP466" s="19"/>
      <c r="AQ466" s="19"/>
      <c r="AR466" s="19"/>
      <c r="AS466" s="19"/>
      <c r="AT466" s="19"/>
      <c r="AU466" s="19"/>
    </row>
    <row r="467" spans="13:47" x14ac:dyDescent="0.2"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  <c r="X467" s="19"/>
      <c r="Y467" s="19"/>
      <c r="Z467" s="19"/>
      <c r="AA467" s="19"/>
      <c r="AB467" s="19"/>
      <c r="AC467" s="19"/>
      <c r="AD467" s="19"/>
      <c r="AE467" s="19"/>
      <c r="AF467" s="19"/>
      <c r="AG467" s="19"/>
      <c r="AH467" s="19"/>
      <c r="AI467" s="19"/>
      <c r="AJ467" s="19"/>
      <c r="AK467" s="19"/>
      <c r="AL467" s="19"/>
      <c r="AM467" s="19"/>
      <c r="AN467" s="19"/>
      <c r="AO467" s="19"/>
      <c r="AP467" s="19"/>
      <c r="AQ467" s="19"/>
      <c r="AR467" s="19"/>
      <c r="AS467" s="19"/>
      <c r="AT467" s="19"/>
      <c r="AU467" s="19"/>
    </row>
    <row r="468" spans="13:47" x14ac:dyDescent="0.2"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  <c r="X468" s="19"/>
      <c r="Y468" s="19"/>
      <c r="Z468" s="19"/>
      <c r="AA468" s="19"/>
      <c r="AB468" s="19"/>
      <c r="AC468" s="19"/>
      <c r="AD468" s="19"/>
      <c r="AE468" s="19"/>
      <c r="AF468" s="19"/>
      <c r="AG468" s="19"/>
      <c r="AH468" s="19"/>
      <c r="AI468" s="19"/>
      <c r="AJ468" s="19"/>
      <c r="AK468" s="19"/>
      <c r="AL468" s="19"/>
      <c r="AM468" s="19"/>
      <c r="AN468" s="19"/>
      <c r="AO468" s="19"/>
      <c r="AP468" s="19"/>
      <c r="AQ468" s="19"/>
      <c r="AR468" s="19"/>
      <c r="AS468" s="19"/>
      <c r="AT468" s="19"/>
      <c r="AU468" s="19"/>
    </row>
    <row r="469" spans="13:47" x14ac:dyDescent="0.2"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  <c r="X469" s="19"/>
      <c r="Y469" s="19"/>
      <c r="Z469" s="19"/>
      <c r="AA469" s="19"/>
      <c r="AB469" s="19"/>
      <c r="AC469" s="19"/>
      <c r="AD469" s="19"/>
      <c r="AE469" s="19"/>
      <c r="AF469" s="19"/>
      <c r="AG469" s="19"/>
      <c r="AH469" s="19"/>
      <c r="AI469" s="19"/>
      <c r="AJ469" s="19"/>
      <c r="AK469" s="19"/>
      <c r="AL469" s="19"/>
      <c r="AM469" s="19"/>
      <c r="AN469" s="19"/>
      <c r="AO469" s="19"/>
      <c r="AP469" s="19"/>
      <c r="AQ469" s="19"/>
      <c r="AR469" s="19"/>
      <c r="AS469" s="19"/>
      <c r="AT469" s="19"/>
      <c r="AU469" s="19"/>
    </row>
    <row r="470" spans="13:47" x14ac:dyDescent="0.2"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  <c r="X470" s="19"/>
      <c r="Y470" s="19"/>
      <c r="Z470" s="19"/>
      <c r="AA470" s="19"/>
      <c r="AB470" s="19"/>
      <c r="AC470" s="19"/>
      <c r="AD470" s="19"/>
      <c r="AE470" s="19"/>
      <c r="AF470" s="19"/>
      <c r="AG470" s="19"/>
      <c r="AH470" s="19"/>
      <c r="AI470" s="19"/>
      <c r="AJ470" s="19"/>
      <c r="AK470" s="19"/>
      <c r="AL470" s="19"/>
      <c r="AM470" s="19"/>
      <c r="AN470" s="19"/>
      <c r="AO470" s="19"/>
      <c r="AP470" s="19"/>
      <c r="AQ470" s="19"/>
      <c r="AR470" s="19"/>
      <c r="AS470" s="19"/>
      <c r="AT470" s="19"/>
      <c r="AU470" s="19"/>
    </row>
    <row r="471" spans="13:47" x14ac:dyDescent="0.2"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  <c r="X471" s="19"/>
      <c r="Y471" s="19"/>
      <c r="Z471" s="19"/>
      <c r="AA471" s="19"/>
      <c r="AB471" s="19"/>
      <c r="AC471" s="19"/>
      <c r="AD471" s="19"/>
      <c r="AE471" s="19"/>
      <c r="AF471" s="19"/>
      <c r="AG471" s="19"/>
      <c r="AH471" s="19"/>
      <c r="AI471" s="19"/>
      <c r="AJ471" s="19"/>
      <c r="AK471" s="19"/>
      <c r="AL471" s="19"/>
      <c r="AM471" s="19"/>
      <c r="AN471" s="19"/>
      <c r="AO471" s="19"/>
      <c r="AP471" s="19"/>
      <c r="AQ471" s="19"/>
      <c r="AR471" s="19"/>
      <c r="AS471" s="19"/>
      <c r="AT471" s="19"/>
      <c r="AU471" s="19"/>
    </row>
    <row r="472" spans="13:47" x14ac:dyDescent="0.2"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  <c r="X472" s="19"/>
      <c r="Y472" s="19"/>
      <c r="Z472" s="19"/>
      <c r="AA472" s="19"/>
      <c r="AB472" s="19"/>
      <c r="AC472" s="19"/>
      <c r="AD472" s="19"/>
      <c r="AE472" s="19"/>
      <c r="AF472" s="19"/>
      <c r="AG472" s="19"/>
      <c r="AH472" s="19"/>
      <c r="AI472" s="19"/>
      <c r="AJ472" s="19"/>
      <c r="AK472" s="19"/>
      <c r="AL472" s="19"/>
      <c r="AM472" s="19"/>
      <c r="AN472" s="19"/>
      <c r="AO472" s="19"/>
      <c r="AP472" s="19"/>
      <c r="AQ472" s="19"/>
      <c r="AR472" s="19"/>
      <c r="AS472" s="19"/>
      <c r="AT472" s="19"/>
      <c r="AU472" s="19"/>
    </row>
    <row r="473" spans="13:47" x14ac:dyDescent="0.2"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  <c r="X473" s="19"/>
      <c r="Y473" s="19"/>
      <c r="Z473" s="19"/>
      <c r="AA473" s="19"/>
      <c r="AB473" s="19"/>
      <c r="AC473" s="19"/>
      <c r="AD473" s="19"/>
      <c r="AE473" s="19"/>
      <c r="AF473" s="19"/>
      <c r="AG473" s="19"/>
      <c r="AH473" s="19"/>
      <c r="AI473" s="19"/>
      <c r="AJ473" s="19"/>
      <c r="AK473" s="19"/>
      <c r="AL473" s="19"/>
      <c r="AM473" s="19"/>
      <c r="AN473" s="19"/>
      <c r="AO473" s="19"/>
      <c r="AP473" s="19"/>
      <c r="AQ473" s="19"/>
      <c r="AR473" s="19"/>
      <c r="AS473" s="19"/>
      <c r="AT473" s="19"/>
      <c r="AU473" s="19"/>
    </row>
    <row r="474" spans="13:47" x14ac:dyDescent="0.2"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  <c r="X474" s="19"/>
      <c r="Y474" s="19"/>
      <c r="Z474" s="19"/>
      <c r="AA474" s="19"/>
      <c r="AB474" s="19"/>
      <c r="AC474" s="19"/>
      <c r="AD474" s="19"/>
      <c r="AE474" s="19"/>
      <c r="AF474" s="19"/>
      <c r="AG474" s="19"/>
      <c r="AH474" s="19"/>
      <c r="AI474" s="19"/>
      <c r="AJ474" s="19"/>
      <c r="AK474" s="19"/>
      <c r="AL474" s="19"/>
      <c r="AM474" s="19"/>
      <c r="AN474" s="19"/>
      <c r="AO474" s="19"/>
      <c r="AP474" s="19"/>
      <c r="AQ474" s="19"/>
      <c r="AR474" s="19"/>
      <c r="AS474" s="19"/>
      <c r="AT474" s="19"/>
      <c r="AU474" s="19"/>
    </row>
    <row r="475" spans="13:47" x14ac:dyDescent="0.2"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  <c r="X475" s="19"/>
      <c r="Y475" s="19"/>
      <c r="Z475" s="19"/>
      <c r="AA475" s="19"/>
      <c r="AB475" s="19"/>
      <c r="AC475" s="19"/>
      <c r="AD475" s="19"/>
      <c r="AE475" s="19"/>
      <c r="AF475" s="19"/>
      <c r="AG475" s="19"/>
      <c r="AH475" s="19"/>
      <c r="AI475" s="19"/>
      <c r="AJ475" s="19"/>
      <c r="AK475" s="19"/>
      <c r="AL475" s="19"/>
      <c r="AM475" s="19"/>
      <c r="AN475" s="19"/>
      <c r="AO475" s="19"/>
      <c r="AP475" s="19"/>
      <c r="AQ475" s="19"/>
      <c r="AR475" s="19"/>
      <c r="AS475" s="19"/>
      <c r="AT475" s="19"/>
      <c r="AU475" s="19"/>
    </row>
    <row r="476" spans="13:47" x14ac:dyDescent="0.2"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  <c r="X476" s="19"/>
      <c r="Y476" s="19"/>
      <c r="Z476" s="19"/>
      <c r="AA476" s="19"/>
      <c r="AB476" s="19"/>
      <c r="AC476" s="19"/>
      <c r="AD476" s="19"/>
      <c r="AE476" s="19"/>
      <c r="AF476" s="19"/>
      <c r="AG476" s="19"/>
      <c r="AH476" s="19"/>
      <c r="AI476" s="19"/>
      <c r="AJ476" s="19"/>
      <c r="AK476" s="19"/>
      <c r="AL476" s="19"/>
      <c r="AM476" s="19"/>
      <c r="AN476" s="19"/>
      <c r="AO476" s="19"/>
      <c r="AP476" s="19"/>
      <c r="AQ476" s="19"/>
      <c r="AR476" s="19"/>
      <c r="AS476" s="19"/>
      <c r="AT476" s="19"/>
      <c r="AU476" s="19"/>
    </row>
    <row r="477" spans="13:47" x14ac:dyDescent="0.2"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  <c r="X477" s="19"/>
      <c r="Y477" s="19"/>
      <c r="Z477" s="19"/>
      <c r="AA477" s="19"/>
      <c r="AB477" s="19"/>
      <c r="AC477" s="19"/>
      <c r="AD477" s="19"/>
      <c r="AE477" s="19"/>
      <c r="AF477" s="19"/>
      <c r="AG477" s="19"/>
      <c r="AH477" s="19"/>
      <c r="AI477" s="19"/>
      <c r="AJ477" s="19"/>
      <c r="AK477" s="19"/>
      <c r="AL477" s="19"/>
      <c r="AM477" s="19"/>
      <c r="AN477" s="19"/>
      <c r="AO477" s="19"/>
      <c r="AP477" s="19"/>
      <c r="AQ477" s="19"/>
      <c r="AR477" s="19"/>
      <c r="AS477" s="19"/>
      <c r="AT477" s="19"/>
      <c r="AU477" s="19"/>
    </row>
    <row r="478" spans="13:47" x14ac:dyDescent="0.2"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  <c r="X478" s="19"/>
      <c r="Y478" s="19"/>
      <c r="Z478" s="19"/>
      <c r="AA478" s="19"/>
      <c r="AB478" s="19"/>
      <c r="AC478" s="19"/>
      <c r="AD478" s="19"/>
      <c r="AE478" s="19"/>
      <c r="AF478" s="19"/>
      <c r="AG478" s="19"/>
      <c r="AH478" s="19"/>
      <c r="AI478" s="19"/>
      <c r="AJ478" s="19"/>
      <c r="AK478" s="19"/>
      <c r="AL478" s="19"/>
      <c r="AM478" s="19"/>
      <c r="AN478" s="19"/>
      <c r="AO478" s="19"/>
      <c r="AP478" s="19"/>
      <c r="AQ478" s="19"/>
      <c r="AR478" s="19"/>
      <c r="AS478" s="19"/>
      <c r="AT478" s="19"/>
      <c r="AU478" s="19"/>
    </row>
    <row r="479" spans="13:47" x14ac:dyDescent="0.2"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  <c r="X479" s="19"/>
      <c r="Y479" s="19"/>
      <c r="Z479" s="19"/>
      <c r="AA479" s="19"/>
      <c r="AB479" s="19"/>
      <c r="AC479" s="19"/>
      <c r="AD479" s="19"/>
      <c r="AE479" s="19"/>
      <c r="AF479" s="19"/>
      <c r="AG479" s="19"/>
      <c r="AH479" s="19"/>
      <c r="AI479" s="19"/>
      <c r="AJ479" s="19"/>
      <c r="AK479" s="19"/>
      <c r="AL479" s="19"/>
      <c r="AM479" s="19"/>
      <c r="AN479" s="19"/>
      <c r="AO479" s="19"/>
      <c r="AP479" s="19"/>
      <c r="AQ479" s="19"/>
      <c r="AR479" s="19"/>
      <c r="AS479" s="19"/>
      <c r="AT479" s="19"/>
      <c r="AU479" s="19"/>
    </row>
    <row r="480" spans="13:47" x14ac:dyDescent="0.2"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  <c r="X480" s="19"/>
      <c r="Y480" s="19"/>
      <c r="Z480" s="19"/>
      <c r="AA480" s="19"/>
      <c r="AB480" s="19"/>
      <c r="AC480" s="19"/>
      <c r="AD480" s="19"/>
      <c r="AE480" s="19"/>
      <c r="AF480" s="19"/>
      <c r="AG480" s="19"/>
      <c r="AH480" s="19"/>
      <c r="AI480" s="19"/>
      <c r="AJ480" s="19"/>
      <c r="AK480" s="19"/>
      <c r="AL480" s="19"/>
      <c r="AM480" s="19"/>
      <c r="AN480" s="19"/>
      <c r="AO480" s="19"/>
      <c r="AP480" s="19"/>
      <c r="AQ480" s="19"/>
      <c r="AR480" s="19"/>
      <c r="AS480" s="19"/>
      <c r="AT480" s="19"/>
      <c r="AU480" s="19"/>
    </row>
    <row r="481" spans="13:47" x14ac:dyDescent="0.2"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  <c r="X481" s="19"/>
      <c r="Y481" s="19"/>
      <c r="Z481" s="19"/>
      <c r="AA481" s="19"/>
      <c r="AB481" s="19"/>
      <c r="AC481" s="19"/>
      <c r="AD481" s="19"/>
      <c r="AE481" s="19"/>
      <c r="AF481" s="19"/>
      <c r="AG481" s="19"/>
      <c r="AH481" s="19"/>
      <c r="AI481" s="19"/>
      <c r="AJ481" s="19"/>
      <c r="AK481" s="19"/>
      <c r="AL481" s="19"/>
      <c r="AM481" s="19"/>
      <c r="AN481" s="19"/>
      <c r="AO481" s="19"/>
      <c r="AP481" s="19"/>
      <c r="AQ481" s="19"/>
      <c r="AR481" s="19"/>
      <c r="AS481" s="19"/>
      <c r="AT481" s="19"/>
      <c r="AU481" s="19"/>
    </row>
    <row r="482" spans="13:47" x14ac:dyDescent="0.2"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  <c r="X482" s="19"/>
      <c r="Y482" s="19"/>
      <c r="Z482" s="19"/>
      <c r="AA482" s="19"/>
      <c r="AB482" s="19"/>
      <c r="AC482" s="19"/>
      <c r="AD482" s="19"/>
      <c r="AE482" s="19"/>
      <c r="AF482" s="19"/>
      <c r="AG482" s="19"/>
      <c r="AH482" s="19"/>
      <c r="AI482" s="19"/>
      <c r="AJ482" s="19"/>
      <c r="AK482" s="19"/>
      <c r="AL482" s="19"/>
      <c r="AM482" s="19"/>
      <c r="AN482" s="19"/>
      <c r="AO482" s="19"/>
      <c r="AP482" s="19"/>
      <c r="AQ482" s="19"/>
      <c r="AR482" s="19"/>
      <c r="AS482" s="19"/>
      <c r="AT482" s="19"/>
      <c r="AU482" s="19"/>
    </row>
    <row r="483" spans="13:47" x14ac:dyDescent="0.2"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  <c r="X483" s="19"/>
      <c r="Y483" s="19"/>
      <c r="Z483" s="19"/>
      <c r="AA483" s="19"/>
      <c r="AB483" s="19"/>
      <c r="AC483" s="19"/>
      <c r="AD483" s="19"/>
      <c r="AE483" s="19"/>
      <c r="AF483" s="19"/>
      <c r="AG483" s="19"/>
      <c r="AH483" s="19"/>
      <c r="AI483" s="19"/>
      <c r="AJ483" s="19"/>
      <c r="AK483" s="19"/>
      <c r="AL483" s="19"/>
      <c r="AM483" s="19"/>
      <c r="AN483" s="19"/>
      <c r="AO483" s="19"/>
      <c r="AP483" s="19"/>
      <c r="AQ483" s="19"/>
      <c r="AR483" s="19"/>
      <c r="AS483" s="19"/>
      <c r="AT483" s="19"/>
      <c r="AU483" s="19"/>
    </row>
    <row r="484" spans="13:47" x14ac:dyDescent="0.2"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  <c r="X484" s="19"/>
      <c r="Y484" s="19"/>
      <c r="Z484" s="19"/>
      <c r="AA484" s="19"/>
      <c r="AB484" s="19"/>
      <c r="AC484" s="19"/>
      <c r="AD484" s="19"/>
      <c r="AE484" s="19"/>
      <c r="AF484" s="19"/>
      <c r="AG484" s="19"/>
      <c r="AH484" s="19"/>
      <c r="AI484" s="19"/>
      <c r="AJ484" s="19"/>
      <c r="AK484" s="19"/>
      <c r="AL484" s="19"/>
      <c r="AM484" s="19"/>
      <c r="AN484" s="19"/>
      <c r="AO484" s="19"/>
      <c r="AP484" s="19"/>
      <c r="AQ484" s="19"/>
      <c r="AR484" s="19"/>
      <c r="AS484" s="19"/>
      <c r="AT484" s="19"/>
      <c r="AU484" s="19"/>
    </row>
    <row r="485" spans="13:47" x14ac:dyDescent="0.2"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  <c r="X485" s="19"/>
      <c r="Y485" s="19"/>
      <c r="Z485" s="19"/>
      <c r="AA485" s="19"/>
      <c r="AB485" s="19"/>
      <c r="AC485" s="19"/>
      <c r="AD485" s="19"/>
      <c r="AE485" s="19"/>
      <c r="AF485" s="19"/>
      <c r="AG485" s="19"/>
      <c r="AH485" s="19"/>
      <c r="AI485" s="19"/>
      <c r="AJ485" s="19"/>
      <c r="AK485" s="19"/>
      <c r="AL485" s="19"/>
      <c r="AM485" s="19"/>
      <c r="AN485" s="19"/>
      <c r="AO485" s="19"/>
      <c r="AP485" s="19"/>
      <c r="AQ485" s="19"/>
      <c r="AR485" s="19"/>
      <c r="AS485" s="19"/>
      <c r="AT485" s="19"/>
      <c r="AU485" s="19"/>
    </row>
    <row r="486" spans="13:47" x14ac:dyDescent="0.2"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  <c r="X486" s="19"/>
      <c r="Y486" s="19"/>
      <c r="Z486" s="19"/>
      <c r="AA486" s="19"/>
      <c r="AB486" s="19"/>
      <c r="AC486" s="19"/>
      <c r="AD486" s="19"/>
      <c r="AE486" s="19"/>
      <c r="AF486" s="19"/>
      <c r="AG486" s="19"/>
      <c r="AH486" s="19"/>
      <c r="AI486" s="19"/>
      <c r="AJ486" s="19"/>
      <c r="AK486" s="19"/>
      <c r="AL486" s="19"/>
      <c r="AM486" s="19"/>
      <c r="AN486" s="19"/>
      <c r="AO486" s="19"/>
      <c r="AP486" s="19"/>
      <c r="AQ486" s="19"/>
      <c r="AR486" s="19"/>
      <c r="AS486" s="19"/>
      <c r="AT486" s="19"/>
      <c r="AU486" s="19"/>
    </row>
    <row r="487" spans="13:47" x14ac:dyDescent="0.2"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  <c r="X487" s="19"/>
      <c r="Y487" s="19"/>
      <c r="Z487" s="19"/>
      <c r="AA487" s="19"/>
      <c r="AB487" s="19"/>
      <c r="AC487" s="19"/>
      <c r="AD487" s="19"/>
      <c r="AE487" s="19"/>
      <c r="AF487" s="19"/>
      <c r="AG487" s="19"/>
      <c r="AH487" s="19"/>
      <c r="AI487" s="19"/>
      <c r="AJ487" s="19"/>
      <c r="AK487" s="19"/>
      <c r="AL487" s="19"/>
      <c r="AM487" s="19"/>
      <c r="AN487" s="19"/>
      <c r="AO487" s="19"/>
      <c r="AP487" s="19"/>
      <c r="AQ487" s="19"/>
      <c r="AR487" s="19"/>
      <c r="AS487" s="19"/>
      <c r="AT487" s="19"/>
      <c r="AU487" s="19"/>
    </row>
    <row r="488" spans="13:47" x14ac:dyDescent="0.2"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  <c r="X488" s="19"/>
      <c r="Y488" s="19"/>
      <c r="Z488" s="19"/>
      <c r="AA488" s="19"/>
      <c r="AB488" s="19"/>
      <c r="AC488" s="19"/>
      <c r="AD488" s="19"/>
      <c r="AE488" s="19"/>
      <c r="AF488" s="19"/>
      <c r="AG488" s="19"/>
      <c r="AH488" s="19"/>
      <c r="AI488" s="19"/>
      <c r="AJ488" s="19"/>
      <c r="AK488" s="19"/>
      <c r="AL488" s="19"/>
      <c r="AM488" s="19"/>
      <c r="AN488" s="19"/>
      <c r="AO488" s="19"/>
      <c r="AP488" s="19"/>
      <c r="AQ488" s="19"/>
      <c r="AR488" s="19"/>
      <c r="AS488" s="19"/>
      <c r="AT488" s="19"/>
      <c r="AU488" s="19"/>
    </row>
    <row r="489" spans="13:47" x14ac:dyDescent="0.2"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  <c r="X489" s="19"/>
      <c r="Y489" s="19"/>
      <c r="Z489" s="19"/>
      <c r="AA489" s="19"/>
      <c r="AB489" s="19"/>
      <c r="AC489" s="19"/>
      <c r="AD489" s="19"/>
      <c r="AE489" s="19"/>
      <c r="AF489" s="19"/>
      <c r="AG489" s="19"/>
      <c r="AH489" s="19"/>
      <c r="AI489" s="19"/>
      <c r="AJ489" s="19"/>
      <c r="AK489" s="19"/>
      <c r="AL489" s="19"/>
      <c r="AM489" s="19"/>
      <c r="AN489" s="19"/>
      <c r="AO489" s="19"/>
      <c r="AP489" s="19"/>
      <c r="AQ489" s="19"/>
      <c r="AR489" s="19"/>
      <c r="AS489" s="19"/>
      <c r="AT489" s="19"/>
      <c r="AU489" s="19"/>
    </row>
    <row r="490" spans="13:47" x14ac:dyDescent="0.2"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  <c r="X490" s="19"/>
      <c r="Y490" s="19"/>
      <c r="Z490" s="19"/>
      <c r="AA490" s="19"/>
      <c r="AB490" s="19"/>
      <c r="AC490" s="19"/>
      <c r="AD490" s="19"/>
      <c r="AE490" s="19"/>
      <c r="AF490" s="19"/>
      <c r="AG490" s="19"/>
      <c r="AH490" s="19"/>
      <c r="AI490" s="19"/>
      <c r="AJ490" s="19"/>
      <c r="AK490" s="19"/>
      <c r="AL490" s="19"/>
      <c r="AM490" s="19"/>
      <c r="AN490" s="19"/>
      <c r="AO490" s="19"/>
      <c r="AP490" s="19"/>
      <c r="AQ490" s="19"/>
      <c r="AR490" s="19"/>
      <c r="AS490" s="19"/>
      <c r="AT490" s="19"/>
      <c r="AU490" s="19"/>
    </row>
    <row r="491" spans="13:47" x14ac:dyDescent="0.2"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  <c r="X491" s="19"/>
      <c r="Y491" s="19"/>
      <c r="Z491" s="19"/>
      <c r="AA491" s="19"/>
      <c r="AB491" s="19"/>
      <c r="AC491" s="19"/>
      <c r="AD491" s="19"/>
      <c r="AE491" s="19"/>
      <c r="AF491" s="19"/>
      <c r="AG491" s="19"/>
      <c r="AH491" s="19"/>
      <c r="AI491" s="19"/>
      <c r="AJ491" s="19"/>
      <c r="AK491" s="19"/>
      <c r="AL491" s="19"/>
      <c r="AM491" s="19"/>
      <c r="AN491" s="19"/>
      <c r="AO491" s="19"/>
      <c r="AP491" s="19"/>
      <c r="AQ491" s="19"/>
      <c r="AR491" s="19"/>
      <c r="AS491" s="19"/>
      <c r="AT491" s="19"/>
      <c r="AU491" s="19"/>
    </row>
    <row r="492" spans="13:47" x14ac:dyDescent="0.2"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  <c r="X492" s="19"/>
      <c r="Y492" s="19"/>
      <c r="Z492" s="19"/>
      <c r="AA492" s="19"/>
      <c r="AB492" s="19"/>
      <c r="AC492" s="19"/>
      <c r="AD492" s="19"/>
      <c r="AE492" s="19"/>
      <c r="AF492" s="19"/>
      <c r="AG492" s="19"/>
      <c r="AH492" s="19"/>
      <c r="AI492" s="19"/>
      <c r="AJ492" s="19"/>
      <c r="AK492" s="19"/>
      <c r="AL492" s="19"/>
      <c r="AM492" s="19"/>
      <c r="AN492" s="19"/>
      <c r="AO492" s="19"/>
      <c r="AP492" s="19"/>
      <c r="AQ492" s="19"/>
      <c r="AR492" s="19"/>
      <c r="AS492" s="19"/>
      <c r="AT492" s="19"/>
      <c r="AU492" s="19"/>
    </row>
    <row r="493" spans="13:47" x14ac:dyDescent="0.2"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  <c r="X493" s="19"/>
      <c r="Y493" s="19"/>
      <c r="Z493" s="19"/>
      <c r="AA493" s="19"/>
      <c r="AB493" s="19"/>
      <c r="AC493" s="19"/>
      <c r="AD493" s="19"/>
      <c r="AE493" s="19"/>
      <c r="AF493" s="19"/>
      <c r="AG493" s="19"/>
      <c r="AH493" s="19"/>
      <c r="AI493" s="19"/>
      <c r="AJ493" s="19"/>
      <c r="AK493" s="19"/>
      <c r="AL493" s="19"/>
      <c r="AM493" s="19"/>
      <c r="AN493" s="19"/>
      <c r="AO493" s="19"/>
      <c r="AP493" s="19"/>
      <c r="AQ493" s="19"/>
      <c r="AR493" s="19"/>
      <c r="AS493" s="19"/>
      <c r="AT493" s="19"/>
      <c r="AU493" s="19"/>
    </row>
    <row r="494" spans="13:47" x14ac:dyDescent="0.2"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  <c r="X494" s="19"/>
      <c r="Y494" s="19"/>
      <c r="Z494" s="19"/>
      <c r="AA494" s="19"/>
      <c r="AB494" s="19"/>
      <c r="AC494" s="19"/>
      <c r="AD494" s="19"/>
      <c r="AE494" s="19"/>
      <c r="AF494" s="19"/>
      <c r="AG494" s="19"/>
      <c r="AH494" s="19"/>
      <c r="AI494" s="19"/>
      <c r="AJ494" s="19"/>
      <c r="AK494" s="19"/>
      <c r="AL494" s="19"/>
      <c r="AM494" s="19"/>
      <c r="AN494" s="19"/>
      <c r="AO494" s="19"/>
      <c r="AP494" s="19"/>
      <c r="AQ494" s="19"/>
      <c r="AR494" s="19"/>
      <c r="AS494" s="19"/>
      <c r="AT494" s="19"/>
      <c r="AU494" s="19"/>
    </row>
    <row r="495" spans="13:47" x14ac:dyDescent="0.2"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  <c r="X495" s="19"/>
      <c r="Y495" s="19"/>
      <c r="Z495" s="19"/>
      <c r="AA495" s="19"/>
      <c r="AB495" s="19"/>
      <c r="AC495" s="19"/>
      <c r="AD495" s="19"/>
      <c r="AE495" s="19"/>
      <c r="AF495" s="19"/>
      <c r="AG495" s="19"/>
      <c r="AH495" s="19"/>
      <c r="AI495" s="19"/>
      <c r="AJ495" s="19"/>
      <c r="AK495" s="19"/>
      <c r="AL495" s="19"/>
      <c r="AM495" s="19"/>
      <c r="AN495" s="19"/>
      <c r="AO495" s="19"/>
      <c r="AP495" s="19"/>
      <c r="AQ495" s="19"/>
      <c r="AR495" s="19"/>
      <c r="AS495" s="19"/>
      <c r="AT495" s="19"/>
      <c r="AU495" s="19"/>
    </row>
    <row r="496" spans="13:47" x14ac:dyDescent="0.2"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  <c r="X496" s="19"/>
      <c r="Y496" s="19"/>
      <c r="Z496" s="19"/>
      <c r="AA496" s="19"/>
      <c r="AB496" s="19"/>
      <c r="AC496" s="19"/>
      <c r="AD496" s="19"/>
      <c r="AE496" s="19"/>
      <c r="AF496" s="19"/>
      <c r="AG496" s="19"/>
      <c r="AH496" s="19"/>
      <c r="AI496" s="19"/>
      <c r="AJ496" s="19"/>
      <c r="AK496" s="19"/>
      <c r="AL496" s="19"/>
      <c r="AM496" s="19"/>
      <c r="AN496" s="19"/>
      <c r="AO496" s="19"/>
      <c r="AP496" s="19"/>
      <c r="AQ496" s="19"/>
      <c r="AR496" s="19"/>
      <c r="AS496" s="19"/>
      <c r="AT496" s="19"/>
      <c r="AU496" s="19"/>
    </row>
    <row r="497" spans="13:47" x14ac:dyDescent="0.2"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  <c r="X497" s="19"/>
      <c r="Y497" s="19"/>
      <c r="Z497" s="19"/>
      <c r="AA497" s="19"/>
      <c r="AB497" s="19"/>
      <c r="AC497" s="19"/>
      <c r="AD497" s="19"/>
      <c r="AE497" s="19"/>
      <c r="AF497" s="19"/>
      <c r="AG497" s="19"/>
      <c r="AH497" s="19"/>
      <c r="AI497" s="19"/>
      <c r="AJ497" s="19"/>
      <c r="AK497" s="19"/>
      <c r="AL497" s="19"/>
      <c r="AM497" s="19"/>
      <c r="AN497" s="19"/>
      <c r="AO497" s="19"/>
      <c r="AP497" s="19"/>
      <c r="AQ497" s="19"/>
      <c r="AR497" s="19"/>
      <c r="AS497" s="19"/>
      <c r="AT497" s="19"/>
      <c r="AU497" s="19"/>
    </row>
    <row r="498" spans="13:47" x14ac:dyDescent="0.2"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  <c r="X498" s="19"/>
      <c r="Y498" s="19"/>
      <c r="Z498" s="19"/>
      <c r="AA498" s="19"/>
      <c r="AB498" s="19"/>
      <c r="AC498" s="19"/>
      <c r="AD498" s="19"/>
      <c r="AE498" s="19"/>
      <c r="AF498" s="19"/>
      <c r="AG498" s="19"/>
      <c r="AH498" s="19"/>
      <c r="AI498" s="19"/>
      <c r="AJ498" s="19"/>
      <c r="AK498" s="19"/>
      <c r="AL498" s="19"/>
      <c r="AM498" s="19"/>
      <c r="AN498" s="19"/>
      <c r="AO498" s="19"/>
      <c r="AP498" s="19"/>
      <c r="AQ498" s="19"/>
      <c r="AR498" s="19"/>
      <c r="AS498" s="19"/>
      <c r="AT498" s="19"/>
      <c r="AU498" s="19"/>
    </row>
    <row r="499" spans="13:47" x14ac:dyDescent="0.2"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  <c r="X499" s="19"/>
      <c r="Y499" s="19"/>
      <c r="Z499" s="19"/>
      <c r="AA499" s="19"/>
      <c r="AB499" s="19"/>
      <c r="AC499" s="19"/>
      <c r="AD499" s="19"/>
      <c r="AE499" s="19"/>
      <c r="AF499" s="19"/>
      <c r="AG499" s="19"/>
      <c r="AH499" s="19"/>
      <c r="AI499" s="19"/>
      <c r="AJ499" s="19"/>
      <c r="AK499" s="19"/>
      <c r="AL499" s="19"/>
      <c r="AM499" s="19"/>
      <c r="AN499" s="19"/>
      <c r="AO499" s="19"/>
      <c r="AP499" s="19"/>
      <c r="AQ499" s="19"/>
      <c r="AR499" s="19"/>
      <c r="AS499" s="19"/>
      <c r="AT499" s="19"/>
      <c r="AU499" s="19"/>
    </row>
    <row r="500" spans="13:47" x14ac:dyDescent="0.2"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  <c r="X500" s="19"/>
      <c r="Y500" s="19"/>
      <c r="Z500" s="19"/>
      <c r="AA500" s="19"/>
      <c r="AB500" s="19"/>
      <c r="AC500" s="19"/>
      <c r="AD500" s="19"/>
      <c r="AE500" s="19"/>
      <c r="AF500" s="19"/>
      <c r="AG500" s="19"/>
      <c r="AH500" s="19"/>
      <c r="AI500" s="19"/>
      <c r="AJ500" s="19"/>
      <c r="AK500" s="19"/>
      <c r="AL500" s="19"/>
      <c r="AM500" s="19"/>
      <c r="AN500" s="19"/>
      <c r="AO500" s="19"/>
      <c r="AP500" s="19"/>
      <c r="AQ500" s="19"/>
      <c r="AR500" s="19"/>
      <c r="AS500" s="19"/>
      <c r="AT500" s="19"/>
      <c r="AU500" s="19"/>
    </row>
    <row r="501" spans="13:47" x14ac:dyDescent="0.2"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  <c r="X501" s="19"/>
      <c r="Y501" s="19"/>
      <c r="Z501" s="19"/>
      <c r="AA501" s="19"/>
      <c r="AB501" s="19"/>
      <c r="AC501" s="19"/>
      <c r="AD501" s="19"/>
      <c r="AE501" s="19"/>
      <c r="AF501" s="19"/>
      <c r="AG501" s="19"/>
      <c r="AH501" s="19"/>
      <c r="AI501" s="19"/>
      <c r="AJ501" s="19"/>
      <c r="AK501" s="19"/>
      <c r="AL501" s="19"/>
      <c r="AM501" s="19"/>
      <c r="AN501" s="19"/>
      <c r="AO501" s="19"/>
      <c r="AP501" s="19"/>
      <c r="AQ501" s="19"/>
      <c r="AR501" s="19"/>
      <c r="AS501" s="19"/>
      <c r="AT501" s="19"/>
      <c r="AU501" s="19"/>
    </row>
    <row r="502" spans="13:47" x14ac:dyDescent="0.2"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  <c r="X502" s="19"/>
      <c r="Y502" s="19"/>
      <c r="Z502" s="19"/>
      <c r="AA502" s="19"/>
      <c r="AB502" s="19"/>
      <c r="AC502" s="19"/>
      <c r="AD502" s="19"/>
      <c r="AE502" s="19"/>
      <c r="AF502" s="19"/>
      <c r="AG502" s="19"/>
      <c r="AH502" s="19"/>
      <c r="AI502" s="19"/>
      <c r="AJ502" s="19"/>
      <c r="AK502" s="19"/>
      <c r="AL502" s="19"/>
      <c r="AM502" s="19"/>
      <c r="AN502" s="19"/>
      <c r="AO502" s="19"/>
      <c r="AP502" s="19"/>
      <c r="AQ502" s="19"/>
      <c r="AR502" s="19"/>
      <c r="AS502" s="19"/>
      <c r="AT502" s="19"/>
      <c r="AU502" s="19"/>
    </row>
    <row r="503" spans="13:47" x14ac:dyDescent="0.2"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  <c r="X503" s="19"/>
      <c r="Y503" s="19"/>
      <c r="Z503" s="19"/>
      <c r="AA503" s="19"/>
      <c r="AB503" s="19"/>
      <c r="AC503" s="19"/>
      <c r="AD503" s="19"/>
      <c r="AE503" s="19"/>
      <c r="AF503" s="19"/>
      <c r="AG503" s="19"/>
      <c r="AH503" s="19"/>
      <c r="AI503" s="19"/>
      <c r="AJ503" s="19"/>
      <c r="AK503" s="19"/>
      <c r="AL503" s="19"/>
      <c r="AM503" s="19"/>
      <c r="AN503" s="19"/>
      <c r="AO503" s="19"/>
      <c r="AP503" s="19"/>
      <c r="AQ503" s="19"/>
      <c r="AR503" s="19"/>
      <c r="AS503" s="19"/>
      <c r="AT503" s="19"/>
      <c r="AU503" s="19"/>
    </row>
    <row r="504" spans="13:47" x14ac:dyDescent="0.2"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  <c r="X504" s="19"/>
      <c r="Y504" s="19"/>
      <c r="Z504" s="19"/>
      <c r="AA504" s="19"/>
      <c r="AB504" s="19"/>
      <c r="AC504" s="19"/>
      <c r="AD504" s="19"/>
      <c r="AE504" s="19"/>
      <c r="AF504" s="19"/>
      <c r="AG504" s="19"/>
      <c r="AH504" s="19"/>
      <c r="AI504" s="19"/>
      <c r="AJ504" s="19"/>
      <c r="AK504" s="19"/>
      <c r="AL504" s="19"/>
      <c r="AM504" s="19"/>
      <c r="AN504" s="19"/>
      <c r="AO504" s="19"/>
      <c r="AP504" s="19"/>
      <c r="AQ504" s="19"/>
      <c r="AR504" s="19"/>
      <c r="AS504" s="19"/>
      <c r="AT504" s="19"/>
      <c r="AU504" s="19"/>
    </row>
    <row r="505" spans="13:47" x14ac:dyDescent="0.2"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  <c r="X505" s="19"/>
      <c r="Y505" s="19"/>
      <c r="Z505" s="19"/>
      <c r="AA505" s="19"/>
      <c r="AB505" s="19"/>
      <c r="AC505" s="19"/>
      <c r="AD505" s="19"/>
      <c r="AE505" s="19"/>
      <c r="AF505" s="19"/>
      <c r="AG505" s="19"/>
      <c r="AH505" s="19"/>
      <c r="AI505" s="19"/>
      <c r="AJ505" s="19"/>
      <c r="AK505" s="19"/>
      <c r="AL505" s="19"/>
      <c r="AM505" s="19"/>
      <c r="AN505" s="19"/>
      <c r="AO505" s="19"/>
      <c r="AP505" s="19"/>
      <c r="AQ505" s="19"/>
      <c r="AR505" s="19"/>
      <c r="AS505" s="19"/>
      <c r="AT505" s="19"/>
      <c r="AU505" s="19"/>
    </row>
    <row r="506" spans="13:47" x14ac:dyDescent="0.2"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  <c r="X506" s="19"/>
      <c r="Y506" s="19"/>
      <c r="Z506" s="19"/>
      <c r="AA506" s="19"/>
      <c r="AB506" s="19"/>
      <c r="AC506" s="19"/>
      <c r="AD506" s="19"/>
      <c r="AE506" s="19"/>
      <c r="AF506" s="19"/>
      <c r="AG506" s="19"/>
      <c r="AH506" s="19"/>
      <c r="AI506" s="19"/>
      <c r="AJ506" s="19"/>
      <c r="AK506" s="19"/>
      <c r="AL506" s="19"/>
      <c r="AM506" s="19"/>
      <c r="AN506" s="19"/>
      <c r="AO506" s="19"/>
      <c r="AP506" s="19"/>
      <c r="AQ506" s="19"/>
      <c r="AR506" s="19"/>
      <c r="AS506" s="19"/>
      <c r="AT506" s="19"/>
      <c r="AU506" s="19"/>
    </row>
    <row r="507" spans="13:47" x14ac:dyDescent="0.2"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  <c r="AA507" s="19"/>
      <c r="AB507" s="19"/>
      <c r="AC507" s="19"/>
      <c r="AD507" s="19"/>
      <c r="AE507" s="19"/>
      <c r="AF507" s="19"/>
      <c r="AG507" s="19"/>
      <c r="AH507" s="19"/>
      <c r="AI507" s="19"/>
      <c r="AJ507" s="19"/>
      <c r="AK507" s="19"/>
      <c r="AL507" s="19"/>
      <c r="AM507" s="19"/>
      <c r="AN507" s="19"/>
      <c r="AO507" s="19"/>
      <c r="AP507" s="19"/>
      <c r="AQ507" s="19"/>
      <c r="AR507" s="19"/>
      <c r="AS507" s="19"/>
      <c r="AT507" s="19"/>
      <c r="AU507" s="19"/>
    </row>
    <row r="508" spans="13:47" x14ac:dyDescent="0.2"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  <c r="AA508" s="19"/>
      <c r="AB508" s="19"/>
      <c r="AC508" s="19"/>
      <c r="AD508" s="19"/>
      <c r="AE508" s="19"/>
      <c r="AF508" s="19"/>
      <c r="AG508" s="19"/>
      <c r="AH508" s="19"/>
      <c r="AI508" s="19"/>
      <c r="AJ508" s="19"/>
      <c r="AK508" s="19"/>
      <c r="AL508" s="19"/>
      <c r="AM508" s="19"/>
      <c r="AN508" s="19"/>
      <c r="AO508" s="19"/>
      <c r="AP508" s="19"/>
      <c r="AQ508" s="19"/>
      <c r="AR508" s="19"/>
      <c r="AS508" s="19"/>
      <c r="AT508" s="19"/>
      <c r="AU508" s="19"/>
    </row>
    <row r="509" spans="13:47" x14ac:dyDescent="0.2"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  <c r="AA509" s="19"/>
      <c r="AB509" s="19"/>
      <c r="AC509" s="19"/>
      <c r="AD509" s="19"/>
      <c r="AE509" s="19"/>
      <c r="AF509" s="19"/>
      <c r="AG509" s="19"/>
      <c r="AH509" s="19"/>
      <c r="AI509" s="19"/>
      <c r="AJ509" s="19"/>
      <c r="AK509" s="19"/>
      <c r="AL509" s="19"/>
      <c r="AM509" s="19"/>
      <c r="AN509" s="19"/>
      <c r="AO509" s="19"/>
      <c r="AP509" s="19"/>
      <c r="AQ509" s="19"/>
      <c r="AR509" s="19"/>
      <c r="AS509" s="19"/>
      <c r="AT509" s="19"/>
      <c r="AU509" s="19"/>
    </row>
    <row r="510" spans="13:47" x14ac:dyDescent="0.2"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  <c r="AA510" s="19"/>
      <c r="AB510" s="19"/>
      <c r="AC510" s="19"/>
      <c r="AD510" s="19"/>
      <c r="AE510" s="19"/>
      <c r="AF510" s="19"/>
      <c r="AG510" s="19"/>
      <c r="AH510" s="19"/>
      <c r="AI510" s="19"/>
      <c r="AJ510" s="19"/>
      <c r="AK510" s="19"/>
      <c r="AL510" s="19"/>
      <c r="AM510" s="19"/>
      <c r="AN510" s="19"/>
      <c r="AO510" s="19"/>
      <c r="AP510" s="19"/>
      <c r="AQ510" s="19"/>
      <c r="AR510" s="19"/>
      <c r="AS510" s="19"/>
      <c r="AT510" s="19"/>
      <c r="AU510" s="19"/>
    </row>
    <row r="511" spans="13:47" x14ac:dyDescent="0.2"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  <c r="AA511" s="19"/>
      <c r="AB511" s="19"/>
      <c r="AC511" s="19"/>
      <c r="AD511" s="19"/>
      <c r="AE511" s="19"/>
      <c r="AF511" s="19"/>
      <c r="AG511" s="19"/>
      <c r="AH511" s="19"/>
      <c r="AI511" s="19"/>
      <c r="AJ511" s="19"/>
      <c r="AK511" s="19"/>
      <c r="AL511" s="19"/>
      <c r="AM511" s="19"/>
      <c r="AN511" s="19"/>
      <c r="AO511" s="19"/>
      <c r="AP511" s="19"/>
      <c r="AQ511" s="19"/>
      <c r="AR511" s="19"/>
      <c r="AS511" s="19"/>
      <c r="AT511" s="19"/>
      <c r="AU511" s="19"/>
    </row>
    <row r="512" spans="13:47" x14ac:dyDescent="0.2"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  <c r="AA512" s="19"/>
      <c r="AB512" s="19"/>
      <c r="AC512" s="19"/>
      <c r="AD512" s="19"/>
      <c r="AE512" s="19"/>
      <c r="AF512" s="19"/>
      <c r="AG512" s="19"/>
      <c r="AH512" s="19"/>
      <c r="AI512" s="19"/>
      <c r="AJ512" s="19"/>
      <c r="AK512" s="19"/>
      <c r="AL512" s="19"/>
      <c r="AM512" s="19"/>
      <c r="AN512" s="19"/>
      <c r="AO512" s="19"/>
      <c r="AP512" s="19"/>
      <c r="AQ512" s="19"/>
      <c r="AR512" s="19"/>
      <c r="AS512" s="19"/>
      <c r="AT512" s="19"/>
      <c r="AU512" s="19"/>
    </row>
  </sheetData>
  <mergeCells count="124">
    <mergeCell ref="G54:H54"/>
    <mergeCell ref="C52:D52"/>
    <mergeCell ref="E52:F52"/>
    <mergeCell ref="G52:H52"/>
    <mergeCell ref="C53:D53"/>
    <mergeCell ref="E53:F53"/>
    <mergeCell ref="G53:H53"/>
    <mergeCell ref="C33:D33"/>
    <mergeCell ref="E33:F33"/>
    <mergeCell ref="G33:H33"/>
    <mergeCell ref="G47:H47"/>
    <mergeCell ref="C48:D48"/>
    <mergeCell ref="E48:F48"/>
    <mergeCell ref="G48:H48"/>
    <mergeCell ref="C43:D43"/>
    <mergeCell ref="E43:F43"/>
    <mergeCell ref="G43:H43"/>
    <mergeCell ref="C44:D44"/>
    <mergeCell ref="E44:F44"/>
    <mergeCell ref="G44:H44"/>
    <mergeCell ref="C45:D45"/>
    <mergeCell ref="E51:F51"/>
    <mergeCell ref="C41:D41"/>
    <mergeCell ref="C51:D51"/>
    <mergeCell ref="G50:H50"/>
    <mergeCell ref="G51:H51"/>
    <mergeCell ref="G26:H26"/>
    <mergeCell ref="G30:H30"/>
    <mergeCell ref="G27:H27"/>
    <mergeCell ref="G28:H28"/>
    <mergeCell ref="G29:H29"/>
    <mergeCell ref="G32:H32"/>
    <mergeCell ref="G34:H34"/>
    <mergeCell ref="G40:H40"/>
    <mergeCell ref="G39:H39"/>
    <mergeCell ref="G49:H49"/>
    <mergeCell ref="G35:H35"/>
    <mergeCell ref="G36:H36"/>
    <mergeCell ref="G37:H37"/>
    <mergeCell ref="G41:H41"/>
    <mergeCell ref="E16:F16"/>
    <mergeCell ref="E17:F17"/>
    <mergeCell ref="E35:F35"/>
    <mergeCell ref="E36:F36"/>
    <mergeCell ref="E37:F37"/>
    <mergeCell ref="C49:D49"/>
    <mergeCell ref="C50:D50"/>
    <mergeCell ref="C28:D28"/>
    <mergeCell ref="C29:D29"/>
    <mergeCell ref="E50:F50"/>
    <mergeCell ref="E27:F27"/>
    <mergeCell ref="E28:F28"/>
    <mergeCell ref="E30:F30"/>
    <mergeCell ref="E29:F29"/>
    <mergeCell ref="E40:F40"/>
    <mergeCell ref="E32:F32"/>
    <mergeCell ref="C47:D47"/>
    <mergeCell ref="E47:F47"/>
    <mergeCell ref="C21:D21"/>
    <mergeCell ref="C38:D38"/>
    <mergeCell ref="E38:F38"/>
    <mergeCell ref="C30:D30"/>
    <mergeCell ref="C23:D23"/>
    <mergeCell ref="C25:D25"/>
    <mergeCell ref="E23:F23"/>
    <mergeCell ref="E25:F25"/>
    <mergeCell ref="E26:F26"/>
    <mergeCell ref="E41:F41"/>
    <mergeCell ref="E49:F49"/>
    <mergeCell ref="E21:F21"/>
    <mergeCell ref="G45:H45"/>
    <mergeCell ref="G38:H38"/>
    <mergeCell ref="E42:F42"/>
    <mergeCell ref="E34:F34"/>
    <mergeCell ref="E39:F39"/>
    <mergeCell ref="E45:F45"/>
    <mergeCell ref="G19:H19"/>
    <mergeCell ref="G42:H42"/>
    <mergeCell ref="E18:F18"/>
    <mergeCell ref="C22:D22"/>
    <mergeCell ref="C40:D40"/>
    <mergeCell ref="C32:D32"/>
    <mergeCell ref="C34:D34"/>
    <mergeCell ref="C35:D35"/>
    <mergeCell ref="C36:D36"/>
    <mergeCell ref="C37:D37"/>
    <mergeCell ref="C27:D27"/>
    <mergeCell ref="C24:D24"/>
    <mergeCell ref="C19:D19"/>
    <mergeCell ref="C20:D20"/>
    <mergeCell ref="G23:H23"/>
    <mergeCell ref="G20:H20"/>
    <mergeCell ref="G22:H22"/>
    <mergeCell ref="G25:H25"/>
    <mergeCell ref="G24:H24"/>
    <mergeCell ref="C26:D26"/>
    <mergeCell ref="C42:D42"/>
    <mergeCell ref="C39:D39"/>
    <mergeCell ref="E20:F20"/>
    <mergeCell ref="E22:F22"/>
    <mergeCell ref="G17:H17"/>
    <mergeCell ref="E24:F24"/>
    <mergeCell ref="C18:D18"/>
    <mergeCell ref="H2:J2"/>
    <mergeCell ref="J6:K6"/>
    <mergeCell ref="J8:K8"/>
    <mergeCell ref="F6:I6"/>
    <mergeCell ref="F8:I8"/>
    <mergeCell ref="C46:D46"/>
    <mergeCell ref="E46:F46"/>
    <mergeCell ref="G46:H46"/>
    <mergeCell ref="C31:D31"/>
    <mergeCell ref="E31:F31"/>
    <mergeCell ref="G31:H31"/>
    <mergeCell ref="B4:I4"/>
    <mergeCell ref="C15:D15"/>
    <mergeCell ref="E15:F15"/>
    <mergeCell ref="G15:H15"/>
    <mergeCell ref="C16:D16"/>
    <mergeCell ref="C17:D17"/>
    <mergeCell ref="E19:F19"/>
    <mergeCell ref="G21:H21"/>
    <mergeCell ref="G18:H18"/>
    <mergeCell ref="G16:H16"/>
  </mergeCells>
  <phoneticPr fontId="0" type="noConversion"/>
  <printOptions horizontalCentered="1"/>
  <pageMargins left="0.25" right="0.25" top="0.25" bottom="0.2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P110"/>
  <sheetViews>
    <sheetView tabSelected="1" zoomScale="70" zoomScaleNormal="70" workbookViewId="0">
      <selection sqref="A1:D1"/>
    </sheetView>
  </sheetViews>
  <sheetFormatPr defaultRowHeight="12.75" x14ac:dyDescent="0.2"/>
  <cols>
    <col min="1" max="1" width="4.5703125" style="14" customWidth="1"/>
    <col min="2" max="2" width="9.5703125" style="14" bestFit="1" customWidth="1"/>
    <col min="3" max="3" width="13.42578125" style="14" customWidth="1"/>
    <col min="4" max="4" width="9.85546875" style="14" customWidth="1"/>
    <col min="5" max="5" width="10.42578125" style="14" bestFit="1" customWidth="1"/>
    <col min="6" max="6" width="9.5703125" style="14" customWidth="1"/>
    <col min="7" max="7" width="10.28515625" style="14" customWidth="1"/>
    <col min="8" max="8" width="10.85546875" style="14" customWidth="1"/>
    <col min="9" max="9" width="13.5703125" style="14" bestFit="1" customWidth="1"/>
    <col min="10" max="10" width="2.5703125" style="19" customWidth="1"/>
    <col min="11" max="11" width="28.140625" style="14" customWidth="1"/>
    <col min="12" max="14" width="9.140625" style="14"/>
    <col min="15" max="16" width="9.7109375" style="14" bestFit="1" customWidth="1"/>
    <col min="17" max="16384" width="9.140625" style="14"/>
  </cols>
  <sheetData>
    <row r="1" spans="1:11" x14ac:dyDescent="0.2">
      <c r="A1" s="101"/>
      <c r="B1" s="101"/>
      <c r="C1" s="101"/>
      <c r="D1" s="101"/>
      <c r="E1" s="19"/>
      <c r="F1" s="19"/>
      <c r="G1" s="19"/>
      <c r="H1" s="19"/>
      <c r="I1" s="19"/>
    </row>
    <row r="2" spans="1:11" x14ac:dyDescent="0.2">
      <c r="A2" s="19"/>
      <c r="H2" s="28"/>
      <c r="I2" s="44"/>
    </row>
    <row r="3" spans="1:11" ht="20.25" x14ac:dyDescent="0.25">
      <c r="A3" s="19"/>
      <c r="B3" s="102" t="s">
        <v>2</v>
      </c>
      <c r="C3" s="102"/>
      <c r="D3" s="102"/>
      <c r="E3" s="102"/>
      <c r="F3" s="102"/>
      <c r="G3" s="102"/>
      <c r="H3" s="102"/>
      <c r="I3" s="102"/>
      <c r="J3" s="45"/>
      <c r="K3" s="46"/>
    </row>
    <row r="4" spans="1:11" ht="12.75" customHeight="1" x14ac:dyDescent="0.25">
      <c r="A4" s="19"/>
      <c r="B4" s="47"/>
      <c r="C4" s="48"/>
      <c r="D4" s="48"/>
      <c r="E4" s="48"/>
      <c r="F4" s="48"/>
      <c r="G4" s="48"/>
      <c r="H4" s="49" t="s">
        <v>3</v>
      </c>
      <c r="I4" s="50">
        <v>43051</v>
      </c>
      <c r="J4" s="45"/>
      <c r="K4" s="46"/>
    </row>
    <row r="5" spans="1:11" x14ac:dyDescent="0.2">
      <c r="A5" s="19"/>
      <c r="B5" s="28" t="s">
        <v>0</v>
      </c>
      <c r="C5" s="90"/>
      <c r="D5" s="90"/>
      <c r="E5" s="90"/>
      <c r="F5" s="4"/>
      <c r="I5" s="19"/>
    </row>
    <row r="6" spans="1:11" ht="3" customHeight="1" x14ac:dyDescent="0.2">
      <c r="A6" s="19"/>
      <c r="B6" s="28"/>
      <c r="C6" s="28"/>
      <c r="D6" s="3"/>
      <c r="E6" s="3"/>
      <c r="F6" s="3"/>
      <c r="I6" s="19"/>
    </row>
    <row r="7" spans="1:11" ht="13.5" customHeight="1" x14ac:dyDescent="0.2">
      <c r="A7" s="19"/>
      <c r="B7" s="51" t="s">
        <v>10</v>
      </c>
      <c r="C7" s="52"/>
      <c r="E7" s="103" t="s">
        <v>49</v>
      </c>
      <c r="F7" s="103"/>
      <c r="G7" s="103"/>
      <c r="H7" s="103"/>
      <c r="I7" s="53">
        <v>20</v>
      </c>
    </row>
    <row r="8" spans="1:11" ht="3" customHeight="1" x14ac:dyDescent="0.2">
      <c r="A8" s="19"/>
      <c r="B8" s="28"/>
      <c r="C8" s="28"/>
      <c r="D8" s="1"/>
      <c r="E8" s="54"/>
      <c r="F8" s="54"/>
      <c r="G8" s="54"/>
      <c r="H8" s="54"/>
      <c r="I8" s="55"/>
    </row>
    <row r="9" spans="1:11" x14ac:dyDescent="0.2">
      <c r="A9" s="19"/>
      <c r="B9" s="104" t="s">
        <v>1</v>
      </c>
      <c r="E9" s="103" t="s">
        <v>4</v>
      </c>
      <c r="F9" s="103"/>
      <c r="G9" s="103"/>
      <c r="H9" s="103"/>
      <c r="I9" s="8">
        <v>1</v>
      </c>
    </row>
    <row r="10" spans="1:11" ht="3" customHeight="1" x14ac:dyDescent="0.2">
      <c r="A10" s="19"/>
      <c r="B10" s="105"/>
      <c r="C10" s="56"/>
      <c r="D10" s="1"/>
      <c r="E10" s="54"/>
      <c r="F10" s="54"/>
      <c r="G10" s="54"/>
      <c r="H10" s="54"/>
      <c r="I10" s="57"/>
    </row>
    <row r="11" spans="1:11" x14ac:dyDescent="0.2">
      <c r="A11" s="19"/>
      <c r="B11" s="105"/>
      <c r="C11" s="9" t="s">
        <v>37</v>
      </c>
      <c r="E11" s="103" t="s">
        <v>50</v>
      </c>
      <c r="F11" s="103"/>
      <c r="G11" s="103"/>
      <c r="H11" s="103"/>
      <c r="I11" s="14">
        <v>1814.0551700000001</v>
      </c>
    </row>
    <row r="12" spans="1:11" ht="3" customHeight="1" x14ac:dyDescent="0.2">
      <c r="A12" s="19"/>
      <c r="E12" s="54"/>
      <c r="F12" s="54"/>
      <c r="G12" s="54"/>
      <c r="H12" s="54"/>
      <c r="I12" s="57"/>
    </row>
    <row r="13" spans="1:11" x14ac:dyDescent="0.2">
      <c r="A13" s="19"/>
      <c r="E13" s="103" t="s">
        <v>5</v>
      </c>
      <c r="F13" s="103"/>
      <c r="G13" s="103"/>
      <c r="H13" s="103"/>
      <c r="I13" s="58">
        <v>1</v>
      </c>
    </row>
    <row r="14" spans="1:11" x14ac:dyDescent="0.2">
      <c r="A14" s="19"/>
      <c r="I14" s="19"/>
      <c r="J14" s="12"/>
    </row>
    <row r="15" spans="1:11" x14ac:dyDescent="0.2">
      <c r="A15" s="19"/>
      <c r="F15" s="59"/>
      <c r="G15" s="59"/>
      <c r="H15" s="59"/>
      <c r="I15" s="60"/>
      <c r="J15" s="12"/>
    </row>
    <row r="16" spans="1:11" ht="12.75" customHeight="1" x14ac:dyDescent="0.2">
      <c r="A16" s="114" t="s">
        <v>6</v>
      </c>
      <c r="B16" s="115"/>
      <c r="C16" s="95" t="s">
        <v>20</v>
      </c>
      <c r="D16" s="106" t="s">
        <v>15</v>
      </c>
      <c r="E16" s="106" t="s">
        <v>16</v>
      </c>
      <c r="F16" s="106" t="s">
        <v>17</v>
      </c>
      <c r="G16" s="106" t="s">
        <v>18</v>
      </c>
      <c r="H16" s="106" t="s">
        <v>19</v>
      </c>
      <c r="I16" s="106" t="s">
        <v>23</v>
      </c>
      <c r="J16" s="12"/>
      <c r="K16" s="107" t="s">
        <v>36</v>
      </c>
    </row>
    <row r="17" spans="1:16" s="62" customFormat="1" ht="47.25" customHeight="1" x14ac:dyDescent="0.2">
      <c r="A17" s="116"/>
      <c r="B17" s="117"/>
      <c r="C17" s="95"/>
      <c r="D17" s="106"/>
      <c r="E17" s="106"/>
      <c r="F17" s="106"/>
      <c r="G17" s="106"/>
      <c r="H17" s="106"/>
      <c r="I17" s="106"/>
      <c r="J17" s="61"/>
      <c r="K17" s="107"/>
    </row>
    <row r="18" spans="1:16" x14ac:dyDescent="0.2">
      <c r="A18" s="89">
        <v>0.16666666666666666</v>
      </c>
      <c r="B18" s="89"/>
      <c r="C18" s="63">
        <v>0</v>
      </c>
      <c r="D18" s="16">
        <f>'3L24X Mixed Standards 5;1'!I16</f>
        <v>0.79807505021080316</v>
      </c>
      <c r="E18" s="17">
        <f>((C18/$I$11)*(($I$7*$I$9)/D18))/1000</f>
        <v>0</v>
      </c>
      <c r="F18" s="18">
        <v>0.98684099999999997</v>
      </c>
      <c r="G18" s="18">
        <v>0.86266246400000002</v>
      </c>
      <c r="H18" s="17">
        <f>E18*F18</f>
        <v>0</v>
      </c>
      <c r="I18" s="17"/>
      <c r="J18" s="64"/>
      <c r="K18" s="20"/>
    </row>
    <row r="19" spans="1:16" x14ac:dyDescent="0.2">
      <c r="A19" s="89">
        <v>0.25</v>
      </c>
      <c r="B19" s="89"/>
      <c r="C19" s="63">
        <v>0</v>
      </c>
      <c r="D19" s="16">
        <f>'3L24X Mixed Standards 5;1'!I17</f>
        <v>0.79807505021080316</v>
      </c>
      <c r="E19" s="17">
        <f>((C19/$I$11)*(($I$7*$I$9)/D19))/1000</f>
        <v>0</v>
      </c>
      <c r="F19" s="18">
        <v>0.98967700000000003</v>
      </c>
      <c r="G19" s="18">
        <v>0.89225683</v>
      </c>
      <c r="H19" s="17">
        <f>E19*F19</f>
        <v>0</v>
      </c>
      <c r="I19" s="17"/>
      <c r="J19" s="64"/>
      <c r="K19" s="20"/>
    </row>
    <row r="20" spans="1:16" x14ac:dyDescent="0.2">
      <c r="A20" s="89">
        <v>0.33333333333333331</v>
      </c>
      <c r="B20" s="89"/>
      <c r="C20" s="63">
        <v>15287.3</v>
      </c>
      <c r="D20" s="16">
        <f>'3L24X Mixed Standards 5;1'!I18</f>
        <v>0.77435067319318662</v>
      </c>
      <c r="E20" s="17">
        <f>((C20/$I$11)*(($I$7*$I$9)/D20))/1000</f>
        <v>0.21765698691068175</v>
      </c>
      <c r="F20" s="65">
        <v>0.99150000000000005</v>
      </c>
      <c r="G20" s="65">
        <v>0.91139999999999999</v>
      </c>
      <c r="H20" s="17">
        <f>E20*F20</f>
        <v>0.21580690252194096</v>
      </c>
      <c r="I20" s="17">
        <f>E20*G20</f>
        <v>0.19837257787039533</v>
      </c>
      <c r="J20" s="64"/>
      <c r="K20" s="66">
        <f>I20/I$62*100</f>
        <v>17.49181285162075</v>
      </c>
    </row>
    <row r="21" spans="1:16" ht="13.5" x14ac:dyDescent="0.25">
      <c r="A21" s="98">
        <v>0.41666666666666669</v>
      </c>
      <c r="B21" s="93"/>
      <c r="C21" s="15">
        <v>0</v>
      </c>
      <c r="D21" s="16">
        <f>'3L24X Mixed Standards 5;1'!I19</f>
        <v>0.67228903693499009</v>
      </c>
      <c r="E21" s="17">
        <f t="shared" ref="E21:E55" si="0">((C21/$I$11)*(($I$7*$I$9)/D21))/1000</f>
        <v>0</v>
      </c>
      <c r="F21" s="18">
        <v>0.99280000000000002</v>
      </c>
      <c r="G21" s="18">
        <v>0.92469999999999997</v>
      </c>
      <c r="H21" s="17">
        <f>E21*F21</f>
        <v>0</v>
      </c>
      <c r="I21" s="17">
        <f t="shared" ref="I21:I55" si="1">E21*G21</f>
        <v>0</v>
      </c>
      <c r="K21" s="20">
        <f>I$21/$I$62*100</f>
        <v>0</v>
      </c>
      <c r="N21" s="67"/>
      <c r="O21" s="13"/>
      <c r="P21" s="13"/>
    </row>
    <row r="22" spans="1:16" x14ac:dyDescent="0.2">
      <c r="A22" s="89">
        <v>0.5</v>
      </c>
      <c r="B22" s="89"/>
      <c r="C22" s="63">
        <v>0</v>
      </c>
      <c r="D22" s="16">
        <f>'3L24X Mixed Standards 5;1'!I20</f>
        <v>0.79691373928223941</v>
      </c>
      <c r="E22" s="17">
        <f t="shared" si="0"/>
        <v>0</v>
      </c>
      <c r="F22" s="18">
        <v>0.99370000000000003</v>
      </c>
      <c r="G22" s="18">
        <v>0.93459999999999999</v>
      </c>
      <c r="H22" s="17">
        <f t="shared" ref="H22:H55" si="2">E22*F22</f>
        <v>0</v>
      </c>
      <c r="I22" s="17"/>
      <c r="K22" s="20"/>
      <c r="N22" s="67"/>
      <c r="O22" s="13"/>
      <c r="P22" s="13"/>
    </row>
    <row r="23" spans="1:16" ht="13.5" x14ac:dyDescent="0.25">
      <c r="A23" s="89">
        <v>0.54166666666666663</v>
      </c>
      <c r="B23" s="89"/>
      <c r="C23" s="15">
        <v>0</v>
      </c>
      <c r="D23" s="16">
        <f>'3L24X Mixed Standards 5;1'!I21</f>
        <v>0.79807505021080316</v>
      </c>
      <c r="E23" s="17">
        <f>((C23/$I$11)*(($I$7*$I$9)/D23))/1000</f>
        <v>0</v>
      </c>
      <c r="F23" s="18">
        <v>0.99370000000000003</v>
      </c>
      <c r="G23" s="18">
        <v>0.93459999999999999</v>
      </c>
      <c r="H23" s="17">
        <f>E23*F23</f>
        <v>0</v>
      </c>
      <c r="I23" s="17">
        <f>E23*G23</f>
        <v>0</v>
      </c>
      <c r="K23" s="20">
        <f>$I$23/$I$62*100</f>
        <v>0</v>
      </c>
      <c r="N23" s="67"/>
      <c r="O23" s="13"/>
      <c r="P23" s="13"/>
    </row>
    <row r="24" spans="1:16" ht="13.5" x14ac:dyDescent="0.25">
      <c r="A24" s="89">
        <v>0.58333333333333337</v>
      </c>
      <c r="B24" s="89"/>
      <c r="C24" s="15">
        <v>7473.6967800000002</v>
      </c>
      <c r="D24" s="16">
        <f>'3L24X Mixed Standards 5;1'!I22</f>
        <v>0.83527126926749917</v>
      </c>
      <c r="E24" s="17">
        <f>((C24/$I$11)*(($I$7*$I$9)/D24))/1000</f>
        <v>9.8647807053155859E-2</v>
      </c>
      <c r="F24" s="18">
        <v>0.99450000000000005</v>
      </c>
      <c r="G24" s="18">
        <v>0.94210000000000005</v>
      </c>
      <c r="H24" s="17">
        <f t="shared" si="2"/>
        <v>9.8105244114363513E-2</v>
      </c>
      <c r="I24" s="17">
        <f t="shared" si="1"/>
        <v>9.2936099024778146E-2</v>
      </c>
      <c r="K24" s="20">
        <f>$I$24/$I$62*100</f>
        <v>8.194786138047748</v>
      </c>
      <c r="N24" s="67"/>
      <c r="O24" s="13"/>
      <c r="P24" s="13"/>
    </row>
    <row r="25" spans="1:16" ht="13.5" x14ac:dyDescent="0.25">
      <c r="A25" s="89">
        <v>0.58402777777777781</v>
      </c>
      <c r="B25" s="89"/>
      <c r="C25" s="15">
        <v>41.410319999999999</v>
      </c>
      <c r="D25" s="16">
        <f>'3L24X Mixed Standards 5;1'!I23</f>
        <v>0.83623593450369116</v>
      </c>
      <c r="E25" s="17">
        <f>((C25/$I$11)*(($I$7*$I$9)/D25))/1000</f>
        <v>5.4595803914555283E-4</v>
      </c>
      <c r="F25" s="18">
        <v>0.99439999999999995</v>
      </c>
      <c r="G25" s="18">
        <v>0.94169999999999998</v>
      </c>
      <c r="H25" s="17">
        <f t="shared" si="2"/>
        <v>5.4290067412633767E-4</v>
      </c>
      <c r="I25" s="17">
        <f t="shared" si="1"/>
        <v>5.1412868546336704E-4</v>
      </c>
      <c r="K25" s="20">
        <f>$I$25/$I$62*100</f>
        <v>4.5334102345791549E-2</v>
      </c>
      <c r="N25" s="67"/>
      <c r="O25" s="13"/>
      <c r="P25" s="13"/>
    </row>
    <row r="26" spans="1:16" ht="13.5" x14ac:dyDescent="0.25">
      <c r="A26" s="98">
        <v>0.625</v>
      </c>
      <c r="B26" s="93"/>
      <c r="C26" s="15">
        <v>608.53754000000004</v>
      </c>
      <c r="D26" s="16">
        <f>'3L24X Mixed Standards 5;1'!I24</f>
        <v>0.81537623191730502</v>
      </c>
      <c r="E26" s="17">
        <f>((C26/$I$11)*(($I$7*$I$9)/D26))/1000</f>
        <v>8.2282756370099606E-3</v>
      </c>
      <c r="F26" s="18">
        <v>0.99480000000000002</v>
      </c>
      <c r="G26" s="18">
        <v>0.94530000000000003</v>
      </c>
      <c r="H26" s="17">
        <f t="shared" si="2"/>
        <v>8.1854886036975081E-3</v>
      </c>
      <c r="I26" s="17">
        <f t="shared" si="1"/>
        <v>7.7781889596655156E-3</v>
      </c>
      <c r="K26" s="20">
        <f>$I$26/$I$62*100</f>
        <v>0.68585399790439672</v>
      </c>
      <c r="N26" s="67"/>
      <c r="O26" s="13"/>
      <c r="P26" s="13"/>
    </row>
    <row r="27" spans="1:16" ht="13.5" x14ac:dyDescent="0.25">
      <c r="A27" s="89">
        <v>0.66666666666666663</v>
      </c>
      <c r="B27" s="89"/>
      <c r="C27" s="15">
        <v>14887.4</v>
      </c>
      <c r="D27" s="16">
        <f>'3L24X Mixed Standards 5;1'!I25</f>
        <v>0.83677466708558523</v>
      </c>
      <c r="E27" s="17">
        <f t="shared" si="0"/>
        <v>0.19615068917823889</v>
      </c>
      <c r="F27" s="68">
        <v>0.99480000000000002</v>
      </c>
      <c r="G27" s="18">
        <v>0.94169999999999998</v>
      </c>
      <c r="H27" s="17">
        <f t="shared" si="2"/>
        <v>0.19513070559451204</v>
      </c>
      <c r="I27" s="17">
        <f t="shared" si="1"/>
        <v>0.18471510399914756</v>
      </c>
      <c r="K27" s="20">
        <f>$I$27/$I$62*100</f>
        <v>16.287543695337238</v>
      </c>
      <c r="N27" s="67"/>
      <c r="O27" s="13"/>
      <c r="P27" s="13"/>
    </row>
    <row r="28" spans="1:16" ht="13.5" x14ac:dyDescent="0.25">
      <c r="A28" s="89">
        <v>0.66736111111111107</v>
      </c>
      <c r="B28" s="89"/>
      <c r="C28" s="15">
        <v>9797.2714799999994</v>
      </c>
      <c r="D28" s="16">
        <f>'3L24X Mixed Standards 5;1'!I26</f>
        <v>0.83990443012549398</v>
      </c>
      <c r="E28" s="17">
        <f t="shared" si="0"/>
        <v>0.12860408836815362</v>
      </c>
      <c r="F28" s="18">
        <v>0.995</v>
      </c>
      <c r="G28" s="18">
        <v>0.94810000000000005</v>
      </c>
      <c r="H28" s="17">
        <f t="shared" si="2"/>
        <v>0.12796106792631284</v>
      </c>
      <c r="I28" s="17">
        <f t="shared" si="1"/>
        <v>0.12192953618184646</v>
      </c>
      <c r="K28" s="20">
        <f>$I$28/$I$62*100</f>
        <v>10.751327884498236</v>
      </c>
      <c r="N28" s="67"/>
      <c r="O28" s="13"/>
      <c r="P28" s="13"/>
    </row>
    <row r="29" spans="1:16" ht="13.5" x14ac:dyDescent="0.25">
      <c r="A29" s="89">
        <v>0.70833333333333337</v>
      </c>
      <c r="B29" s="89"/>
      <c r="C29" s="15">
        <v>858.29987000000006</v>
      </c>
      <c r="D29" s="16">
        <f>'3L24X Mixed Standards 5;1'!I27</f>
        <v>0.83951075566472599</v>
      </c>
      <c r="E29" s="17">
        <f t="shared" si="0"/>
        <v>1.1271774371915864E-2</v>
      </c>
      <c r="F29" s="18">
        <v>0.995</v>
      </c>
      <c r="G29" s="18">
        <v>0.94769999999999999</v>
      </c>
      <c r="H29" s="17">
        <f t="shared" si="2"/>
        <v>1.1215415500056286E-2</v>
      </c>
      <c r="I29" s="17">
        <f t="shared" si="1"/>
        <v>1.0682260572264665E-2</v>
      </c>
      <c r="K29" s="20">
        <f>$I$29/$I$62*100</f>
        <v>0.94192506226530248</v>
      </c>
      <c r="N29" s="67"/>
      <c r="O29" s="13"/>
      <c r="P29" s="13"/>
    </row>
    <row r="30" spans="1:16" ht="13.5" x14ac:dyDescent="0.25">
      <c r="A30" s="89">
        <v>0.7090277777777777</v>
      </c>
      <c r="B30" s="89"/>
      <c r="C30" s="15">
        <v>1328.16956</v>
      </c>
      <c r="D30" s="16">
        <f>'3L24X Mixed Standards 5;1'!I28</f>
        <v>0.84651846114261486</v>
      </c>
      <c r="E30" s="17">
        <f t="shared" si="0"/>
        <v>1.7298027909817007E-2</v>
      </c>
      <c r="F30" s="18">
        <v>0.99529999999999996</v>
      </c>
      <c r="G30" s="18">
        <v>0.95069999999999999</v>
      </c>
      <c r="H30" s="17">
        <f t="shared" si="2"/>
        <v>1.7216727178640867E-2</v>
      </c>
      <c r="I30" s="17">
        <f t="shared" si="1"/>
        <v>1.6445235133863027E-2</v>
      </c>
      <c r="K30" s="20">
        <f>$I$30/$I$62*100</f>
        <v>1.4500843733067184</v>
      </c>
      <c r="N30" s="67"/>
      <c r="O30" s="13"/>
      <c r="P30" s="13"/>
    </row>
    <row r="31" spans="1:16" ht="13.5" x14ac:dyDescent="0.25">
      <c r="A31" s="98">
        <v>0.75</v>
      </c>
      <c r="B31" s="93"/>
      <c r="C31" s="15">
        <v>2619.76343</v>
      </c>
      <c r="D31" s="16">
        <f>'3L24X Mixed Standards 5;1'!I29</f>
        <v>0.91489990970832613</v>
      </c>
      <c r="E31" s="17">
        <f>((C31/$I$11)*(($I$7*$I$9)/D31))/1000</f>
        <v>3.1569521215936772E-2</v>
      </c>
      <c r="F31" s="18">
        <v>0.99524199999999996</v>
      </c>
      <c r="G31" s="18">
        <v>0.95034395000000005</v>
      </c>
      <c r="H31" s="17">
        <f t="shared" si="2"/>
        <v>3.141931343399134E-2</v>
      </c>
      <c r="I31" s="17">
        <f t="shared" si="1"/>
        <v>3.0001903491962155E-2</v>
      </c>
      <c r="K31" s="20">
        <f>$I$31/$I$62*100</f>
        <v>2.6454648455324992</v>
      </c>
      <c r="N31" s="67"/>
      <c r="O31" s="13"/>
      <c r="P31" s="13"/>
    </row>
    <row r="32" spans="1:16" ht="13.5" x14ac:dyDescent="0.25">
      <c r="A32" s="89">
        <v>0.75069444444444444</v>
      </c>
      <c r="B32" s="89"/>
      <c r="C32" s="15">
        <v>1116.31665</v>
      </c>
      <c r="D32" s="16">
        <f>'3L24X Mixed Standards 5;1'!I30</f>
        <v>0.88935108524142481</v>
      </c>
      <c r="E32" s="17">
        <f>((C32/$I$11)*(($I$7*$I$9)/D32))/1000</f>
        <v>1.3838648158958525E-2</v>
      </c>
      <c r="F32" s="18">
        <v>0.99550000000000005</v>
      </c>
      <c r="G32" s="18">
        <v>0.95269999999999999</v>
      </c>
      <c r="H32" s="17">
        <f t="shared" si="2"/>
        <v>1.3776374242243213E-2</v>
      </c>
      <c r="I32" s="17">
        <f t="shared" si="1"/>
        <v>1.3184080101039787E-2</v>
      </c>
      <c r="K32" s="20">
        <f>$I$32/$I$62*100</f>
        <v>1.1625269189113128</v>
      </c>
      <c r="N32" s="67"/>
      <c r="O32" s="13"/>
      <c r="P32" s="13"/>
    </row>
    <row r="33" spans="1:16" ht="13.5" x14ac:dyDescent="0.25">
      <c r="A33" s="89" t="s">
        <v>45</v>
      </c>
      <c r="B33" s="89"/>
      <c r="C33" s="15"/>
      <c r="D33" s="16">
        <f>'3L24X Mixed Standards 5;1'!I31</f>
        <v>0.91649693769130303</v>
      </c>
      <c r="E33" s="17">
        <f>((C33/$I$11)*(($I$7*$I$9)/D33))/1000</f>
        <v>0</v>
      </c>
      <c r="F33" s="18">
        <v>0.99539999999999995</v>
      </c>
      <c r="G33" s="18">
        <v>0.95240000000000002</v>
      </c>
      <c r="H33" s="17">
        <f>E33*F33</f>
        <v>0</v>
      </c>
      <c r="I33" s="17">
        <f>E33*G33</f>
        <v>0</v>
      </c>
      <c r="K33" s="20">
        <f>$I$33/$I$62*100</f>
        <v>0</v>
      </c>
      <c r="N33" s="67"/>
      <c r="O33" s="13"/>
      <c r="P33" s="13"/>
    </row>
    <row r="34" spans="1:16" ht="13.5" x14ac:dyDescent="0.25">
      <c r="A34" s="89" t="s">
        <v>46</v>
      </c>
      <c r="B34" s="89"/>
      <c r="C34" s="15">
        <v>1834.09204</v>
      </c>
      <c r="D34" s="16">
        <f>'3L24X Mixed Standards 5;1'!I32</f>
        <v>0.91649693769130303</v>
      </c>
      <c r="E34" s="17">
        <f>((C34/$I$11)*(($I$7*$I$9)/D34))/1000</f>
        <v>2.2063256429245601E-2</v>
      </c>
      <c r="F34" s="18">
        <v>0.99539999999999995</v>
      </c>
      <c r="G34" s="18">
        <v>0.95240000000000002</v>
      </c>
      <c r="H34" s="17">
        <f t="shared" si="2"/>
        <v>2.1961765449671069E-2</v>
      </c>
      <c r="I34" s="17">
        <f t="shared" si="1"/>
        <v>2.101304542321351E-2</v>
      </c>
      <c r="K34" s="20">
        <f>$I$34/$I$62*100</f>
        <v>1.8528582021331383</v>
      </c>
      <c r="N34" s="67"/>
      <c r="O34" s="13"/>
      <c r="P34" s="13"/>
    </row>
    <row r="35" spans="1:16" ht="13.5" x14ac:dyDescent="0.25">
      <c r="A35" s="89">
        <v>0.79166666666666663</v>
      </c>
      <c r="B35" s="89"/>
      <c r="C35" s="15">
        <v>0</v>
      </c>
      <c r="D35" s="16">
        <f>'3L24X Mixed Standards 5;1'!I33</f>
        <v>0.79807505021080316</v>
      </c>
      <c r="E35" s="17">
        <f t="shared" si="0"/>
        <v>0</v>
      </c>
      <c r="F35" s="18">
        <v>0.99590000000000001</v>
      </c>
      <c r="G35" s="18">
        <f>0.9524+0.002</f>
        <v>0.95440000000000003</v>
      </c>
      <c r="H35" s="17">
        <f t="shared" si="2"/>
        <v>0</v>
      </c>
      <c r="I35" s="17">
        <f t="shared" si="1"/>
        <v>0</v>
      </c>
      <c r="K35" s="20">
        <f>$I$35/$I$62*100</f>
        <v>0</v>
      </c>
      <c r="N35" s="67"/>
      <c r="O35" s="13"/>
      <c r="P35" s="13"/>
    </row>
    <row r="36" spans="1:16" ht="13.5" x14ac:dyDescent="0.25">
      <c r="A36" s="89">
        <v>0.83333333333333337</v>
      </c>
      <c r="B36" s="89"/>
      <c r="C36" s="15">
        <v>922.69446000000005</v>
      </c>
      <c r="D36" s="16">
        <f>'3L24X Mixed Standards 5;1'!I34</f>
        <v>0.5770165932059349</v>
      </c>
      <c r="E36" s="17">
        <f t="shared" si="0"/>
        <v>1.7629870227700465E-2</v>
      </c>
      <c r="F36" s="18">
        <v>0.99590000000000001</v>
      </c>
      <c r="G36" s="18">
        <v>0.95699999999999996</v>
      </c>
      <c r="H36" s="17">
        <f t="shared" si="2"/>
        <v>1.7557587759766895E-2</v>
      </c>
      <c r="I36" s="17">
        <f t="shared" si="1"/>
        <v>1.6871785807909344E-2</v>
      </c>
      <c r="K36" s="20">
        <f>$I$36/$I$62*100</f>
        <v>1.4876961472839942</v>
      </c>
      <c r="N36" s="67"/>
      <c r="O36" s="13"/>
      <c r="P36" s="13"/>
    </row>
    <row r="37" spans="1:16" ht="13.5" x14ac:dyDescent="0.25">
      <c r="A37" s="98" t="s">
        <v>28</v>
      </c>
      <c r="B37" s="93"/>
      <c r="C37" s="15">
        <v>1409.8195800000001</v>
      </c>
      <c r="D37" s="16">
        <f>'3L24X Mixed Standards 5;1'!I35</f>
        <v>1.2970224735470248</v>
      </c>
      <c r="E37" s="17">
        <f t="shared" si="0"/>
        <v>1.1983827291905544E-2</v>
      </c>
      <c r="F37" s="18">
        <v>0.99540499999999998</v>
      </c>
      <c r="G37" s="18">
        <v>0.95204597000000002</v>
      </c>
      <c r="H37" s="17">
        <f t="shared" si="2"/>
        <v>1.1928761605499237E-2</v>
      </c>
      <c r="I37" s="17">
        <f t="shared" si="1"/>
        <v>1.1409154478434687E-2</v>
      </c>
      <c r="K37" s="20">
        <f>$I$37/$I$62*100</f>
        <v>1.0060200712943055</v>
      </c>
      <c r="N37" s="67"/>
      <c r="O37" s="13"/>
      <c r="P37" s="13"/>
    </row>
    <row r="38" spans="1:16" ht="13.5" x14ac:dyDescent="0.25">
      <c r="A38" s="98">
        <v>0.8340277777777777</v>
      </c>
      <c r="B38" s="93"/>
      <c r="C38" s="15">
        <v>308.17633000000001</v>
      </c>
      <c r="D38" s="16">
        <f>'3L24X Mixed Standards 5;1'!I36</f>
        <v>0.91693571935390894</v>
      </c>
      <c r="E38" s="17">
        <f t="shared" si="0"/>
        <v>3.7054409150602181E-3</v>
      </c>
      <c r="F38" s="18">
        <v>0.99585900000000005</v>
      </c>
      <c r="G38" s="18">
        <v>0.95678210500000005</v>
      </c>
      <c r="H38" s="17">
        <f t="shared" si="2"/>
        <v>3.6900966842309539E-3</v>
      </c>
      <c r="I38" s="17">
        <f t="shared" si="1"/>
        <v>3.545299558664442E-3</v>
      </c>
      <c r="K38" s="20">
        <f>$I$38/$I$62*100</f>
        <v>0.3126123431415409</v>
      </c>
      <c r="N38" s="67"/>
      <c r="O38" s="13"/>
      <c r="P38" s="13"/>
    </row>
    <row r="39" spans="1:16" ht="13.5" x14ac:dyDescent="0.25">
      <c r="A39" s="98" t="s">
        <v>29</v>
      </c>
      <c r="B39" s="93"/>
      <c r="C39" s="15">
        <v>1072.1640600000001</v>
      </c>
      <c r="D39" s="16">
        <f>'3L24X Mixed Standards 5;1'!I37</f>
        <v>0.91693571935390894</v>
      </c>
      <c r="E39" s="17">
        <f t="shared" si="0"/>
        <v>1.2891452680941067E-2</v>
      </c>
      <c r="F39" s="18">
        <v>0.99539999999999995</v>
      </c>
      <c r="G39" s="18">
        <v>0.95199999999999996</v>
      </c>
      <c r="H39" s="17">
        <f t="shared" si="2"/>
        <v>1.2832151998608737E-2</v>
      </c>
      <c r="I39" s="17">
        <f t="shared" si="1"/>
        <v>1.2272662952255896E-2</v>
      </c>
      <c r="K39" s="20">
        <f>$I$39/$I$62*100</f>
        <v>1.0821612838652159</v>
      </c>
      <c r="N39" s="67"/>
      <c r="O39" s="13"/>
      <c r="P39" s="13"/>
    </row>
    <row r="40" spans="1:16" ht="13.5" x14ac:dyDescent="0.25">
      <c r="A40" s="89">
        <v>0.875</v>
      </c>
      <c r="B40" s="89"/>
      <c r="C40" s="15"/>
      <c r="D40" s="16">
        <f>'3L24X Mixed Standards 5;1'!I38</f>
        <v>0.9143006670761249</v>
      </c>
      <c r="E40" s="17">
        <f>((C40/$I$11)*(($I$7*$I$9)/D40))/1000</f>
        <v>0</v>
      </c>
      <c r="F40" s="18">
        <v>0.99605399999999999</v>
      </c>
      <c r="G40" s="18">
        <v>0.95881644600000004</v>
      </c>
      <c r="H40" s="17">
        <f>E40*F40</f>
        <v>0</v>
      </c>
      <c r="I40" s="17">
        <f>E40*G40</f>
        <v>0</v>
      </c>
      <c r="K40" s="20">
        <f>$I$40/$I$62*100</f>
        <v>0</v>
      </c>
      <c r="N40" s="67"/>
      <c r="O40" s="13"/>
      <c r="P40" s="69"/>
    </row>
    <row r="41" spans="1:16" ht="13.5" x14ac:dyDescent="0.25">
      <c r="A41" s="98">
        <v>0.83472222222222225</v>
      </c>
      <c r="B41" s="93"/>
      <c r="C41" s="15">
        <v>811.32324000000006</v>
      </c>
      <c r="D41" s="16">
        <f>'3L24X Mixed Standards 5;1'!I39</f>
        <v>0.91555789066422311</v>
      </c>
      <c r="E41" s="17">
        <f t="shared" ref="E41" si="3">((C41/$I$11)*(($I$7*$I$9)/D41))/1000</f>
        <v>9.7698435947462439E-3</v>
      </c>
      <c r="F41" s="18">
        <v>0.99583299999999997</v>
      </c>
      <c r="G41" s="18">
        <v>0.95651359599999997</v>
      </c>
      <c r="H41" s="17">
        <f t="shared" ref="H41" si="4">E41*F41</f>
        <v>9.7291326564869357E-3</v>
      </c>
      <c r="I41" s="17">
        <f t="shared" ref="I41" si="5">E41*G41</f>
        <v>9.3449882291682957E-3</v>
      </c>
      <c r="K41" s="20">
        <f>$I$41/$I$62*100</f>
        <v>0.82400897825709585</v>
      </c>
      <c r="N41" s="67"/>
      <c r="O41" s="13"/>
      <c r="P41" s="13"/>
    </row>
    <row r="42" spans="1:16" ht="13.5" x14ac:dyDescent="0.25">
      <c r="A42" s="92" t="s">
        <v>44</v>
      </c>
      <c r="B42" s="93"/>
      <c r="C42" s="15">
        <v>2763.0859399999999</v>
      </c>
      <c r="D42" s="16">
        <f>'3L24X Mixed Standards 5;1'!I40</f>
        <v>0.91555789066422311</v>
      </c>
      <c r="E42" s="17">
        <f t="shared" si="0"/>
        <v>3.327270333417591E-2</v>
      </c>
      <c r="F42" s="18">
        <v>0.99583299999999997</v>
      </c>
      <c r="G42" s="18">
        <v>0.95651359599999997</v>
      </c>
      <c r="H42" s="17">
        <f t="shared" si="2"/>
        <v>3.3134055979382397E-2</v>
      </c>
      <c r="I42" s="17">
        <f t="shared" si="1"/>
        <v>3.1825793114813788E-2</v>
      </c>
      <c r="K42" s="20">
        <f>$I$42/$I$62*100</f>
        <v>2.806289170585015</v>
      </c>
      <c r="N42" s="67"/>
      <c r="O42" s="13"/>
      <c r="P42" s="13"/>
    </row>
    <row r="43" spans="1:16" ht="13.5" x14ac:dyDescent="0.25">
      <c r="A43" s="98">
        <v>0.91666666666666663</v>
      </c>
      <c r="B43" s="93"/>
      <c r="C43" s="15">
        <v>242.23068000000001</v>
      </c>
      <c r="D43" s="16">
        <f>'3L24X Mixed Standards 5;1'!I41</f>
        <v>0.91555789066422311</v>
      </c>
      <c r="E43" s="17">
        <f t="shared" si="0"/>
        <v>2.9169087495250681E-3</v>
      </c>
      <c r="F43" s="18">
        <v>0.99619999999999997</v>
      </c>
      <c r="G43" s="18">
        <v>0.96040000000000003</v>
      </c>
      <c r="H43" s="17">
        <f t="shared" si="2"/>
        <v>2.9058244962768729E-3</v>
      </c>
      <c r="I43" s="17">
        <f t="shared" si="1"/>
        <v>2.8013991630438753E-3</v>
      </c>
      <c r="K43" s="20">
        <f>$I$43/$I$62*100</f>
        <v>0.24701776026051911</v>
      </c>
      <c r="N43" s="67"/>
      <c r="O43" s="13"/>
      <c r="P43" s="13"/>
    </row>
    <row r="44" spans="1:16" ht="13.5" x14ac:dyDescent="0.25">
      <c r="A44" s="98" t="s">
        <v>30</v>
      </c>
      <c r="B44" s="93"/>
      <c r="C44" s="15">
        <v>240.3484</v>
      </c>
      <c r="D44" s="16">
        <f>'3L24X Mixed Standards 5;1'!I42</f>
        <v>0.75924000000000025</v>
      </c>
      <c r="E44" s="17">
        <f t="shared" si="0"/>
        <v>3.4901304484145105E-3</v>
      </c>
      <c r="F44" s="70">
        <v>0.995807</v>
      </c>
      <c r="G44" s="70">
        <v>0.95624246800000001</v>
      </c>
      <c r="H44" s="17">
        <f t="shared" si="2"/>
        <v>3.4754963314443084E-3</v>
      </c>
      <c r="I44" s="17">
        <f t="shared" si="1"/>
        <v>3.3374109536338384E-3</v>
      </c>
      <c r="K44" s="20">
        <f>$I$44/$I$62*100</f>
        <v>0.29428143968594533</v>
      </c>
      <c r="N44" s="67"/>
      <c r="O44" s="13"/>
      <c r="P44" s="13"/>
    </row>
    <row r="45" spans="1:16" x14ac:dyDescent="0.2">
      <c r="A45" s="98">
        <v>0.91736111111111107</v>
      </c>
      <c r="B45" s="93"/>
      <c r="C45" s="71" t="s">
        <v>43</v>
      </c>
      <c r="D45" s="16">
        <f>'3L24X Mixed Standards 5;1'!I43</f>
        <v>0.75924000000000025</v>
      </c>
      <c r="E45" s="17" t="e">
        <f t="shared" si="0"/>
        <v>#VALUE!</v>
      </c>
      <c r="F45" s="18">
        <v>0.99619999999999997</v>
      </c>
      <c r="G45" s="18">
        <v>0.96020000000000005</v>
      </c>
      <c r="H45" s="17" t="e">
        <f t="shared" si="2"/>
        <v>#VALUE!</v>
      </c>
      <c r="I45" s="17"/>
      <c r="K45" s="20"/>
      <c r="N45" s="67"/>
      <c r="O45" s="13"/>
      <c r="P45" s="13"/>
    </row>
    <row r="46" spans="1:16" ht="13.5" x14ac:dyDescent="0.25">
      <c r="A46" s="98" t="s">
        <v>31</v>
      </c>
      <c r="B46" s="93"/>
      <c r="C46" s="15">
        <v>1266.1639399999999</v>
      </c>
      <c r="D46" s="16">
        <f>'3L24X Mixed Standards 5;1'!I44</f>
        <v>1.2142286195725589</v>
      </c>
      <c r="E46" s="17">
        <f t="shared" si="0"/>
        <v>1.1496588331418041E-2</v>
      </c>
      <c r="F46" s="72">
        <v>0.99580000000000002</v>
      </c>
      <c r="G46" s="72">
        <v>0.95620000000000005</v>
      </c>
      <c r="H46" s="17">
        <f t="shared" si="2"/>
        <v>1.1448302660426086E-2</v>
      </c>
      <c r="I46" s="17">
        <f t="shared" si="1"/>
        <v>1.0993037762501932E-2</v>
      </c>
      <c r="K46" s="20">
        <f>$I$46/$I$62*100</f>
        <v>0.9693283279209739</v>
      </c>
      <c r="N46" s="67"/>
      <c r="O46" s="13"/>
      <c r="P46" s="13"/>
    </row>
    <row r="47" spans="1:16" ht="13.5" x14ac:dyDescent="0.25">
      <c r="A47" s="98" t="s">
        <v>32</v>
      </c>
      <c r="B47" s="93"/>
      <c r="C47" s="15">
        <v>158.16808</v>
      </c>
      <c r="D47" s="16">
        <f>'3L24X Mixed Standards 5;1'!I45</f>
        <v>0.90670667970485008</v>
      </c>
      <c r="E47" s="17">
        <f t="shared" si="0"/>
        <v>1.9232313616897221E-3</v>
      </c>
      <c r="F47" s="70">
        <v>0.99578100000000003</v>
      </c>
      <c r="G47" s="70">
        <v>0.95596872600000005</v>
      </c>
      <c r="H47" s="17">
        <f t="shared" si="2"/>
        <v>1.9151172485747533E-3</v>
      </c>
      <c r="I47" s="17">
        <f t="shared" si="1"/>
        <v>1.8385490346377689E-3</v>
      </c>
      <c r="K47" s="20">
        <f>$I$47/$I$62*100</f>
        <v>0.16211694165421878</v>
      </c>
      <c r="N47" s="67"/>
      <c r="O47" s="13"/>
      <c r="P47" s="13"/>
    </row>
    <row r="48" spans="1:16" ht="13.5" x14ac:dyDescent="0.25">
      <c r="A48" s="92">
        <v>0.95833333333333337</v>
      </c>
      <c r="B48" s="93"/>
      <c r="C48" s="15"/>
      <c r="D48" s="16">
        <f>'3L24X Mixed Standards 5;1'!I46</f>
        <v>0.79807505021080316</v>
      </c>
      <c r="E48" s="17">
        <f>((C48/$I$11)*(($I$7*$I$9)/D48))/1000</f>
        <v>0</v>
      </c>
      <c r="F48" s="70">
        <v>0.99616700000000002</v>
      </c>
      <c r="G48" s="70">
        <v>0.95999944110000002</v>
      </c>
      <c r="H48" s="17">
        <f>E48*F48</f>
        <v>0</v>
      </c>
      <c r="I48" s="17">
        <f>E48*G48</f>
        <v>0</v>
      </c>
      <c r="K48" s="20">
        <f>$I$48/$I$62*100</f>
        <v>0</v>
      </c>
      <c r="N48" s="67"/>
      <c r="O48" s="13"/>
      <c r="P48" s="13"/>
    </row>
    <row r="49" spans="1:16" ht="13.5" x14ac:dyDescent="0.25">
      <c r="A49" s="92">
        <v>0.91805555555555562</v>
      </c>
      <c r="B49" s="93"/>
      <c r="C49" s="15">
        <v>74.147869999999998</v>
      </c>
      <c r="D49" s="16">
        <f>'3L24X Mixed Standards 5;1'!I47</f>
        <v>0.79807505021080316</v>
      </c>
      <c r="E49" s="17">
        <f t="shared" si="0"/>
        <v>1.0243171654825511E-3</v>
      </c>
      <c r="F49" s="70">
        <v>0.99616700000000002</v>
      </c>
      <c r="G49" s="70">
        <v>0.95999944110000002</v>
      </c>
      <c r="H49" s="17">
        <f t="shared" si="2"/>
        <v>1.0203909577872565E-3</v>
      </c>
      <c r="I49" s="17">
        <f t="shared" si="1"/>
        <v>9.8334390637238537E-4</v>
      </c>
      <c r="K49" s="20">
        <f>$I$49/$I$62*100</f>
        <v>8.6707889586862097E-2</v>
      </c>
      <c r="N49" s="67"/>
      <c r="O49" s="13"/>
      <c r="P49" s="13"/>
    </row>
    <row r="50" spans="1:16" x14ac:dyDescent="0.2">
      <c r="A50" s="92" t="s">
        <v>25</v>
      </c>
      <c r="B50" s="100"/>
      <c r="C50" s="71"/>
      <c r="D50" s="16">
        <f>'3L24X Mixed Standards 5;1'!I48</f>
        <v>0.82781298657776214</v>
      </c>
      <c r="E50" s="17">
        <f t="shared" si="0"/>
        <v>0</v>
      </c>
      <c r="F50" s="70">
        <v>0.99575400000000003</v>
      </c>
      <c r="G50" s="70">
        <v>0.95568958100000001</v>
      </c>
      <c r="H50" s="17">
        <f t="shared" si="2"/>
        <v>0</v>
      </c>
      <c r="I50" s="17"/>
      <c r="K50" s="20"/>
      <c r="N50" s="67"/>
      <c r="O50" s="13"/>
      <c r="P50" s="13"/>
    </row>
    <row r="51" spans="1:16" ht="13.5" x14ac:dyDescent="0.25">
      <c r="A51" s="92" t="s">
        <v>33</v>
      </c>
      <c r="B51" s="93"/>
      <c r="C51" s="15">
        <v>12063.4</v>
      </c>
      <c r="D51" s="16">
        <f>'3L24X Mixed Standards 5;1'!I49</f>
        <v>0.85520522075714134</v>
      </c>
      <c r="E51" s="17">
        <f t="shared" si="0"/>
        <v>0.15551736520410808</v>
      </c>
      <c r="F51" s="70">
        <v>0.99648800000000004</v>
      </c>
      <c r="G51" s="70">
        <v>0.96334507599999997</v>
      </c>
      <c r="H51" s="17">
        <f t="shared" si="2"/>
        <v>0.15497118821751127</v>
      </c>
      <c r="I51" s="17">
        <f t="shared" si="1"/>
        <v>0.14981688800187126</v>
      </c>
      <c r="K51" s="20">
        <f>$I$51/$I$62*100</f>
        <v>13.210338823408749</v>
      </c>
      <c r="N51" s="67"/>
      <c r="O51" s="13"/>
      <c r="P51" s="13"/>
    </row>
    <row r="52" spans="1:16" ht="13.5" x14ac:dyDescent="0.25">
      <c r="A52" s="92" t="s">
        <v>26</v>
      </c>
      <c r="B52" s="93"/>
      <c r="C52" s="15">
        <v>529.31701999999996</v>
      </c>
      <c r="D52" s="16">
        <f>'3L24X Mixed Standards 5;1'!I50</f>
        <v>0.82640447988314614</v>
      </c>
      <c r="E52" s="17">
        <f t="shared" si="0"/>
        <v>7.0615932873878519E-3</v>
      </c>
      <c r="F52" s="70">
        <v>0.99646900000000005</v>
      </c>
      <c r="G52" s="70">
        <v>0.96315165800000002</v>
      </c>
      <c r="H52" s="17">
        <f t="shared" si="2"/>
        <v>7.0366588014900856E-3</v>
      </c>
      <c r="I52" s="17">
        <f>E52*G52</f>
        <v>6.8013852828692802E-3</v>
      </c>
      <c r="K52" s="20">
        <f>$I$52/$I$62*100</f>
        <v>0.59972280330723937</v>
      </c>
      <c r="N52" s="67"/>
      <c r="O52" s="13"/>
      <c r="P52" s="13"/>
    </row>
    <row r="53" spans="1:16" ht="13.5" x14ac:dyDescent="0.25">
      <c r="A53" s="92" t="s">
        <v>40</v>
      </c>
      <c r="B53" s="93"/>
      <c r="C53" s="15">
        <v>368.72127999999998</v>
      </c>
      <c r="D53" s="16">
        <f>'3L24X Mixed Standards 5;1'!I51</f>
        <v>0.912574462665521</v>
      </c>
      <c r="E53" s="17">
        <f t="shared" si="0"/>
        <v>4.4546070096037347E-3</v>
      </c>
      <c r="F53" s="18">
        <v>0.99609999999999999</v>
      </c>
      <c r="G53" s="18">
        <f>G54-0.003</f>
        <v>0.95305923199999998</v>
      </c>
      <c r="H53" s="17">
        <f t="shared" si="2"/>
        <v>4.4372340422662799E-3</v>
      </c>
      <c r="I53" s="17">
        <f t="shared" si="1"/>
        <v>4.2455043354347518E-3</v>
      </c>
      <c r="K53" s="20">
        <f>$I$53/$I$62*100</f>
        <v>0.37435399637084532</v>
      </c>
      <c r="N53" s="67"/>
      <c r="O53" s="13"/>
      <c r="P53" s="13"/>
    </row>
    <row r="54" spans="1:16" ht="13.5" x14ac:dyDescent="0.25">
      <c r="A54" s="98" t="s">
        <v>39</v>
      </c>
      <c r="B54" s="93"/>
      <c r="C54" s="15">
        <v>1985.6501499999999</v>
      </c>
      <c r="D54" s="16">
        <f>'3L24X Mixed Standards 5;1'!I52</f>
        <v>0.81201232961916558</v>
      </c>
      <c r="E54" s="17">
        <f t="shared" si="0"/>
        <v>2.6959983001799144E-2</v>
      </c>
      <c r="F54" s="72">
        <v>0.99609999999999999</v>
      </c>
      <c r="G54" s="72">
        <f>G55-0.003</f>
        <v>0.95605923199999998</v>
      </c>
      <c r="H54" s="17">
        <f t="shared" si="2"/>
        <v>2.6854839068092128E-2</v>
      </c>
      <c r="I54" s="17">
        <f t="shared" si="1"/>
        <v>2.5775340643433144E-2</v>
      </c>
      <c r="K54" s="20">
        <f>$I$54/$I$62*100</f>
        <v>2.2727810444459191</v>
      </c>
      <c r="N54" s="67"/>
      <c r="O54" s="13"/>
      <c r="P54" s="13"/>
    </row>
    <row r="55" spans="1:16" ht="14.25" thickBot="1" x14ac:dyDescent="0.3">
      <c r="A55" s="98" t="s">
        <v>34</v>
      </c>
      <c r="B55" s="93"/>
      <c r="C55" s="15">
        <v>10383.299999999999</v>
      </c>
      <c r="D55" s="16">
        <f>'3L24X Mixed Standards 5;1'!I53</f>
        <v>0.75898209406677419</v>
      </c>
      <c r="E55" s="17">
        <f t="shared" si="0"/>
        <v>0.15082848774443547</v>
      </c>
      <c r="F55" s="73">
        <v>0.99607699999999999</v>
      </c>
      <c r="G55" s="73">
        <v>0.95905923199999998</v>
      </c>
      <c r="H55" s="17">
        <f t="shared" si="2"/>
        <v>0.15023678758701406</v>
      </c>
      <c r="I55" s="17">
        <f t="shared" si="1"/>
        <v>0.1446534536198997</v>
      </c>
      <c r="K55" s="20">
        <f>$I$55/$I$62*100</f>
        <v>12.755044907028438</v>
      </c>
      <c r="N55" s="67"/>
      <c r="O55" s="13"/>
      <c r="P55" s="13"/>
    </row>
    <row r="56" spans="1:16" x14ac:dyDescent="0.2">
      <c r="A56" s="19"/>
      <c r="F56" s="108" t="s">
        <v>7</v>
      </c>
      <c r="G56" s="108"/>
      <c r="H56" s="74" t="e">
        <f>((((H18/I13)+(H19/I13)+(H20/I13)+(H21/I13)+(H22/I13)+(H24/I13)+(H26/I13)+(H27/I13)+(H28/I13)+(H29/I13)+(H30/I13)+(H31/I13)+(H32/I13)+(H34/I13)+(H35/I13)+(H36/I13)+(H37/I13)+(H38/I13)+(H39/I13)+(H42/I13)+(H43/I13)+(H44/I13)+(H45/I13)+(H46/I13)+(H47/I13)+(H49/I13)+(H50/I13)+(H51/I13)+(H52/I13)+(H53/I13)+(H54/I13)+(H55/I13)+(#REF!/I13)+(#REF!/I13)+(#REF!/I13)+(#REF!/I13)+(#REF!/I13)+(#REF!/I13))))</f>
        <v>#VALUE!</v>
      </c>
      <c r="I56" s="75" t="s">
        <v>21</v>
      </c>
      <c r="K56" s="76"/>
    </row>
    <row r="57" spans="1:16" x14ac:dyDescent="0.2">
      <c r="A57" s="19"/>
      <c r="B57" s="109"/>
      <c r="C57" s="109"/>
      <c r="D57" s="109"/>
      <c r="E57" s="77"/>
      <c r="F57" s="110" t="s">
        <v>8</v>
      </c>
      <c r="G57" s="110"/>
      <c r="H57" s="78" t="s">
        <v>21</v>
      </c>
      <c r="I57" s="79"/>
      <c r="K57" s="80"/>
    </row>
    <row r="58" spans="1:16" x14ac:dyDescent="0.2">
      <c r="A58" s="19"/>
      <c r="B58" s="109"/>
      <c r="C58" s="109"/>
      <c r="D58" s="109"/>
      <c r="E58" s="19"/>
      <c r="F58" s="110" t="s">
        <v>22</v>
      </c>
      <c r="G58" s="110"/>
      <c r="H58" s="78" t="s">
        <v>21</v>
      </c>
      <c r="I58" s="79"/>
      <c r="K58" s="80"/>
    </row>
    <row r="59" spans="1:16" x14ac:dyDescent="0.2">
      <c r="A59" s="19"/>
      <c r="B59" s="109"/>
      <c r="C59" s="109"/>
      <c r="D59" s="109"/>
      <c r="E59" s="19"/>
      <c r="F59" s="110" t="s">
        <v>9</v>
      </c>
      <c r="G59" s="110"/>
      <c r="H59" s="78" t="s">
        <v>21</v>
      </c>
      <c r="I59" s="79" t="e">
        <f>(((I27/I13)+(I29/I13)+(I31/I13)+(I34/I13)+(I36/I13)+(I37/I13)+(I38/I13)+(I46/I13)+(I53/I13)+(#REF!/I13)))</f>
        <v>#REF!</v>
      </c>
      <c r="K59" s="80"/>
    </row>
    <row r="60" spans="1:16" x14ac:dyDescent="0.2">
      <c r="A60" s="19"/>
      <c r="B60" s="26"/>
      <c r="C60" s="91"/>
      <c r="D60" s="91"/>
      <c r="E60" s="19"/>
      <c r="F60" s="113" t="s">
        <v>24</v>
      </c>
      <c r="G60" s="113"/>
      <c r="H60" s="78" t="s">
        <v>21</v>
      </c>
      <c r="I60" s="78" t="e">
        <f>(((I39/I13)+(I42/I13)+(I43/I13)+(I45/I13)+(I47/I13)+(I50/I13)+(I52/I13)+(I54/I13)+(I55/I13)+(#REF!/I13)+(#REF!/I13)+(#REF!/I13)))</f>
        <v>#REF!</v>
      </c>
      <c r="K60" s="80"/>
    </row>
    <row r="61" spans="1:16" x14ac:dyDescent="0.2">
      <c r="A61" s="19"/>
      <c r="B61" s="81"/>
      <c r="C61" s="111"/>
      <c r="D61" s="111"/>
      <c r="E61" s="19"/>
      <c r="F61" s="112" t="s">
        <v>27</v>
      </c>
      <c r="G61" s="112"/>
      <c r="H61" s="78" t="s">
        <v>21</v>
      </c>
      <c r="I61" s="78"/>
      <c r="J61" s="25"/>
      <c r="K61" s="82"/>
    </row>
    <row r="62" spans="1:16" x14ac:dyDescent="0.2">
      <c r="A62" s="19"/>
      <c r="G62" s="83" t="s">
        <v>35</v>
      </c>
      <c r="H62" s="11" t="s">
        <v>21</v>
      </c>
      <c r="I62" s="84">
        <f>SUM(I18:I55)</f>
        <v>1.1340881562885838</v>
      </c>
      <c r="K62" s="85">
        <f>SUM(K18:K55)</f>
        <v>100.00000000000001</v>
      </c>
    </row>
    <row r="63" spans="1:16" x14ac:dyDescent="0.2">
      <c r="A63" s="19"/>
      <c r="I63" s="19"/>
    </row>
    <row r="64" spans="1:16" x14ac:dyDescent="0.2">
      <c r="A64" s="19"/>
      <c r="I64" s="19"/>
    </row>
    <row r="65" spans="1:9" x14ac:dyDescent="0.2">
      <c r="A65" s="19"/>
      <c r="I65" s="19"/>
    </row>
    <row r="66" spans="1:9" x14ac:dyDescent="0.2">
      <c r="A66" s="19"/>
      <c r="I66" s="19"/>
    </row>
    <row r="67" spans="1:9" x14ac:dyDescent="0.2">
      <c r="A67" s="19"/>
      <c r="I67" s="19"/>
    </row>
    <row r="68" spans="1:9" x14ac:dyDescent="0.2">
      <c r="A68" s="19"/>
      <c r="I68" s="19"/>
    </row>
    <row r="69" spans="1:9" x14ac:dyDescent="0.2">
      <c r="A69" s="19"/>
      <c r="I69" s="19"/>
    </row>
    <row r="70" spans="1:9" x14ac:dyDescent="0.2">
      <c r="A70" s="19"/>
      <c r="I70" s="19"/>
    </row>
    <row r="71" spans="1:9" x14ac:dyDescent="0.2">
      <c r="A71" s="19"/>
      <c r="I71" s="19"/>
    </row>
    <row r="72" spans="1:9" x14ac:dyDescent="0.2">
      <c r="A72" s="19"/>
      <c r="I72" s="19"/>
    </row>
    <row r="73" spans="1:9" x14ac:dyDescent="0.2">
      <c r="A73" s="19"/>
      <c r="I73" s="19"/>
    </row>
    <row r="74" spans="1:9" x14ac:dyDescent="0.2">
      <c r="A74" s="19"/>
      <c r="I74" s="19"/>
    </row>
    <row r="75" spans="1:9" x14ac:dyDescent="0.2">
      <c r="A75" s="19"/>
      <c r="I75" s="19"/>
    </row>
    <row r="76" spans="1:9" x14ac:dyDescent="0.2">
      <c r="A76" s="19"/>
      <c r="I76" s="19"/>
    </row>
    <row r="77" spans="1:9" x14ac:dyDescent="0.2">
      <c r="A77" s="19"/>
      <c r="I77" s="19"/>
    </row>
    <row r="78" spans="1:9" x14ac:dyDescent="0.2">
      <c r="A78" s="19"/>
      <c r="I78" s="19"/>
    </row>
    <row r="79" spans="1:9" x14ac:dyDescent="0.2">
      <c r="A79" s="19"/>
      <c r="I79" s="19"/>
    </row>
    <row r="80" spans="1:9" x14ac:dyDescent="0.2">
      <c r="A80" s="19"/>
      <c r="I80" s="19"/>
    </row>
    <row r="81" spans="1:9" x14ac:dyDescent="0.2">
      <c r="A81" s="19"/>
      <c r="I81" s="19"/>
    </row>
    <row r="82" spans="1:9" x14ac:dyDescent="0.2">
      <c r="A82" s="19"/>
      <c r="I82" s="19"/>
    </row>
    <row r="83" spans="1:9" x14ac:dyDescent="0.2">
      <c r="A83" s="19"/>
      <c r="I83" s="19"/>
    </row>
    <row r="84" spans="1:9" x14ac:dyDescent="0.2">
      <c r="A84" s="19"/>
      <c r="I84" s="19"/>
    </row>
    <row r="85" spans="1:9" x14ac:dyDescent="0.2">
      <c r="A85" s="19"/>
      <c r="I85" s="19"/>
    </row>
    <row r="86" spans="1:9" x14ac:dyDescent="0.2">
      <c r="A86" s="19"/>
      <c r="I86" s="19"/>
    </row>
    <row r="87" spans="1:9" x14ac:dyDescent="0.2">
      <c r="A87" s="19"/>
      <c r="I87" s="19"/>
    </row>
    <row r="88" spans="1:9" x14ac:dyDescent="0.2">
      <c r="A88" s="19"/>
      <c r="I88" s="19"/>
    </row>
    <row r="89" spans="1:9" x14ac:dyDescent="0.2">
      <c r="A89" s="19"/>
      <c r="I89" s="19"/>
    </row>
    <row r="90" spans="1:9" x14ac:dyDescent="0.2">
      <c r="A90" s="19"/>
      <c r="I90" s="19"/>
    </row>
    <row r="91" spans="1:9" x14ac:dyDescent="0.2">
      <c r="A91" s="19"/>
      <c r="I91" s="19"/>
    </row>
    <row r="92" spans="1:9" x14ac:dyDescent="0.2">
      <c r="A92" s="19"/>
      <c r="I92" s="19"/>
    </row>
    <row r="93" spans="1:9" x14ac:dyDescent="0.2">
      <c r="A93" s="19"/>
      <c r="I93" s="19"/>
    </row>
    <row r="94" spans="1:9" x14ac:dyDescent="0.2">
      <c r="A94" s="19"/>
      <c r="I94" s="19"/>
    </row>
    <row r="95" spans="1:9" x14ac:dyDescent="0.2">
      <c r="A95" s="19"/>
      <c r="I95" s="19"/>
    </row>
    <row r="96" spans="1:9" x14ac:dyDescent="0.2">
      <c r="A96" s="19"/>
      <c r="I96" s="19"/>
    </row>
    <row r="97" spans="1:9" x14ac:dyDescent="0.2">
      <c r="A97" s="19"/>
      <c r="I97" s="19"/>
    </row>
    <row r="98" spans="1:9" x14ac:dyDescent="0.2">
      <c r="A98" s="19"/>
      <c r="I98" s="19"/>
    </row>
    <row r="99" spans="1:9" x14ac:dyDescent="0.2">
      <c r="A99" s="19"/>
      <c r="I99" s="19"/>
    </row>
    <row r="100" spans="1:9" x14ac:dyDescent="0.2">
      <c r="A100" s="19"/>
      <c r="I100" s="19"/>
    </row>
    <row r="101" spans="1:9" x14ac:dyDescent="0.2">
      <c r="A101" s="19"/>
    </row>
    <row r="102" spans="1:9" x14ac:dyDescent="0.2">
      <c r="A102" s="19"/>
    </row>
    <row r="103" spans="1:9" x14ac:dyDescent="0.2">
      <c r="A103" s="19"/>
    </row>
    <row r="104" spans="1:9" x14ac:dyDescent="0.2">
      <c r="A104" s="19"/>
    </row>
    <row r="105" spans="1:9" x14ac:dyDescent="0.2">
      <c r="A105" s="19"/>
    </row>
    <row r="106" spans="1:9" x14ac:dyDescent="0.2">
      <c r="A106" s="19"/>
    </row>
    <row r="107" spans="1:9" x14ac:dyDescent="0.2">
      <c r="A107" s="19"/>
    </row>
    <row r="108" spans="1:9" x14ac:dyDescent="0.2">
      <c r="A108" s="19"/>
    </row>
    <row r="109" spans="1:9" x14ac:dyDescent="0.2">
      <c r="A109" s="19"/>
    </row>
    <row r="110" spans="1:9" x14ac:dyDescent="0.2">
      <c r="A110" s="19"/>
    </row>
  </sheetData>
  <mergeCells count="66">
    <mergeCell ref="A53:B53"/>
    <mergeCell ref="A54:B54"/>
    <mergeCell ref="A55:B55"/>
    <mergeCell ref="A16:B17"/>
    <mergeCell ref="A23:B23"/>
    <mergeCell ref="A40:B40"/>
    <mergeCell ref="A18:B18"/>
    <mergeCell ref="A19:B19"/>
    <mergeCell ref="A20:B20"/>
    <mergeCell ref="A21:B21"/>
    <mergeCell ref="A22:B22"/>
    <mergeCell ref="A24:B24"/>
    <mergeCell ref="A25:B25"/>
    <mergeCell ref="A26:B26"/>
    <mergeCell ref="A27:B27"/>
    <mergeCell ref="A28:B28"/>
    <mergeCell ref="A30:B30"/>
    <mergeCell ref="A31:B31"/>
    <mergeCell ref="A47:B47"/>
    <mergeCell ref="A49:B49"/>
    <mergeCell ref="A35:B35"/>
    <mergeCell ref="A36:B36"/>
    <mergeCell ref="A37:B37"/>
    <mergeCell ref="A38:B38"/>
    <mergeCell ref="A39:B39"/>
    <mergeCell ref="A32:B32"/>
    <mergeCell ref="A34:B34"/>
    <mergeCell ref="A41:B41"/>
    <mergeCell ref="C61:D61"/>
    <mergeCell ref="F61:G61"/>
    <mergeCell ref="B58:D58"/>
    <mergeCell ref="F58:G58"/>
    <mergeCell ref="B59:D59"/>
    <mergeCell ref="F59:G59"/>
    <mergeCell ref="C60:D60"/>
    <mergeCell ref="F60:G60"/>
    <mergeCell ref="I16:I17"/>
    <mergeCell ref="K16:K17"/>
    <mergeCell ref="F56:G56"/>
    <mergeCell ref="B57:D57"/>
    <mergeCell ref="F57:G57"/>
    <mergeCell ref="A48:B48"/>
    <mergeCell ref="A33:B33"/>
    <mergeCell ref="A50:B50"/>
    <mergeCell ref="A51:B51"/>
    <mergeCell ref="A52:B52"/>
    <mergeCell ref="A42:B42"/>
    <mergeCell ref="A43:B43"/>
    <mergeCell ref="A44:B44"/>
    <mergeCell ref="A45:B45"/>
    <mergeCell ref="A46:B46"/>
    <mergeCell ref="A29:B29"/>
    <mergeCell ref="E13:H13"/>
    <mergeCell ref="C16:C17"/>
    <mergeCell ref="D16:D17"/>
    <mergeCell ref="E16:E17"/>
    <mergeCell ref="F16:F17"/>
    <mergeCell ref="G16:G17"/>
    <mergeCell ref="H16:H17"/>
    <mergeCell ref="A1:D1"/>
    <mergeCell ref="B3:I3"/>
    <mergeCell ref="C5:E5"/>
    <mergeCell ref="E7:H7"/>
    <mergeCell ref="B9:B11"/>
    <mergeCell ref="E9:H9"/>
    <mergeCell ref="E11:H11"/>
  </mergeCells>
  <printOptions horizontalCentered="1" verticalCentered="1"/>
  <pageMargins left="0" right="0" top="0.25" bottom="0.25" header="0.5" footer="0.5"/>
  <pageSetup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3L24X Mixed Standards 5;1</vt:lpstr>
      <vt:lpstr>3L24X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kayslab</dc:creator>
  <cp:lastModifiedBy>Mike Shelton</cp:lastModifiedBy>
  <cp:lastPrinted>2008-08-11T19:06:16Z</cp:lastPrinted>
  <dcterms:created xsi:type="dcterms:W3CDTF">2002-05-01T16:20:36Z</dcterms:created>
  <dcterms:modified xsi:type="dcterms:W3CDTF">2020-03-06T21:02:19Z</dcterms:modified>
</cp:coreProperties>
</file>