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E2EE1A20-95AA-425D-B2C2-F2F6BAE0EC41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SLS30A Mixed Standards 5;1" sheetId="2" r:id="rId1"/>
    <sheet name="SLS30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<sst xmlns="http://schemas.openxmlformats.org/spreadsheetml/2006/main" count="72" uniqueCount="52">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</sst>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4" zoomScale="85" zoomScaleNormal="85" workbookViewId="0">
      <selection activeCell="A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2397.3068800000001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'SLS30A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'SLS30A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'SLS30A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'SLS30A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'SLS30A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'SLS30A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141.85070999999999</v>
      </c>
      <c r="D24" s="16">
        <f>'SLS30A Mixed Standards 5;1'!I22</f>
        <v>0.52228332313720438</v>
      </c>
      <c r="E24" s="17">
        <f>((C24/$I$11)*(($I$7*$I$9)/D24))/1000</f>
        <v>2.2658529374076824E-3</v>
      </c>
      <c r="F24" s="18">
        <v>0.99450000000000005</v>
      </c>
      <c r="G24" s="18">
        <v>0.94210000000000005</v>
      </c>
      <c r="H24" s="17">
        <f t="shared" si="2"/>
        <v>2.2533907462519401E-3</v>
      </c>
      <c r="I24" s="17">
        <f t="shared" si="0"/>
        <v>2.1346600523317778E-3</v>
      </c>
      <c r="K24" s="20">
        <f>$I$24/$I$62*100</f>
        <v>2.8973685498705724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'SLS30A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'SLS30A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386.97778</v>
      </c>
      <c r="D27" s="16">
        <f>'SLS30A Mixed Standards 5;1'!I25</f>
        <v>0.52322337655136741</v>
      </c>
      <c r="E27" s="17">
        <f t="shared" si="1"/>
        <v>6.1702854181040229E-3</v>
      </c>
      <c r="F27" s="93">
        <v>0.99480000000000002</v>
      </c>
      <c r="G27" s="18">
        <v>0.94169999999999998</v>
      </c>
      <c r="H27" s="17">
        <f t="shared" si="2"/>
        <v>6.1381999339298818E-3</v>
      </c>
      <c r="I27" s="17">
        <f t="shared" si="0"/>
        <v>5.810557778228558E-3</v>
      </c>
      <c r="K27" s="20">
        <f>$I$27/$I$62*100</f>
        <v>7.8866549947638394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336.99038999999999</v>
      </c>
      <c r="D28" s="16">
        <f>'SLS30A Mixed Standards 5;1'!I26</f>
        <v>0.52518037315984534</v>
      </c>
      <c r="E28" s="17">
        <f t="shared" si="1"/>
        <v>5.3532237081570858E-3</v>
      </c>
      <c r="F28" s="18">
        <v>0.995</v>
      </c>
      <c r="G28" s="18">
        <v>0.94810000000000005</v>
      </c>
      <c r="H28" s="17">
        <f t="shared" si="2"/>
        <v>5.3264575896162999E-3</v>
      </c>
      <c r="I28" s="17">
        <f t="shared" si="0"/>
        <v>5.0753913977037331E-3</v>
      </c>
      <c r="K28" s="20">
        <f>$I$28/$I$62*100</f>
        <v>6.8888155741366202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'SLS30A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'SLS30A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520.84198000000004</v>
      </c>
      <c r="D31" s="16">
        <f>'SLS30A Mixed Standards 5;1'!I29</f>
        <v>0.5022104795261112</v>
      </c>
      <c r="E31" s="17">
        <f>((C31/$I$11)*(($I$7*$I$9)/D31))/1000</f>
        <v>8.6522004879212699E-3</v>
      </c>
      <c r="F31" s="18">
        <v>0.99524199999999996</v>
      </c>
      <c r="G31" s="18">
        <v>0.95034395000000005</v>
      </c>
      <c r="H31" s="17">
        <f t="shared" si="2"/>
        <v>8.61103331799974E-3</v>
      </c>
      <c r="I31" s="17">
        <f t="shared" si="0"/>
        <v>8.2225663878830266E-3</v>
      </c>
      <c r="K31" s="20">
        <f>$I$31/$I$62*100</f>
        <v>11.160468021805825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522.12256000000002</v>
      </c>
      <c r="D32" s="16">
        <f>'SLS30A Mixed Standards 5;1'!I30</f>
        <v>0.5560986679727572</v>
      </c>
      <c r="E32" s="17">
        <f>((C32/$I$11)*(($I$7*$I$9)/D32))/1000</f>
        <v>7.8329791009438664E-3</v>
      </c>
      <c r="F32" s="18">
        <v>0.99550000000000005</v>
      </c>
      <c r="G32" s="18">
        <v>0.95269999999999999</v>
      </c>
      <c r="H32" s="17">
        <f t="shared" si="2"/>
        <v>7.7977306949896198E-3</v>
      </c>
      <c r="I32" s="17">
        <f t="shared" si="0"/>
        <v>7.4624791894692217E-3</v>
      </c>
      <c r="K32" s="20">
        <f>$I$32/$I$62*100</f>
        <v>10.128803639724108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'SLS30A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131.93387000000001</v>
      </c>
      <c r="D34" s="16">
        <f>'SLS30A Mixed Standards 5;1'!I32</f>
        <v>0.57307258596630672</v>
      </c>
      <c r="E34" s="17">
        <f>((C34/$I$11)*(($I$7*$I$9)/D34))/1000</f>
        <v>1.9206712340833017E-3</v>
      </c>
      <c r="F34" s="18">
        <v>0.99539999999999995</v>
      </c>
      <c r="G34" s="18">
        <v>0.95240000000000002</v>
      </c>
      <c r="H34" s="17">
        <f t="shared" si="2"/>
        <v>1.9118361464065183E-3</v>
      </c>
      <c r="I34" s="17">
        <f t="shared" si="0"/>
        <v>1.8292472833409366E-3</v>
      </c>
      <c r="K34" s="20">
        <f>$I$34/$I$62*100</f>
        <v>2.4828325910248799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'SLS30A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164.03613000000001</v>
      </c>
      <c r="D36" s="16">
        <f>'SLS30A Mixed Standards 5;1'!I34</f>
        <v>0.36080032307251586</v>
      </c>
      <c r="E36" s="17">
        <f t="shared" si="1"/>
        <v>3.7929660972041948E-3</v>
      </c>
      <c r="F36" s="18">
        <v>0.99590000000000001</v>
      </c>
      <c r="G36" s="18">
        <v>0.95699999999999996</v>
      </c>
      <c r="H36" s="17">
        <f t="shared" si="2"/>
        <v>3.7774149362056575E-3</v>
      </c>
      <c r="I36" s="17">
        <f t="shared" si="0"/>
        <v>3.6298685550244145E-3</v>
      </c>
      <c r="K36" s="20">
        <f>$I$36/$I$62*100</f>
        <v>4.92681117070779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'SLS30A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'SLS30A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'SLS30A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145.82168999999999</v>
      </c>
      <c r="D40" s="16">
        <f>'SLS30A Mixed Standards 5;1'!I38</f>
        <v>0.57169928898171185</v>
      </c>
      <c r="E40" s="17">
        <f>((C40/$I$11)*(($I$7*$I$9)/D40))/1000</f>
        <v>2.1279471570563166E-3</v>
      </c>
      <c r="F40" s="18">
        <v>0.99605399999999999</v>
      </c>
      <c r="G40" s="18">
        <v>0.95881644600000004</v>
      </c>
      <c r="H40" s="17">
        <f>E40*F40</f>
        <v>2.1195502775745723E-3</v>
      </c>
      <c r="I40" s="17">
        <f>E40*G40</f>
        <v>2.0403107304045416E-3</v>
      </c>
      <c r="K40" s="20">
        <f>$I$40/$I$62*100</f>
        <v>2.7693084600426956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'SLS30A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237.64590000000001</v>
      </c>
      <c r="D42" s="16">
        <f>'SLS30A Mixed Standards 5;1'!I40</f>
        <v>0.57248541312805568</v>
      </c>
      <c r="E42" s="17">
        <f t="shared" si="1"/>
        <v>3.4631576704266158E-3</v>
      </c>
      <c r="F42" s="18">
        <v>0.99583299999999997</v>
      </c>
      <c r="G42" s="18">
        <v>0.95651359599999997</v>
      </c>
      <c r="H42" s="17">
        <f t="shared" si="2"/>
        <v>3.4487266924139478E-3</v>
      </c>
      <c r="I42" s="17">
        <f t="shared" si="0"/>
        <v>3.3125573968547451E-3</v>
      </c>
      <c r="K42" s="20">
        <f>$I$42/$I$62*100</f>
        <v>4.4961255591044136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'SLS30A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'SLS30A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'SLS30A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'SLS30A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308.63702000000001</v>
      </c>
      <c r="D47" s="16">
        <f>'SLS30A Mixed Standards 5;1'!I45</f>
        <v>0.56695087597379212</v>
      </c>
      <c r="E47" s="17">
        <f t="shared" si="1"/>
        <v>4.5416007225269573E-3</v>
      </c>
      <c r="F47" s="95">
        <v>0.99578100000000003</v>
      </c>
      <c r="G47" s="95">
        <v>0.95596872600000005</v>
      </c>
      <c r="H47" s="17">
        <f t="shared" si="2"/>
        <v>4.5224397090786166E-3</v>
      </c>
      <c r="I47" s="17">
        <f t="shared" si="0"/>
        <v>4.3416282567147755E-3</v>
      </c>
      <c r="K47" s="20">
        <f>$I$47/$I$62*100</f>
        <v>5.8928807668902135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'SLS30A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'SLS30A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'SLS30A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739.37603999999999</v>
      </c>
      <c r="D51" s="16">
        <f>'SLS30A Mixed Standards 5;1'!I49</f>
        <v>0.53474774135716341</v>
      </c>
      <c r="E51" s="17">
        <f t="shared" si="1"/>
        <v>1.1535137556597188E-2</v>
      </c>
      <c r="F51" s="95">
        <v>0.99648800000000004</v>
      </c>
      <c r="G51" s="95">
        <v>0.96334507599999997</v>
      </c>
      <c r="H51" s="17">
        <f t="shared" si="2"/>
        <v>1.1494626153498418E-2</v>
      </c>
      <c r="I51" s="17">
        <f t="shared" si="0"/>
        <v>1.1112317966130571E-2</v>
      </c>
      <c r="K51" s="20">
        <f>$I$51/$I$62*100</f>
        <v>15.082720340439637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'SLS30A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'SLS30A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368.05660999999998</v>
      </c>
      <c r="D54" s="16">
        <f>'SLS30A Mixed Standards 5;1'!I52</f>
        <v>0.50773983680032553</v>
      </c>
      <c r="E54" s="17">
        <f t="shared" si="1"/>
        <v>6.0475538825159507E-3</v>
      </c>
      <c r="F54" s="97">
        <v>0.99609999999999999</v>
      </c>
      <c r="G54" s="97">
        <f>G55-0.003</f>
        <v>0.95605923199999998</v>
      </c>
      <c r="H54" s="17">
        <f t="shared" si="2"/>
        <v>6.0239684223741385E-3</v>
      </c>
      <c r="I54" s="17">
        <f t="shared" si="0"/>
        <v>5.7818197203968183E-3</v>
      </c>
      <c r="K54" s="20">
        <f>$I$54/$I$62*100</f>
        <v>7.8476489034402617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766.48217999999997</v>
      </c>
      <c r="D55" s="16">
        <f>'SLS30A Mixed Standards 5;1'!I53</f>
        <v>0.47458077977285135</v>
      </c>
      <c r="E55" s="17">
        <f t="shared" si="1"/>
        <v>1.3474053911267915E-2</v>
      </c>
      <c r="F55" s="98">
        <v>0.99607699999999999</v>
      </c>
      <c r="G55" s="98">
        <v>0.95905923199999998</v>
      </c>
      <c r="H55" s="17">
        <f t="shared" si="2"/>
        <v>1.3421195197774011E-2</v>
      </c>
      <c r="I55" s="17">
        <f t="shared" si="0"/>
        <v>1.2922415796067203E-2</v>
      </c>
      <c r="K55" s="20">
        <f>$I$55/$I$62*100</f>
        <v>17.53956142804914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7.3675820510550327E-2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SLS30A Mixed Standards 5;1</vt:lpstr>
      <vt:lpstr>SLS30A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2020-03-09T16:33:43Z</dcterms:modified>
</cp:coreProperties>
</file>