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BBA3A9DC-7306-407B-93EE-74663ECF979D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SLB Mixed Standards 5;1" sheetId="2" r:id="rId1"/>
    <sheet name="SLB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<sst xmlns="http://schemas.openxmlformats.org/spreadsheetml/2006/main" count="72" uniqueCount="52">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</sst>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3" zoomScale="70" zoomScaleNormal="70" workbookViewId="0">
      <selection activeCell="P39" sqref="P39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5536.0229499999996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'SLB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'SLB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213.44904</v>
      </c>
      <c r="D20" s="16">
        <f>'SLB Mixed Standards 5;1'!I18</f>
        <v>0.58399554573934276</v>
      </c>
      <c r="E20" s="17">
        <f>((C20/$I$11)*(($I$7*$I$9)/D20))/1000</f>
        <v>1.3204342630694604E-3</v>
      </c>
      <c r="F20" s="91">
        <v>0.99150000000000005</v>
      </c>
      <c r="G20" s="91">
        <v>0.91139999999999999</v>
      </c>
      <c r="H20" s="17">
        <f>E20*F20</f>
        <v>1.30921057183337E-3</v>
      </c>
      <c r="I20" s="17">
        <f t="shared" ref="I20:I55" si="0">E20*G20</f>
        <v>1.2034437873615063E-3</v>
      </c>
      <c r="J20" s="90"/>
      <c r="K20" s="20">
        <f>I$20/$I$62*100</f>
        <v>6.8165574930563269</v>
      </c>
    </row>
    <row r="21" spans="1:16" ht="13.5" x14ac:dyDescent="0.25">
      <c r="A21" s="23">
        <v>0.41666666666666669</v>
      </c>
      <c r="B21" s="24"/>
      <c r="C21" s="15">
        <v>0</v>
      </c>
      <c r="D21" s="16">
        <f>'SLB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'SLB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'SLB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240.92064999999999</v>
      </c>
      <c r="D24" s="16">
        <f>'SLB Mixed Standards 5;1'!I22</f>
        <v>0.52228332313720438</v>
      </c>
      <c r="E24" s="17">
        <f>((C24/$I$11)*(($I$7*$I$9)/D24))/1000</f>
        <v>1.6664795218107485E-3</v>
      </c>
      <c r="F24" s="18">
        <v>0.99450000000000005</v>
      </c>
      <c r="G24" s="18">
        <v>0.94210000000000005</v>
      </c>
      <c r="H24" s="17">
        <f t="shared" si="2"/>
        <v>1.6573138844407894E-3</v>
      </c>
      <c r="I24" s="17">
        <f t="shared" si="0"/>
        <v>1.5699903574979061E-3</v>
      </c>
      <c r="K24" s="20">
        <f>$I$24/$I$62*100</f>
        <v>8.8927539847058501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'SLB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'SLB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443.91530999999998</v>
      </c>
      <c r="D27" s="16">
        <f>'SLB Mixed Standards 5;1'!I25</f>
        <v>0.52322337655136741</v>
      </c>
      <c r="E27" s="17">
        <f t="shared" si="1"/>
        <v>3.0651031762690402E-3</v>
      </c>
      <c r="F27" s="93">
        <v>0.99480000000000002</v>
      </c>
      <c r="G27" s="18">
        <v>0.94169999999999998</v>
      </c>
      <c r="H27" s="17">
        <f t="shared" si="2"/>
        <v>3.0491646397524412E-3</v>
      </c>
      <c r="I27" s="17">
        <f t="shared" si="0"/>
        <v>2.886407661092555E-3</v>
      </c>
      <c r="K27" s="20">
        <f>$I$27/$I$62*100</f>
        <v>16.349217119125235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275.55655000000002</v>
      </c>
      <c r="D28" s="16">
        <f>'SLB Mixed Standards 5;1'!I26</f>
        <v>0.52518037315984534</v>
      </c>
      <c r="E28" s="17">
        <f t="shared" si="1"/>
        <v>1.8955461614054555E-3</v>
      </c>
      <c r="F28" s="18">
        <v>0.995</v>
      </c>
      <c r="G28" s="18">
        <v>0.94810000000000005</v>
      </c>
      <c r="H28" s="17">
        <f t="shared" si="2"/>
        <v>1.8860684305984283E-3</v>
      </c>
      <c r="I28" s="17">
        <f t="shared" si="0"/>
        <v>1.7971673156285126E-3</v>
      </c>
      <c r="K28" s="20">
        <f>$I$28/$I$62*100</f>
        <v>10.179531823818788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'SLB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'SLB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322.15886999999998</v>
      </c>
      <c r="D31" s="16">
        <f>'SLB Mixed Standards 5;1'!I29</f>
        <v>0.57207398693293676</v>
      </c>
      <c r="E31" s="17">
        <f>((C31/$I$11)*(($I$7*$I$9)/D31))/1000</f>
        <v>2.0344639883632669E-3</v>
      </c>
      <c r="F31" s="18">
        <v>0.99524199999999996</v>
      </c>
      <c r="G31" s="18">
        <v>0.95034395000000005</v>
      </c>
      <c r="H31" s="17">
        <f t="shared" si="2"/>
        <v>2.0247840087066343E-3</v>
      </c>
      <c r="I31" s="17">
        <f t="shared" si="0"/>
        <v>1.9334405428339011E-3</v>
      </c>
      <c r="K31" s="20">
        <f>$I$31/$I$62*100</f>
        <v>10.951411904770852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31.689869999999999</v>
      </c>
      <c r="D32" s="16">
        <f>'SLB Mixed Standards 5;1'!I30</f>
        <v>0.5560986679727572</v>
      </c>
      <c r="E32" s="17">
        <f>((C32/$I$11)*(($I$7*$I$9)/D32))/1000</f>
        <v>2.05873627375015E-4</v>
      </c>
      <c r="F32" s="18">
        <v>0.99550000000000005</v>
      </c>
      <c r="G32" s="18">
        <v>0.95269999999999999</v>
      </c>
      <c r="H32" s="17">
        <f t="shared" si="2"/>
        <v>2.0494719605182744E-4</v>
      </c>
      <c r="I32" s="17">
        <f t="shared" si="0"/>
        <v>1.9613580480017678E-4</v>
      </c>
      <c r="K32" s="20">
        <f>$I$32/$I$62*100</f>
        <v>1.1109542497190701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'SLB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100.31527</v>
      </c>
      <c r="D34" s="16">
        <f>'SLB Mixed Standards 5;1'!I32</f>
        <v>0.57307258596630672</v>
      </c>
      <c r="E34" s="17">
        <f>((C34/$I$11)*(($I$7*$I$9)/D34))/1000</f>
        <v>6.3239660034110975E-4</v>
      </c>
      <c r="F34" s="18">
        <v>0.99539999999999995</v>
      </c>
      <c r="G34" s="18">
        <v>0.95240000000000002</v>
      </c>
      <c r="H34" s="17">
        <f t="shared" si="2"/>
        <v>6.2948757597954062E-4</v>
      </c>
      <c r="I34" s="17">
        <f t="shared" si="0"/>
        <v>6.0229452216487294E-4</v>
      </c>
      <c r="K34" s="20">
        <f>$I$34/$I$62*100</f>
        <v>3.4115222341136722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'SLB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28.584620000000001</v>
      </c>
      <c r="D36" s="16">
        <f>'SLB Mixed Standards 5;1'!I34</f>
        <v>0.36080032307251586</v>
      </c>
      <c r="E36" s="17">
        <f t="shared" si="1"/>
        <v>2.8621844585089725E-4</v>
      </c>
      <c r="F36" s="18">
        <v>0.99590000000000001</v>
      </c>
      <c r="G36" s="18">
        <v>0.95699999999999996</v>
      </c>
      <c r="H36" s="17">
        <f t="shared" si="2"/>
        <v>2.8504495022290858E-4</v>
      </c>
      <c r="I36" s="17">
        <f t="shared" si="0"/>
        <v>2.7391105267930867E-4</v>
      </c>
      <c r="K36" s="20">
        <f>$I$36/$I$62*100</f>
        <v>1.5514895321082536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'SLB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'SLB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'SLB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30.375509999999998</v>
      </c>
      <c r="D40" s="16">
        <f>'SLB Mixed Standards 5;1'!I38</f>
        <v>0.57169928898171185</v>
      </c>
      <c r="E40" s="17">
        <f>((C40/$I$11)*(($I$7*$I$9)/D40))/1000</f>
        <v>1.9194996626582233E-4</v>
      </c>
      <c r="F40" s="18">
        <v>0.99605399999999999</v>
      </c>
      <c r="G40" s="18">
        <v>0.95881644600000004</v>
      </c>
      <c r="H40" s="17">
        <f>E40*F40</f>
        <v>1.911925316989374E-4</v>
      </c>
      <c r="I40" s="17">
        <f>E40*G40</f>
        <v>1.8404478446481566E-4</v>
      </c>
      <c r="K40" s="20">
        <f>$I$40/$I$62*100</f>
        <v>1.0424681798824369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'SLB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24.036930000000002</v>
      </c>
      <c r="D42" s="16">
        <f>'SLB Mixed Standards 5;1'!I40</f>
        <v>0.57248541312805568</v>
      </c>
      <c r="E42" s="17">
        <f t="shared" si="1"/>
        <v>1.5168641498073302E-4</v>
      </c>
      <c r="F42" s="18">
        <v>0.99583299999999997</v>
      </c>
      <c r="G42" s="18">
        <v>0.95651359599999997</v>
      </c>
      <c r="H42" s="17">
        <f t="shared" si="2"/>
        <v>1.5105433768950829E-4</v>
      </c>
      <c r="I42" s="17">
        <f t="shared" si="0"/>
        <v>1.4509011825756919E-4</v>
      </c>
      <c r="K42" s="20">
        <f>$I$42/$I$62*100</f>
        <v>0.82182079725171953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'SLB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'SLB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'SLB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'SLB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72.217569999999995</v>
      </c>
      <c r="D47" s="16">
        <f>'SLB Mixed Standards 5;1'!I45</f>
        <v>0.56695087597379212</v>
      </c>
      <c r="E47" s="17">
        <f t="shared" si="1"/>
        <v>4.6018192261734596E-4</v>
      </c>
      <c r="F47" s="95">
        <v>0.99578100000000003</v>
      </c>
      <c r="G47" s="95">
        <v>0.95596872600000005</v>
      </c>
      <c r="H47" s="17">
        <f t="shared" si="2"/>
        <v>4.5824041508582341E-4</v>
      </c>
      <c r="I47" s="17">
        <f t="shared" si="0"/>
        <v>4.399195262927348E-4</v>
      </c>
      <c r="K47" s="20">
        <f>$I$47/$I$62*100</f>
        <v>2.4917962723187266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'SLB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'SLB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'SLB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297.42822000000001</v>
      </c>
      <c r="D51" s="16">
        <f>'SLB Mixed Standards 5;1'!I49</f>
        <v>0.53474774135716341</v>
      </c>
      <c r="E51" s="17">
        <f t="shared" si="1"/>
        <v>2.0093950447328457E-3</v>
      </c>
      <c r="F51" s="95">
        <v>0.99648800000000004</v>
      </c>
      <c r="G51" s="95">
        <v>0.96334507599999997</v>
      </c>
      <c r="H51" s="17">
        <f t="shared" si="2"/>
        <v>2.002338049335744E-3</v>
      </c>
      <c r="I51" s="17">
        <f t="shared" si="0"/>
        <v>1.9357408220821864E-3</v>
      </c>
      <c r="K51" s="20">
        <f>$I$51/$I$62*100</f>
        <v>10.964441167882841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'SLB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'SLB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77.508369999999999</v>
      </c>
      <c r="D54" s="16">
        <f>'SLB Mixed Standards 5;1'!I52</f>
        <v>0.50773983680032553</v>
      </c>
      <c r="E54" s="17">
        <f t="shared" si="1"/>
        <v>5.5149233219579106E-4</v>
      </c>
      <c r="F54" s="97">
        <v>0.99609999999999999</v>
      </c>
      <c r="G54" s="97">
        <f>G55-0.003</f>
        <v>0.95605923199999998</v>
      </c>
      <c r="H54" s="17">
        <f t="shared" si="2"/>
        <v>5.4934151210022741E-4</v>
      </c>
      <c r="I54" s="17">
        <f t="shared" si="0"/>
        <v>5.2725933557299688E-4</v>
      </c>
      <c r="K54" s="20">
        <f>$I$54/$I$62*100</f>
        <v>2.9865072323518271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542.39220999999998</v>
      </c>
      <c r="D55" s="16">
        <f>'SLB Mixed Standards 5;1'!I53</f>
        <v>0.47458077977285135</v>
      </c>
      <c r="E55" s="17">
        <f t="shared" si="1"/>
        <v>4.128909954665123E-3</v>
      </c>
      <c r="F55" s="98">
        <v>0.99607699999999999</v>
      </c>
      <c r="G55" s="98">
        <v>0.95905923199999998</v>
      </c>
      <c r="H55" s="17">
        <f t="shared" si="2"/>
        <v>4.112712240912972E-3</v>
      </c>
      <c r="I55" s="17">
        <f t="shared" si="0"/>
        <v>3.9598692101182878E-3</v>
      </c>
      <c r="K55" s="20">
        <f>$I$55/$I$62*100</f>
        <v>22.429528008894394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1.7654714840847331E-2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SLB Mixed Standards 5;1</vt:lpstr>
      <vt:lpstr>SLB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2020-03-06T20:29:49Z</dcterms:modified>
</cp:coreProperties>
</file>