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5E267A27-3B87-4E15-BC91-5AEFC610F98A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2L24A Mixed Standards 5;1" sheetId="2" r:id="rId1"/>
    <sheet name="2L24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<sst xmlns="http://schemas.openxmlformats.org/spreadsheetml/2006/main" count="72" uniqueCount="52">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</sst>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90" t="s">
        <v>38</v>
      </c>
      <c r="I2" s="90"/>
      <c r="J2" s="90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4" t="s">
        <v>11</v>
      </c>
      <c r="C4" s="94"/>
      <c r="D4" s="94"/>
      <c r="E4" s="94"/>
      <c r="F4" s="94"/>
      <c r="G4" s="94"/>
      <c r="H4" s="94"/>
      <c r="I4" s="94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1" t="s">
        <v>48</v>
      </c>
      <c r="G8" s="91"/>
      <c r="H8" s="91"/>
      <c r="I8" s="91"/>
      <c r="J8" s="87">
        <v>475.66955000000002</v>
      </c>
      <c r="K8" s="88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79">
        <f>(E16*1.998)/(G16*J8)</f>
        <v>0.79807505021080316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79">
        <f>(E17*1.998)/(G17*J8)</f>
        <v>0.79807505021080316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79">
        <f>(E18*1.998)/(G18*J8)</f>
        <v>0.77435067319318662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79">
        <f>(E19*1.998)/(G19*J8)</f>
        <v>0.67228903693499009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79">
        <f>(E20*1.998)/(G20*J8)</f>
        <v>0.79691373928223941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79">
        <f>(E21*1.998)/(G21*J8)</f>
        <v>0.79807505021080316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79">
        <f>(E22*1.998)/(G22*J8)</f>
        <v>0.83527126926749917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79">
        <f>(E23*1.998)/(G23*J8)</f>
        <v>0.83623593450369116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79">
        <f>(E24*1.998)/(G24*J8)</f>
        <v>0.81537623191730502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79">
        <f>(E25*1.998)/(G25*J8)</f>
        <v>0.83677466708558523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79">
        <f>(E26*1.998)/(G26*J8)</f>
        <v>0.83990443012549398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79">
        <f>(E27*1.998)/(G27*J8)</f>
        <v>0.83951075566472599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79">
        <f>(E28*1.998)/(G28*J8)</f>
        <v>0.84651846114261486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79">
        <f>(E29*1.998)/(G29*J8)</f>
        <v>0.91489990970832613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79">
        <f>(E30*1.998)/(G30*J8)</f>
        <v>0.88935108524142481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79">
        <f>(E31*1.998)/(G31*J8)</f>
        <v>0.91649693769130303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79">
        <f>(E32*1.998)/(G32*J8)</f>
        <v>0.91649693769130303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79">
        <f>(E33*1.998)/(G33*J8)</f>
        <v>0.79807505021080316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79">
        <f>(E34*1.998)/(G34*J8)</f>
        <v>0.5770165932059349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79">
        <f>(E35*1.998)/(G35*J8)</f>
        <v>1.2970224735470248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79">
        <f>(E36*1.998)/(G36*J8)</f>
        <v>0.91693571935390894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79">
        <f>(E37*1.998)/(G37*J8)</f>
        <v>0.91693571935390894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79">
        <f>(E38*1.998)/(G38*J8)</f>
        <v>0.9143006670761249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79">
        <f>(E39*1.998)/(G39*J8)</f>
        <v>0.91555789066422311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79">
        <f>(E40*1.998)/(G40*J8)</f>
        <v>0.91555789066422311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79">
        <f>(E41*1.998)/(G41*J8)</f>
        <v>0.91555789066422311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79">
        <f>(E42*1.998)/(G42*J8)</f>
        <v>0.75924000000000025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79">
        <f>(E43*1.998)/(G43*J8)</f>
        <v>0.75924000000000025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79">
        <f>(E44*1.998)/(G44*J8)</f>
        <v>1.2142286195725589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79">
        <f>(E45*1.998)/(G45*J8)</f>
        <v>0.90670667970485008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79">
        <f>(E46*1.998)/(G46*J8)</f>
        <v>0.79807505021080316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79">
        <f>(E47*1.998)/(G47*J8)</f>
        <v>0.79807505021080316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79">
        <f>(E48*1.998)/(G48*J8)</f>
        <v>0.82781298657776214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79">
        <f>(E49*1.998)/(G49*J8)</f>
        <v>0.85520522075714134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79">
        <f>(E50*1.998)/(G50*J8)</f>
        <v>0.82640447988314614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79">
        <f>(E51*1.998)/(G51*J8)</f>
        <v>0.912574462665521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79">
        <f>(E52*1.998)/(G52*J8)</f>
        <v>0.81201232961916558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79">
        <f>(E53*1.998)/(G53*J8)</f>
        <v>0.75898209406677419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99">
        <f>SUM(G16:H53)</f>
        <v>100</v>
      </c>
      <c r="H54" s="99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03" t="s">
        <v>49</v>
      </c>
      <c r="F7" s="103"/>
      <c r="G7" s="103"/>
      <c r="H7" s="10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35"/>
      <c r="D10" s="1"/>
      <c r="E10" s="33"/>
      <c r="F10" s="33"/>
      <c r="G10" s="33"/>
      <c r="H10" s="33"/>
      <c r="I10" s="36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1980.6502700000001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03" t="s">
        <v>5</v>
      </c>
      <c r="F13" s="103"/>
      <c r="G13" s="103"/>
      <c r="H13" s="10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41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40"/>
      <c r="K17" s="107"/>
    </row>
    <row r="18" spans="1:16" x14ac:dyDescent="0.2">
      <c r="A18" s="89">
        <v>0.16666666666666666</v>
      </c>
      <c r="B18" s="89"/>
      <c r="C18" s="42">
        <v>0</v>
      </c>
      <c r="D18" s="16">
        <f>'2L24A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89">
        <v>0.25</v>
      </c>
      <c r="B19" s="89"/>
      <c r="C19" s="42">
        <v>0</v>
      </c>
      <c r="D19" s="16">
        <f>'2L24A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89">
        <v>0.33333333333333331</v>
      </c>
      <c r="B20" s="89"/>
      <c r="C20" s="42">
        <v>0</v>
      </c>
      <c r="D20" s="16">
        <f>'2L24A Mixed Standards 5;1'!I18</f>
        <v>0.77435067319318662</v>
      </c>
      <c r="E20" s="17">
        <f>((C20/$I$11)*(($I$7*$I$9)/D20))/1000</f>
        <v>0</v>
      </c>
      <c r="F20" s="44">
        <v>0.99150000000000005</v>
      </c>
      <c r="G20" s="44">
        <v>0.91139999999999999</v>
      </c>
      <c r="H20" s="17">
        <f>E20*F20</f>
        <v>0</v>
      </c>
      <c r="I20" s="17">
        <f>E20*G20</f>
        <v>0</v>
      </c>
      <c r="J20" s="43"/>
      <c r="K20" s="45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'2L24A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89">
        <v>0.5</v>
      </c>
      <c r="B22" s="89"/>
      <c r="C22" s="42">
        <v>0</v>
      </c>
      <c r="D22" s="16">
        <f>'2L24A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'2L24A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89">
        <v>0.58333333333333337</v>
      </c>
      <c r="B24" s="89"/>
      <c r="C24" s="15">
        <v>3723.0832500000001</v>
      </c>
      <c r="D24" s="16">
        <f>'2L24A Mixed Standards 5;1'!I22</f>
        <v>0.83527126926749917</v>
      </c>
      <c r="E24" s="17">
        <f>((C24/$I$11)*(($I$7*$I$9)/D24))/1000</f>
        <v>4.500879669287753E-2</v>
      </c>
      <c r="F24" s="18">
        <v>0.99450000000000005</v>
      </c>
      <c r="G24" s="18">
        <v>0.94210000000000005</v>
      </c>
      <c r="H24" s="17">
        <f t="shared" si="2"/>
        <v>4.4761248311066704E-2</v>
      </c>
      <c r="I24" s="17">
        <f t="shared" si="1"/>
        <v>4.2402787364359922E-2</v>
      </c>
      <c r="K24" s="20">
        <f>$I$24/$I$62*100</f>
        <v>6.6420642149712243</v>
      </c>
      <c r="N24" s="46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'2L24A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46"/>
      <c r="O25" s="13"/>
      <c r="P25" s="13"/>
    </row>
    <row r="26" spans="1:16" ht="13.5" x14ac:dyDescent="0.25">
      <c r="A26" s="98">
        <v>0.625</v>
      </c>
      <c r="B26" s="93"/>
      <c r="C26" s="15"/>
      <c r="D26" s="16">
        <f>'2L24A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46"/>
      <c r="O26" s="13"/>
      <c r="P26" s="13"/>
    </row>
    <row r="27" spans="1:16" ht="13.5" x14ac:dyDescent="0.25">
      <c r="A27" s="89">
        <v>0.66666666666666663</v>
      </c>
      <c r="B27" s="89"/>
      <c r="C27" s="15">
        <v>7730.5615200000002</v>
      </c>
      <c r="D27" s="16">
        <f>'2L24A Mixed Standards 5;1'!I25</f>
        <v>0.83677466708558523</v>
      </c>
      <c r="E27" s="17">
        <f t="shared" si="0"/>
        <v>9.3287770760072442E-2</v>
      </c>
      <c r="F27" s="47">
        <v>0.99480000000000002</v>
      </c>
      <c r="G27" s="18">
        <v>0.94169999999999998</v>
      </c>
      <c r="H27" s="17">
        <f t="shared" si="2"/>
        <v>9.2802674352120071E-2</v>
      </c>
      <c r="I27" s="17">
        <f t="shared" si="1"/>
        <v>8.7849093724760213E-2</v>
      </c>
      <c r="K27" s="20">
        <f>$I$27/$I$62*100</f>
        <v>13.760871820358711</v>
      </c>
      <c r="N27" s="46"/>
      <c r="O27" s="13"/>
      <c r="P27" s="13"/>
    </row>
    <row r="28" spans="1:16" ht="13.5" x14ac:dyDescent="0.25">
      <c r="A28" s="89">
        <v>0.66736111111111107</v>
      </c>
      <c r="B28" s="89"/>
      <c r="C28" s="15">
        <v>4958.2509799999998</v>
      </c>
      <c r="D28" s="16">
        <f>'2L24A Mixed Standards 5;1'!I26</f>
        <v>0.83990443012549398</v>
      </c>
      <c r="E28" s="17">
        <f t="shared" si="0"/>
        <v>5.9610234814339087E-2</v>
      </c>
      <c r="F28" s="18">
        <v>0.995</v>
      </c>
      <c r="G28" s="18">
        <v>0.94810000000000005</v>
      </c>
      <c r="H28" s="17">
        <f t="shared" si="2"/>
        <v>5.9312183640267392E-2</v>
      </c>
      <c r="I28" s="17">
        <f t="shared" si="1"/>
        <v>5.6516463627474894E-2</v>
      </c>
      <c r="K28" s="20">
        <f>$I$28/$I$62*100</f>
        <v>8.8528609544260863</v>
      </c>
      <c r="N28" s="46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'2L24A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46"/>
      <c r="O29" s="13"/>
      <c r="P29" s="13"/>
    </row>
    <row r="30" spans="1:16" ht="13.5" x14ac:dyDescent="0.25">
      <c r="A30" s="89">
        <v>0.7090277777777777</v>
      </c>
      <c r="B30" s="89"/>
      <c r="C30" s="15">
        <v>791.92505000000006</v>
      </c>
      <c r="D30" s="16">
        <f>'2L24A Mixed Standards 5;1'!I28</f>
        <v>0.84651846114261486</v>
      </c>
      <c r="E30" s="17">
        <f t="shared" si="0"/>
        <v>9.4464764254625303E-3</v>
      </c>
      <c r="F30" s="18">
        <v>0.99529999999999996</v>
      </c>
      <c r="G30" s="18">
        <v>0.95069999999999999</v>
      </c>
      <c r="H30" s="17">
        <f t="shared" si="2"/>
        <v>9.4020779862628561E-3</v>
      </c>
      <c r="I30" s="17">
        <f t="shared" si="1"/>
        <v>8.9807651376872279E-3</v>
      </c>
      <c r="K30" s="20">
        <f>$I$30/$I$62*100</f>
        <v>1.4067664522033456</v>
      </c>
      <c r="N30" s="46"/>
      <c r="O30" s="13"/>
      <c r="P30" s="13"/>
    </row>
    <row r="31" spans="1:16" ht="13.5" x14ac:dyDescent="0.25">
      <c r="A31" s="98">
        <v>0.75</v>
      </c>
      <c r="B31" s="93"/>
      <c r="C31" s="15">
        <v>17247.400000000001</v>
      </c>
      <c r="D31" s="16">
        <f>'2L24A Mixed Standards 5;1'!I29</f>
        <v>0.91489990970832613</v>
      </c>
      <c r="E31" s="17">
        <f>((C31/$I$11)*(($I$7*$I$9)/D31))/1000</f>
        <v>0.19035848907811956</v>
      </c>
      <c r="F31" s="18">
        <v>0.99524199999999996</v>
      </c>
      <c r="G31" s="18">
        <v>0.95034395000000005</v>
      </c>
      <c r="H31" s="17">
        <f t="shared" si="2"/>
        <v>0.18945276338708586</v>
      </c>
      <c r="I31" s="17">
        <f t="shared" si="1"/>
        <v>0.180906038426532</v>
      </c>
      <c r="K31" s="20">
        <f>$I$31/$I$62*100</f>
        <v>28.337512668212668</v>
      </c>
      <c r="N31" s="46"/>
      <c r="O31" s="13"/>
      <c r="P31" s="13"/>
    </row>
    <row r="32" spans="1:16" ht="13.5" x14ac:dyDescent="0.25">
      <c r="A32" s="89">
        <v>0.75069444444444444</v>
      </c>
      <c r="B32" s="89"/>
      <c r="C32" s="15">
        <v>1423.58485</v>
      </c>
      <c r="D32" s="16">
        <f>'2L24A Mixed Standards 5;1'!I30</f>
        <v>0.88935108524142481</v>
      </c>
      <c r="E32" s="17">
        <f>((C32/$I$11)*(($I$7*$I$9)/D32))/1000</f>
        <v>1.6163384952395499E-2</v>
      </c>
      <c r="F32" s="18">
        <v>0.99550000000000005</v>
      </c>
      <c r="G32" s="18">
        <v>0.95269999999999999</v>
      </c>
      <c r="H32" s="17">
        <f t="shared" si="2"/>
        <v>1.609064972010972E-2</v>
      </c>
      <c r="I32" s="17">
        <f t="shared" si="1"/>
        <v>1.5398856844147192E-2</v>
      </c>
      <c r="K32" s="20">
        <f>$I$32/$I$62*100</f>
        <v>2.4121102020274865</v>
      </c>
      <c r="N32" s="46"/>
      <c r="O32" s="13"/>
      <c r="P32" s="13"/>
    </row>
    <row r="33" spans="1:16" ht="13.5" x14ac:dyDescent="0.25">
      <c r="A33" s="89" t="s">
        <v>45</v>
      </c>
      <c r="B33" s="89"/>
      <c r="C33" s="15"/>
      <c r="D33" s="16">
        <f>'2L24A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46"/>
      <c r="O33" s="13"/>
      <c r="P33" s="13"/>
    </row>
    <row r="34" spans="1:16" ht="13.5" x14ac:dyDescent="0.25">
      <c r="A34" s="89" t="s">
        <v>46</v>
      </c>
      <c r="B34" s="89"/>
      <c r="C34" s="15">
        <v>3506.04639</v>
      </c>
      <c r="D34" s="16">
        <f>'2L24A Mixed Standards 5;1'!I32</f>
        <v>0.91649693769130303</v>
      </c>
      <c r="E34" s="17">
        <f>((C34/$I$11)*(($I$7*$I$9)/D34))/1000</f>
        <v>3.8628588405455647E-2</v>
      </c>
      <c r="F34" s="18">
        <v>0.99539999999999995</v>
      </c>
      <c r="G34" s="18">
        <v>0.95240000000000002</v>
      </c>
      <c r="H34" s="17">
        <f t="shared" si="2"/>
        <v>3.8450896898790547E-2</v>
      </c>
      <c r="I34" s="17">
        <f t="shared" si="1"/>
        <v>3.678986759735596E-2</v>
      </c>
      <c r="K34" s="20">
        <f>$I$34/$I$62*100</f>
        <v>5.7628443371464684</v>
      </c>
      <c r="N34" s="46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'2L24A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46"/>
      <c r="O35" s="13"/>
      <c r="P35" s="13"/>
    </row>
    <row r="36" spans="1:16" ht="13.5" x14ac:dyDescent="0.25">
      <c r="A36" s="89">
        <v>0.83333333333333337</v>
      </c>
      <c r="B36" s="89"/>
      <c r="C36" s="15">
        <v>554.88775999999996</v>
      </c>
      <c r="D36" s="16">
        <f>'2L24A Mixed Standards 5;1'!I34</f>
        <v>0.5770165932059349</v>
      </c>
      <c r="E36" s="17">
        <f t="shared" si="0"/>
        <v>9.7104429464447417E-3</v>
      </c>
      <c r="F36" s="18">
        <v>0.99590000000000001</v>
      </c>
      <c r="G36" s="18">
        <v>0.95699999999999996</v>
      </c>
      <c r="H36" s="17">
        <f t="shared" si="2"/>
        <v>9.6706301303643178E-3</v>
      </c>
      <c r="I36" s="17">
        <f t="shared" si="1"/>
        <v>9.2928938997476167E-3</v>
      </c>
      <c r="K36" s="20">
        <f>$I$36/$I$62*100</f>
        <v>1.4556589757803948</v>
      </c>
      <c r="N36" s="46"/>
      <c r="O36" s="13"/>
      <c r="P36" s="13"/>
    </row>
    <row r="37" spans="1:16" ht="13.5" x14ac:dyDescent="0.25">
      <c r="A37" s="98" t="s">
        <v>28</v>
      </c>
      <c r="B37" s="93"/>
      <c r="C37" s="15">
        <v>812.30286000000001</v>
      </c>
      <c r="D37" s="16">
        <f>'2L24A Mixed Standards 5;1'!I35</f>
        <v>1.2970224735470248</v>
      </c>
      <c r="E37" s="17">
        <f t="shared" si="0"/>
        <v>6.3240119121962778E-3</v>
      </c>
      <c r="F37" s="18">
        <v>0.99540499999999998</v>
      </c>
      <c r="G37" s="18">
        <v>0.95204597000000002</v>
      </c>
      <c r="H37" s="17">
        <f t="shared" si="2"/>
        <v>6.2949530774597355E-3</v>
      </c>
      <c r="I37" s="17">
        <f t="shared" si="1"/>
        <v>6.0207500552384606E-3</v>
      </c>
      <c r="K37" s="20">
        <f>$I$37/$I$62*100</f>
        <v>0.94310329520454295</v>
      </c>
      <c r="N37" s="46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'2L24A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46"/>
      <c r="O38" s="13"/>
      <c r="P38" s="13"/>
    </row>
    <row r="39" spans="1:16" ht="13.5" x14ac:dyDescent="0.25">
      <c r="A39" s="98" t="s">
        <v>29</v>
      </c>
      <c r="B39" s="93"/>
      <c r="C39" s="15">
        <v>601.97882000000004</v>
      </c>
      <c r="D39" s="16">
        <f>'2L24A Mixed Standards 5;1'!I37</f>
        <v>0.91693571935390894</v>
      </c>
      <c r="E39" s="17">
        <f t="shared" si="0"/>
        <v>6.6292518493176579E-3</v>
      </c>
      <c r="F39" s="18">
        <v>0.99539999999999995</v>
      </c>
      <c r="G39" s="18">
        <v>0.95199999999999996</v>
      </c>
      <c r="H39" s="17">
        <f t="shared" si="2"/>
        <v>6.5987572908107967E-3</v>
      </c>
      <c r="I39" s="17">
        <f t="shared" si="1"/>
        <v>6.3110477605504102E-3</v>
      </c>
      <c r="K39" s="20">
        <f>$I$39/$I$62*100</f>
        <v>0.98857615489115447</v>
      </c>
      <c r="N39" s="46"/>
      <c r="O39" s="13"/>
      <c r="P39" s="13"/>
    </row>
    <row r="40" spans="1:16" ht="13.5" x14ac:dyDescent="0.25">
      <c r="A40" s="89">
        <v>0.875</v>
      </c>
      <c r="B40" s="89"/>
      <c r="C40" s="15"/>
      <c r="D40" s="16">
        <f>'2L24A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46"/>
      <c r="O40" s="13"/>
      <c r="P40" s="48"/>
    </row>
    <row r="41" spans="1:16" ht="13.5" x14ac:dyDescent="0.25">
      <c r="A41" s="98">
        <v>0.83472222222222225</v>
      </c>
      <c r="B41" s="93"/>
      <c r="C41" s="15">
        <v>427.26369999999997</v>
      </c>
      <c r="D41" s="16">
        <f>'2L24A Mixed Standards 5;1'!I39</f>
        <v>0.91555789066422311</v>
      </c>
      <c r="E41" s="17">
        <f t="shared" ref="E41" si="3">((C41/$I$11)*(($I$7*$I$9)/D41))/1000</f>
        <v>4.7122940765879336E-3</v>
      </c>
      <c r="F41" s="18">
        <v>0.99583299999999997</v>
      </c>
      <c r="G41" s="18">
        <v>0.95651359599999997</v>
      </c>
      <c r="H41" s="17">
        <f t="shared" ref="H41" si="4">E41*F41</f>
        <v>4.6926579471707917E-3</v>
      </c>
      <c r="I41" s="17">
        <f t="shared" ref="I41" si="5">E41*G41</f>
        <v>4.5073733526066239E-3</v>
      </c>
      <c r="K41" s="20">
        <f>$I$41/$I$62*100</f>
        <v>0.706044699175291</v>
      </c>
      <c r="N41" s="46"/>
      <c r="O41" s="13"/>
      <c r="P41" s="13"/>
    </row>
    <row r="42" spans="1:16" ht="13.5" x14ac:dyDescent="0.25">
      <c r="A42" s="92" t="s">
        <v>44</v>
      </c>
      <c r="B42" s="93"/>
      <c r="C42" s="15">
        <v>1401.9126000000001</v>
      </c>
      <c r="D42" s="16">
        <f>'2L24A Mixed Standards 5;1'!I40</f>
        <v>0.91555789066422311</v>
      </c>
      <c r="E42" s="17">
        <f t="shared" si="0"/>
        <v>1.5461703020579537E-2</v>
      </c>
      <c r="F42" s="18">
        <v>0.99583299999999997</v>
      </c>
      <c r="G42" s="18">
        <v>0.95651359599999997</v>
      </c>
      <c r="H42" s="17">
        <f t="shared" si="2"/>
        <v>1.5397274104092782E-2</v>
      </c>
      <c r="I42" s="17">
        <f t="shared" si="1"/>
        <v>1.4789329156498594E-2</v>
      </c>
      <c r="K42" s="20">
        <f>$I$42/$I$62*100</f>
        <v>2.3166324682790744</v>
      </c>
      <c r="N42" s="46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'2L24A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46"/>
      <c r="O43" s="13"/>
      <c r="P43" s="13"/>
    </row>
    <row r="44" spans="1:16" ht="13.5" x14ac:dyDescent="0.25">
      <c r="A44" s="98" t="s">
        <v>30</v>
      </c>
      <c r="B44" s="93"/>
      <c r="C44" s="15"/>
      <c r="D44" s="16">
        <f>'2L24A Mixed Standards 5;1'!I42</f>
        <v>0.75924000000000025</v>
      </c>
      <c r="E44" s="17">
        <f t="shared" si="0"/>
        <v>0</v>
      </c>
      <c r="F44" s="49">
        <v>0.995807</v>
      </c>
      <c r="G44" s="49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46"/>
      <c r="O44" s="13"/>
      <c r="P44" s="13"/>
    </row>
    <row r="45" spans="1:16" x14ac:dyDescent="0.2">
      <c r="A45" s="98">
        <v>0.91736111111111107</v>
      </c>
      <c r="B45" s="93"/>
      <c r="C45" s="50" t="s">
        <v>43</v>
      </c>
      <c r="D45" s="16">
        <f>'2L24A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46"/>
      <c r="O45" s="13"/>
      <c r="P45" s="13"/>
    </row>
    <row r="46" spans="1:16" ht="13.5" x14ac:dyDescent="0.25">
      <c r="A46" s="98" t="s">
        <v>31</v>
      </c>
      <c r="B46" s="93"/>
      <c r="C46" s="15">
        <v>741.96367999999995</v>
      </c>
      <c r="D46" s="16">
        <f>'2L24A Mixed Standards 5;1'!I44</f>
        <v>1.2142286195725589</v>
      </c>
      <c r="E46" s="17">
        <f t="shared" si="0"/>
        <v>6.1702730019855745E-3</v>
      </c>
      <c r="F46" s="51">
        <v>0.99580000000000002</v>
      </c>
      <c r="G46" s="51">
        <v>0.95620000000000005</v>
      </c>
      <c r="H46" s="17">
        <f t="shared" si="2"/>
        <v>6.1443578553772348E-3</v>
      </c>
      <c r="I46" s="17">
        <f t="shared" si="1"/>
        <v>5.9000150444986068E-3</v>
      </c>
      <c r="K46" s="20">
        <f>$I$46/$I$62*100</f>
        <v>0.92419110229989954</v>
      </c>
      <c r="N46" s="46"/>
      <c r="O46" s="13"/>
      <c r="P46" s="13"/>
    </row>
    <row r="47" spans="1:16" ht="13.5" x14ac:dyDescent="0.25">
      <c r="A47" s="98" t="s">
        <v>32</v>
      </c>
      <c r="B47" s="93"/>
      <c r="C47" s="15"/>
      <c r="D47" s="16">
        <f>'2L24A Mixed Standards 5;1'!I45</f>
        <v>0.90670667970485008</v>
      </c>
      <c r="E47" s="17">
        <f t="shared" si="0"/>
        <v>0</v>
      </c>
      <c r="F47" s="49">
        <v>0.99578100000000003</v>
      </c>
      <c r="G47" s="49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46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'2L24A Mixed Standards 5;1'!I46</f>
        <v>0.79807505021080316</v>
      </c>
      <c r="E48" s="17">
        <f>((C48/$I$11)*(($I$7*$I$9)/D48))/1000</f>
        <v>0</v>
      </c>
      <c r="F48" s="49">
        <v>0.99616700000000002</v>
      </c>
      <c r="G48" s="4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46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'2L24A Mixed Standards 5;1'!I47</f>
        <v>0.79807505021080316</v>
      </c>
      <c r="E49" s="17">
        <f t="shared" si="0"/>
        <v>0</v>
      </c>
      <c r="F49" s="49">
        <v>0.99616700000000002</v>
      </c>
      <c r="G49" s="49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46"/>
      <c r="O49" s="13"/>
      <c r="P49" s="13"/>
    </row>
    <row r="50" spans="1:16" x14ac:dyDescent="0.2">
      <c r="A50" s="92" t="s">
        <v>25</v>
      </c>
      <c r="B50" s="100"/>
      <c r="C50" s="50"/>
      <c r="D50" s="16">
        <f>'2L24A Mixed Standards 5;1'!I48</f>
        <v>0.82781298657776214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N50" s="46"/>
      <c r="O50" s="13"/>
      <c r="P50" s="13"/>
    </row>
    <row r="51" spans="1:16" ht="13.5" x14ac:dyDescent="0.25">
      <c r="A51" s="92" t="s">
        <v>33</v>
      </c>
      <c r="B51" s="93"/>
      <c r="C51" s="15">
        <v>6545.1357399999997</v>
      </c>
      <c r="D51" s="16">
        <f>'2L24A Mixed Standards 5;1'!I49</f>
        <v>0.85520522075714134</v>
      </c>
      <c r="E51" s="17">
        <f t="shared" si="0"/>
        <v>7.7280604863729341E-2</v>
      </c>
      <c r="F51" s="49">
        <v>0.99648800000000004</v>
      </c>
      <c r="G51" s="49">
        <v>0.96334507599999997</v>
      </c>
      <c r="H51" s="17">
        <f t="shared" si="2"/>
        <v>7.700919537944792E-2</v>
      </c>
      <c r="I51" s="17">
        <f t="shared" si="1"/>
        <v>7.4447890165775313E-2</v>
      </c>
      <c r="K51" s="20">
        <f>$I$51/$I$62*100</f>
        <v>11.661678344424768</v>
      </c>
      <c r="N51" s="46"/>
      <c r="O51" s="13"/>
      <c r="P51" s="13"/>
    </row>
    <row r="52" spans="1:16" ht="13.5" x14ac:dyDescent="0.25">
      <c r="A52" s="92" t="s">
        <v>26</v>
      </c>
      <c r="B52" s="93"/>
      <c r="C52" s="15">
        <v>365.16530999999998</v>
      </c>
      <c r="D52" s="16">
        <f>'2L24A Mixed Standards 5;1'!I50</f>
        <v>0.82640447988314614</v>
      </c>
      <c r="E52" s="17">
        <f t="shared" si="0"/>
        <v>4.461891949391881E-3</v>
      </c>
      <c r="F52" s="49">
        <v>0.99646900000000005</v>
      </c>
      <c r="G52" s="49">
        <v>0.96315165800000002</v>
      </c>
      <c r="H52" s="17">
        <f t="shared" si="2"/>
        <v>4.4461370089185787E-3</v>
      </c>
      <c r="I52" s="17">
        <f>E52*G52</f>
        <v>4.2974786288736428E-3</v>
      </c>
      <c r="K52" s="20">
        <f>$I$52/$I$62*100</f>
        <v>0.67316633621677724</v>
      </c>
      <c r="N52" s="46"/>
      <c r="O52" s="13"/>
      <c r="P52" s="13"/>
    </row>
    <row r="53" spans="1:16" ht="13.5" x14ac:dyDescent="0.25">
      <c r="A53" s="92" t="s">
        <v>40</v>
      </c>
      <c r="B53" s="93"/>
      <c r="C53" s="15">
        <v>349.93572999999998</v>
      </c>
      <c r="D53" s="16">
        <f>'2L24A Mixed Standards 5;1'!I51</f>
        <v>0.912574462665521</v>
      </c>
      <c r="E53" s="17">
        <f t="shared" si="0"/>
        <v>3.8720608611972681E-3</v>
      </c>
      <c r="F53" s="18">
        <v>0.99609999999999999</v>
      </c>
      <c r="G53" s="18">
        <f>G54-0.003</f>
        <v>0.95305923199999998</v>
      </c>
      <c r="H53" s="17">
        <f t="shared" si="2"/>
        <v>3.8569598238385986E-3</v>
      </c>
      <c r="I53" s="17">
        <f t="shared" si="1"/>
        <v>3.6903033506299268E-3</v>
      </c>
      <c r="K53" s="20">
        <f>$I$53/$I$62*100</f>
        <v>0.57805708895942631</v>
      </c>
      <c r="N53" s="46"/>
      <c r="O53" s="13"/>
      <c r="P53" s="13"/>
    </row>
    <row r="54" spans="1:16" ht="13.5" x14ac:dyDescent="0.25">
      <c r="A54" s="98" t="s">
        <v>39</v>
      </c>
      <c r="B54" s="93"/>
      <c r="C54" s="15">
        <v>1252.5733600000001</v>
      </c>
      <c r="D54" s="16">
        <f>'2L24A Mixed Standards 5;1'!I52</f>
        <v>0.81201232961916558</v>
      </c>
      <c r="E54" s="17">
        <f t="shared" si="0"/>
        <v>1.557624412922072E-2</v>
      </c>
      <c r="F54" s="51">
        <v>0.99609999999999999</v>
      </c>
      <c r="G54" s="51">
        <f>G55-0.003</f>
        <v>0.95605923199999998</v>
      </c>
      <c r="H54" s="17">
        <f t="shared" si="2"/>
        <v>1.551549677711676E-2</v>
      </c>
      <c r="I54" s="17">
        <f t="shared" si="1"/>
        <v>1.4891811999627271E-2</v>
      </c>
      <c r="K54" s="20">
        <f>$I$54/$I$62*100</f>
        <v>2.3326856022191707</v>
      </c>
      <c r="N54" s="46"/>
      <c r="O54" s="13"/>
      <c r="P54" s="13"/>
    </row>
    <row r="55" spans="1:16" ht="14.25" thickBot="1" x14ac:dyDescent="0.3">
      <c r="A55" s="98" t="s">
        <v>34</v>
      </c>
      <c r="B55" s="93"/>
      <c r="C55" s="15">
        <v>5125.9531299999999</v>
      </c>
      <c r="D55" s="16">
        <f>'2L24A Mixed Standards 5;1'!I53</f>
        <v>0.75898209406677419</v>
      </c>
      <c r="E55" s="17">
        <f t="shared" si="0"/>
        <v>6.8197004475380477E-2</v>
      </c>
      <c r="F55" s="52">
        <v>0.99607699999999999</v>
      </c>
      <c r="G55" s="52">
        <v>0.95905923199999998</v>
      </c>
      <c r="H55" s="17">
        <f t="shared" si="2"/>
        <v>6.7929467626823559E-2</v>
      </c>
      <c r="I55" s="17">
        <f t="shared" si="1"/>
        <v>6.5404966736858958E-2</v>
      </c>
      <c r="K55" s="20">
        <f>$I$55/$I$62*100</f>
        <v>10.245175283203503</v>
      </c>
      <c r="N55" s="46"/>
      <c r="O55" s="13"/>
      <c r="P55" s="13"/>
    </row>
    <row r="56" spans="1:16" x14ac:dyDescent="0.2">
      <c r="A56" s="19"/>
      <c r="F56" s="108" t="s">
        <v>7</v>
      </c>
      <c r="G56" s="108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9"/>
      <c r="C57" s="109"/>
      <c r="D57" s="109"/>
      <c r="E57" s="56"/>
      <c r="F57" s="110" t="s">
        <v>8</v>
      </c>
      <c r="G57" s="110"/>
      <c r="H57" s="57" t="s">
        <v>21</v>
      </c>
      <c r="I57" s="58"/>
      <c r="K57" s="59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57" t="s">
        <v>21</v>
      </c>
      <c r="I58" s="58"/>
      <c r="K58" s="59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1"/>
      <c r="D60" s="91"/>
      <c r="E60" s="19"/>
      <c r="F60" s="113" t="s">
        <v>24</v>
      </c>
      <c r="G60" s="113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11"/>
      <c r="D61" s="111"/>
      <c r="E61" s="19"/>
      <c r="F61" s="112" t="s">
        <v>27</v>
      </c>
      <c r="G61" s="112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0.63839773287322288</v>
      </c>
      <c r="K62" s="6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2L24A Mixed Standards 5;1</vt:lpstr>
      <vt:lpstr>2L24A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2020-03-06T20:52:33Z</dcterms:modified>
</cp:coreProperties>
</file>