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670D6D32-795F-40F5-998B-4386E2770224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CSB Mixed Standards 5;1" sheetId="2" r:id="rId1"/>
    <sheet name="CS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<sst xmlns="http://schemas.openxmlformats.org/spreadsheetml/2006/main" count="72" uniqueCount="52">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</sst>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4" zoomScale="85" zoomScaleNormal="85" workbookViewId="0">
      <selection activeCell="A4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503.19164999999998</v>
      </c>
      <c r="F29" s="37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341.05246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'CSB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'CSB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3494.0139199999999</v>
      </c>
      <c r="D20" s="16">
        <f>'CSB Mixed Standards 5;1'!I18</f>
        <v>0.25075909103510741</v>
      </c>
      <c r="E20" s="17">
        <f>((C20/$I$11)*(($I$7*$I$9)/D20))/1000</f>
        <v>0.81710290246821216</v>
      </c>
      <c r="F20" s="91">
        <v>0.99150000000000005</v>
      </c>
      <c r="G20" s="91">
        <v>0.91139999999999999</v>
      </c>
      <c r="H20" s="17">
        <f>E20*F20</f>
        <v>0.81015752779723238</v>
      </c>
      <c r="I20" s="17">
        <f t="shared" ref="I20:I55" si="0">E20*G20</f>
        <v>0.74470758530952852</v>
      </c>
      <c r="J20" s="90"/>
      <c r="K20" s="20">
        <f>I$20/$I$62*100</f>
        <v>15.80071396007639</v>
      </c>
      <c r="N20" s="92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'CSB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'CSB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'CSB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2214.15967</v>
      </c>
      <c r="D24" s="16">
        <f>'CSB Mixed Standards 5;1'!I22</f>
        <v>0.52228332313720438</v>
      </c>
      <c r="E24" s="17">
        <f>((C24/$I$11)*(($I$7*$I$9)/D24))/1000</f>
        <v>0.24860598887158286</v>
      </c>
      <c r="F24" s="18">
        <v>0.99450000000000005</v>
      </c>
      <c r="G24" s="18">
        <v>0.94210000000000005</v>
      </c>
      <c r="H24" s="17">
        <f t="shared" si="2"/>
        <v>0.24723865593278918</v>
      </c>
      <c r="I24" s="17">
        <f t="shared" si="0"/>
        <v>0.23421170211591821</v>
      </c>
      <c r="K24" s="20">
        <f>$I$24/$I$62*100</f>
        <v>4.9693492912363535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'CSB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'CSB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5602.5830100000003</v>
      </c>
      <c r="D27" s="16">
        <f>'CSB Mixed Standards 5;1'!I25</f>
        <v>0.52322337655136741</v>
      </c>
      <c r="E27" s="17">
        <f t="shared" si="1"/>
        <v>0.62792817474997686</v>
      </c>
      <c r="F27" s="93">
        <v>0.99480000000000002</v>
      </c>
      <c r="G27" s="18">
        <v>0.94169999999999998</v>
      </c>
      <c r="H27" s="17">
        <f t="shared" si="2"/>
        <v>0.62466294824127699</v>
      </c>
      <c r="I27" s="17">
        <f t="shared" si="0"/>
        <v>0.59131996216205318</v>
      </c>
      <c r="K27" s="20">
        <f>$I$27/$I$62*100</f>
        <v>12.546236624033282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3987.6152299999999</v>
      </c>
      <c r="D28" s="16">
        <f>'CSB Mixed Standards 5;1'!I26</f>
        <v>0.52518037315984534</v>
      </c>
      <c r="E28" s="17">
        <f t="shared" si="1"/>
        <v>0.4452598829877854</v>
      </c>
      <c r="F28" s="18">
        <v>0.995</v>
      </c>
      <c r="G28" s="18">
        <v>0.94810000000000005</v>
      </c>
      <c r="H28" s="17">
        <f t="shared" si="2"/>
        <v>0.4430335835728465</v>
      </c>
      <c r="I28" s="17">
        <f t="shared" si="0"/>
        <v>0.42215089506071934</v>
      </c>
      <c r="K28" s="20">
        <f>$I$28/$I$62*100</f>
        <v>8.9569190275834636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'CSB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'CSB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5488.0200199999999</v>
      </c>
      <c r="D31" s="16">
        <f>'CSB Mixed Standards 5;1'!I29</f>
        <v>0.5022104795261112</v>
      </c>
      <c r="E31" s="17">
        <f>((C31/$I$11)*(($I$7*$I$9)/D31))/1000</f>
        <v>0.64082393644473168</v>
      </c>
      <c r="F31" s="18">
        <v>0.99524199999999996</v>
      </c>
      <c r="G31" s="18">
        <v>0.95034395000000005</v>
      </c>
      <c r="H31" s="17">
        <f t="shared" si="2"/>
        <v>0.63777489615512761</v>
      </c>
      <c r="I31" s="17">
        <f t="shared" si="0"/>
        <v>0.60900315101543534</v>
      </c>
      <c r="K31" s="20">
        <f>$I$31/$I$62*100</f>
        <v>12.921426852367226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3556.03784</v>
      </c>
      <c r="D32" s="16">
        <f>'CSB Mixed Standards 5;1'!I30</f>
        <v>0.5560986679727572</v>
      </c>
      <c r="E32" s="17">
        <f>((C32/$I$11)*(($I$7*$I$9)/D32))/1000</f>
        <v>0.37499314443656862</v>
      </c>
      <c r="F32" s="18">
        <v>0.99550000000000005</v>
      </c>
      <c r="G32" s="18">
        <v>0.95269999999999999</v>
      </c>
      <c r="H32" s="17">
        <f t="shared" si="2"/>
        <v>0.37330567528660408</v>
      </c>
      <c r="I32" s="17">
        <f t="shared" si="0"/>
        <v>0.35725596870471893</v>
      </c>
      <c r="K32" s="20">
        <f>$I$32/$I$62*100</f>
        <v>7.5800213176115756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'CSB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897.36035000000004</v>
      </c>
      <c r="D34" s="16">
        <f>'CSB Mixed Standards 5;1'!I32</f>
        <v>0.57307258596630672</v>
      </c>
      <c r="E34" s="17">
        <f>((C34/$I$11)*(($I$7*$I$9)/D34))/1000</f>
        <v>9.1826081460246178E-2</v>
      </c>
      <c r="F34" s="18">
        <v>0.99539999999999995</v>
      </c>
      <c r="G34" s="18">
        <v>0.95240000000000002</v>
      </c>
      <c r="H34" s="17">
        <f t="shared" si="2"/>
        <v>9.1403681485529048E-2</v>
      </c>
      <c r="I34" s="17">
        <f t="shared" si="0"/>
        <v>8.7455159982738465E-2</v>
      </c>
      <c r="K34" s="20">
        <f>$I$34/$I$62*100</f>
        <v>1.8555658549464342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'CSB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355.51416</v>
      </c>
      <c r="D36" s="16">
        <f>'CSB Mixed Standards 5;1'!I34</f>
        <v>0.36080032307251586</v>
      </c>
      <c r="E36" s="17">
        <f t="shared" si="1"/>
        <v>5.7782828195472084E-2</v>
      </c>
      <c r="F36" s="18">
        <v>0.99590000000000001</v>
      </c>
      <c r="G36" s="18">
        <v>0.95699999999999996</v>
      </c>
      <c r="H36" s="17">
        <f t="shared" si="2"/>
        <v>5.7545918599870648E-2</v>
      </c>
      <c r="I36" s="17">
        <f t="shared" si="0"/>
        <v>5.5298166583066785E-2</v>
      </c>
      <c r="K36" s="20">
        <f>$I$36/$I$62*100</f>
        <v>1.1732799959765812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'CSB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'CSB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'CSB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212.94239999999999</v>
      </c>
      <c r="D40" s="16">
        <f>'CSB Mixed Standards 5;1'!I38</f>
        <v>0.57169928898171185</v>
      </c>
      <c r="E40" s="17">
        <f>((C40/$I$11)*(($I$7*$I$9)/D40))/1000</f>
        <v>2.1842548147000245E-2</v>
      </c>
      <c r="F40" s="18">
        <v>0.99605399999999999</v>
      </c>
      <c r="G40" s="18">
        <v>0.95881644600000004</v>
      </c>
      <c r="H40" s="17">
        <f>E40*F40</f>
        <v>2.1756357452012182E-2</v>
      </c>
      <c r="I40" s="17">
        <f>E40*G40</f>
        <v>2.0942994385890663E-2</v>
      </c>
      <c r="K40" s="20">
        <f>$I$40/$I$62*100</f>
        <v>0.44435463030956457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'CSB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1565.19055</v>
      </c>
      <c r="D42" s="16">
        <f>'CSB Mixed Standards 5;1'!I40</f>
        <v>0.57248541312805568</v>
      </c>
      <c r="E42" s="17">
        <f t="shared" si="1"/>
        <v>0.16032882176184718</v>
      </c>
      <c r="F42" s="18">
        <v>0.99583299999999997</v>
      </c>
      <c r="G42" s="18">
        <v>0.95651359599999997</v>
      </c>
      <c r="H42" s="17">
        <f t="shared" si="2"/>
        <v>0.15966073156156554</v>
      </c>
      <c r="I42" s="17">
        <f t="shared" si="0"/>
        <v>0.1533566978458675</v>
      </c>
      <c r="K42" s="20">
        <f>$I$42/$I$62*100</f>
        <v>3.2538211834075321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'CSB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'CSB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'CSB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'CSB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544.64417000000003</v>
      </c>
      <c r="D47" s="16">
        <f>'CSB Mixed Standards 5;1'!I45</f>
        <v>0.56695087597379212</v>
      </c>
      <c r="E47" s="17">
        <f t="shared" si="1"/>
        <v>5.6334732673915963E-2</v>
      </c>
      <c r="F47" s="95">
        <v>0.99578100000000003</v>
      </c>
      <c r="G47" s="95">
        <v>0.95596872600000005</v>
      </c>
      <c r="H47" s="17">
        <f t="shared" si="2"/>
        <v>5.6097056436764714E-2</v>
      </c>
      <c r="I47" s="17">
        <f t="shared" si="0"/>
        <v>5.3854242623834023E-2</v>
      </c>
      <c r="K47" s="20">
        <f>$I$47/$I$62*100</f>
        <v>1.1426437705506576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'CSB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'CSB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'CSB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6062.6767600000003</v>
      </c>
      <c r="D51" s="16">
        <f>'CSB Mixed Standards 5;1'!I49</f>
        <v>0.53474774135716341</v>
      </c>
      <c r="E51" s="17">
        <f t="shared" si="1"/>
        <v>0.6648509048826523</v>
      </c>
      <c r="F51" s="95">
        <v>0.99648800000000004</v>
      </c>
      <c r="G51" s="95">
        <v>0.96334507599999997</v>
      </c>
      <c r="H51" s="17">
        <f t="shared" si="2"/>
        <v>0.66251594850470441</v>
      </c>
      <c r="I51" s="17">
        <f t="shared" si="0"/>
        <v>0.64048084549284745</v>
      </c>
      <c r="K51" s="20">
        <f>$I$51/$I$62*100</f>
        <v>13.589299795213028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'CSB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'CSB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1492.09827</v>
      </c>
      <c r="D54" s="16">
        <f>'CSB Mixed Standards 5;1'!I52</f>
        <v>0.50773983680032553</v>
      </c>
      <c r="E54" s="17">
        <f t="shared" si="1"/>
        <v>0.17233163046392042</v>
      </c>
      <c r="F54" s="97">
        <v>0.99609999999999999</v>
      </c>
      <c r="G54" s="97">
        <f>G55-0.003</f>
        <v>0.95605923199999998</v>
      </c>
      <c r="H54" s="17">
        <f t="shared" si="2"/>
        <v>0.17165953710511112</v>
      </c>
      <c r="I54" s="17">
        <f t="shared" si="0"/>
        <v>0.16475924627064356</v>
      </c>
      <c r="K54" s="20">
        <f>$I$54/$I$62*100</f>
        <v>3.4957529290079496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4880.1289100000004</v>
      </c>
      <c r="D55" s="16">
        <f>'CSB Mixed Standards 5;1'!I53</f>
        <v>0.47458077977285135</v>
      </c>
      <c r="E55" s="17">
        <f t="shared" si="1"/>
        <v>0.60301755826211356</v>
      </c>
      <c r="F55" s="98">
        <v>0.99607699999999999</v>
      </c>
      <c r="G55" s="98">
        <v>0.95905923199999998</v>
      </c>
      <c r="H55" s="17">
        <f t="shared" si="2"/>
        <v>0.60065192038105131</v>
      </c>
      <c r="I55" s="17">
        <f t="shared" si="0"/>
        <v>0.57832955630937788</v>
      </c>
      <c r="K55" s="20">
        <f>$I$55/$I$62*100</f>
        <v>12.270614767679945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4.7131261738626407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CSB Mixed Standards 5;1</vt:lpstr>
      <vt:lpstr>CSB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2020-03-09T16:23:13Z</dcterms:modified>
</cp:coreProperties>
</file>