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ED823049-E3B9-4B78-ABEC-1C8BE0CF2055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LS20 Mixed Standards 5;1" sheetId="2" r:id="rId1"/>
    <sheet name="SLS20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<sst xmlns="http://schemas.openxmlformats.org/spreadsheetml/2006/main" count="72" uniqueCount="52">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</sst>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activeCell="O15" sqref="O15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5364.6166999999996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'SLS20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'SLS20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/>
      <c r="D20" s="16">
        <f>'SLS20 Mixed Standards 5;1'!I18</f>
        <v>0.58399554573934276</v>
      </c>
      <c r="E20" s="17">
        <f>((C20/$I$11)*(($I$7*$I$9)/D20))/1000</f>
        <v>0</v>
      </c>
      <c r="F20" s="91">
        <v>0.99150000000000005</v>
      </c>
      <c r="G20" s="91">
        <v>0.91139999999999999</v>
      </c>
      <c r="H20" s="17">
        <f>E20*F20</f>
        <v>0</v>
      </c>
      <c r="I20" s="17">
        <f t="shared" ref="I20:I55" si="0">E20*G20</f>
        <v>0</v>
      </c>
      <c r="J20" s="90"/>
      <c r="K20" s="20">
        <f>I$20/$I$62*100</f>
        <v>0</v>
      </c>
    </row>
    <row r="21" spans="1:16" ht="13.5" x14ac:dyDescent="0.25">
      <c r="A21" s="23">
        <v>0.41666666666666669</v>
      </c>
      <c r="B21" s="24"/>
      <c r="C21" s="15">
        <v>0</v>
      </c>
      <c r="D21" s="16">
        <f>'SLS20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'SLS20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'SLS20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261.60381999999998</v>
      </c>
      <c r="D24" s="16">
        <f>'SLS20 Mixed Standards 5;1'!I22</f>
        <v>0.52228332313720438</v>
      </c>
      <c r="E24" s="17">
        <f>((C24/$I$11)*(($I$7*$I$9)/D24))/1000</f>
        <v>1.8673650279534203E-3</v>
      </c>
      <c r="F24" s="18">
        <v>0.99450000000000005</v>
      </c>
      <c r="G24" s="18">
        <v>0.94210000000000005</v>
      </c>
      <c r="H24" s="17">
        <f t="shared" si="2"/>
        <v>1.8570945202996767E-3</v>
      </c>
      <c r="I24" s="17">
        <f t="shared" si="0"/>
        <v>1.7592445928349173E-3</v>
      </c>
      <c r="K24" s="20">
        <f>$I$24/$I$62*100</f>
        <v>8.9384322994288397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'SLS20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'SLS20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510.51558999999997</v>
      </c>
      <c r="D27" s="16">
        <f>'SLS20 Mixed Standards 5;1'!I25</f>
        <v>0.52322337655136741</v>
      </c>
      <c r="E27" s="17">
        <f t="shared" si="1"/>
        <v>3.637585150514613E-3</v>
      </c>
      <c r="F27" s="93">
        <v>0.99480000000000002</v>
      </c>
      <c r="G27" s="18">
        <v>0.94169999999999998</v>
      </c>
      <c r="H27" s="17">
        <f t="shared" si="2"/>
        <v>3.618669707731937E-3</v>
      </c>
      <c r="I27" s="17">
        <f t="shared" si="0"/>
        <v>3.4255139362396108E-3</v>
      </c>
      <c r="K27" s="20">
        <f>$I$27/$I$62*100</f>
        <v>17.404472655213631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323.59881999999999</v>
      </c>
      <c r="D28" s="16">
        <f>'SLS20 Mixed Standards 5;1'!I26</f>
        <v>0.52518037315984534</v>
      </c>
      <c r="E28" s="17">
        <f t="shared" si="1"/>
        <v>2.2971520389961802E-3</v>
      </c>
      <c r="F28" s="18">
        <v>0.995</v>
      </c>
      <c r="G28" s="18">
        <v>0.94810000000000005</v>
      </c>
      <c r="H28" s="17">
        <f t="shared" si="2"/>
        <v>2.2856662788011991E-3</v>
      </c>
      <c r="I28" s="17">
        <f t="shared" si="0"/>
        <v>2.1779298481722784E-3</v>
      </c>
      <c r="K28" s="20">
        <f>$I$28/$I$62*100</f>
        <v>11.065703188789053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'SLS20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>
        <v>41.82367</v>
      </c>
      <c r="D30" s="16">
        <f>'SLS20 Mixed Standards 5;1'!I28</f>
        <v>0.52931603330530186</v>
      </c>
      <c r="E30" s="17">
        <f t="shared" si="1"/>
        <v>2.9457669711808706E-4</v>
      </c>
      <c r="F30" s="18">
        <v>0.99529999999999996</v>
      </c>
      <c r="G30" s="18">
        <v>0.95069999999999999</v>
      </c>
      <c r="H30" s="17">
        <f t="shared" si="2"/>
        <v>2.9319218664163206E-4</v>
      </c>
      <c r="I30" s="17">
        <f t="shared" si="0"/>
        <v>2.8005406595016537E-4</v>
      </c>
      <c r="K30" s="20">
        <f>$I$30/$I$62*100</f>
        <v>1.4229086272998026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422.27285999999998</v>
      </c>
      <c r="D31" s="16">
        <f>'SLS20 Mixed Standards 5;1'!I29</f>
        <v>0.57207398693293676</v>
      </c>
      <c r="E31" s="17">
        <f>((C31/$I$11)*(($I$7*$I$9)/D31))/1000</f>
        <v>2.7518975902614739E-3</v>
      </c>
      <c r="F31" s="18">
        <v>0.99524199999999996</v>
      </c>
      <c r="G31" s="18">
        <v>0.95034395000000005</v>
      </c>
      <c r="H31" s="17">
        <f t="shared" si="2"/>
        <v>2.7388040615270097E-3</v>
      </c>
      <c r="I31" s="17">
        <f t="shared" si="0"/>
        <v>2.6152492259245708E-3</v>
      </c>
      <c r="K31" s="20">
        <f>$I$31/$I$62*100</f>
        <v>13.287650987968117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29.625399999999999</v>
      </c>
      <c r="D32" s="16">
        <f>'SLS20 Mixed Standards 5;1'!I30</f>
        <v>0.5560986679727572</v>
      </c>
      <c r="E32" s="17">
        <f>((C32/$I$11)*(($I$7*$I$9)/D32))/1000</f>
        <v>1.9861116849118852E-4</v>
      </c>
      <c r="F32" s="18">
        <v>0.99550000000000005</v>
      </c>
      <c r="G32" s="18">
        <v>0.95269999999999999</v>
      </c>
      <c r="H32" s="17">
        <f t="shared" si="2"/>
        <v>1.9771741823297818E-4</v>
      </c>
      <c r="I32" s="17">
        <f t="shared" si="0"/>
        <v>1.8921686022155531E-4</v>
      </c>
      <c r="K32" s="20">
        <f>$I$32/$I$62*100</f>
        <v>0.96137973189698989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'SLS20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146.48554999999999</v>
      </c>
      <c r="D34" s="16">
        <f>'SLS20 Mixed Standards 5;1'!I32</f>
        <v>0.57307258596630672</v>
      </c>
      <c r="E34" s="17">
        <f>((C34/$I$11)*(($I$7*$I$9)/D34))/1000</f>
        <v>9.529639038156054E-4</v>
      </c>
      <c r="F34" s="18">
        <v>0.99539999999999995</v>
      </c>
      <c r="G34" s="18">
        <v>0.95240000000000002</v>
      </c>
      <c r="H34" s="17">
        <f t="shared" si="2"/>
        <v>9.4858026985805352E-4</v>
      </c>
      <c r="I34" s="17">
        <f t="shared" si="0"/>
        <v>9.0760282199398262E-4</v>
      </c>
      <c r="K34" s="20">
        <f>$I$34/$I$62*100</f>
        <v>4.6113805960835128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'SLS20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27.99661</v>
      </c>
      <c r="D36" s="16">
        <f>'SLS20 Mixed Standards 5;1'!I34</f>
        <v>0.36080032307251586</v>
      </c>
      <c r="E36" s="17">
        <f t="shared" si="1"/>
        <v>2.8928760647025634E-4</v>
      </c>
      <c r="F36" s="18">
        <v>0.99590000000000001</v>
      </c>
      <c r="G36" s="18">
        <v>0.95699999999999996</v>
      </c>
      <c r="H36" s="17">
        <f t="shared" si="2"/>
        <v>2.8810152728372826E-4</v>
      </c>
      <c r="I36" s="17">
        <f t="shared" si="0"/>
        <v>2.7684823939203528E-4</v>
      </c>
      <c r="K36" s="20">
        <f>$I$36/$I$62*100</f>
        <v>1.4066203500640713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'SLS20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'SLS20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'SLS20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40.894849999999998</v>
      </c>
      <c r="D40" s="16">
        <f>'SLS20 Mixed Standards 5;1'!I38</f>
        <v>0.57169928898171185</v>
      </c>
      <c r="E40" s="17">
        <f>((C40/$I$11)*(($I$7*$I$9)/D40))/1000</f>
        <v>2.6668111725183498E-4</v>
      </c>
      <c r="F40" s="18">
        <v>0.99605399999999999</v>
      </c>
      <c r="G40" s="18">
        <v>0.95881644600000004</v>
      </c>
      <c r="H40" s="17">
        <f>E40*F40</f>
        <v>2.6562879356315926E-4</v>
      </c>
      <c r="I40" s="17">
        <f>E40*G40</f>
        <v>2.5569824105871374E-4</v>
      </c>
      <c r="K40" s="20">
        <f>$I$40/$I$62*100</f>
        <v>1.2991606886813478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'SLS20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30.148980000000002</v>
      </c>
      <c r="D42" s="16">
        <f>'SLS20 Mixed Standards 5;1'!I40</f>
        <v>0.57248541312805568</v>
      </c>
      <c r="E42" s="17">
        <f t="shared" si="1"/>
        <v>1.9633580017387837E-4</v>
      </c>
      <c r="F42" s="18">
        <v>0.99583299999999997</v>
      </c>
      <c r="G42" s="18">
        <v>0.95651359599999997</v>
      </c>
      <c r="H42" s="17">
        <f t="shared" si="2"/>
        <v>1.9551766889455382E-4</v>
      </c>
      <c r="I42" s="17">
        <f t="shared" si="0"/>
        <v>1.8779786224785381E-4</v>
      </c>
      <c r="K42" s="20">
        <f>$I$42/$I$62*100</f>
        <v>0.9541700366831376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'SLS20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10.99179</v>
      </c>
      <c r="D44" s="16">
        <f>'SLS20 Mixed Standards 5;1'!I42</f>
        <v>0.47474204470894843</v>
      </c>
      <c r="E44" s="17">
        <f t="shared" si="1"/>
        <v>8.6318130358949122E-5</v>
      </c>
      <c r="F44" s="95">
        <v>0.995807</v>
      </c>
      <c r="G44" s="95">
        <v>0.95624246800000001</v>
      </c>
      <c r="H44" s="17">
        <f t="shared" si="2"/>
        <v>8.5956198438354048E-5</v>
      </c>
      <c r="I44" s="17">
        <f t="shared" si="0"/>
        <v>8.2541062007587238E-5</v>
      </c>
      <c r="K44" s="20">
        <f>$I$44/$I$62*100</f>
        <v>0.41937755425405387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'SLS20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'SLS20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78.667910000000006</v>
      </c>
      <c r="D47" s="16">
        <f>'SLS20 Mixed Standards 5;1'!I45</f>
        <v>0.56695087597379212</v>
      </c>
      <c r="E47" s="17">
        <f t="shared" si="1"/>
        <v>5.1730119309247231E-4</v>
      </c>
      <c r="F47" s="95">
        <v>0.99578100000000003</v>
      </c>
      <c r="G47" s="95">
        <v>0.95596872600000005</v>
      </c>
      <c r="H47" s="17">
        <f t="shared" si="2"/>
        <v>5.1511869935881517E-4</v>
      </c>
      <c r="I47" s="17">
        <f t="shared" si="0"/>
        <v>4.9452376251889077E-4</v>
      </c>
      <c r="K47" s="20">
        <f>$I$47/$I$62*100</f>
        <v>2.512593865422053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'SLS20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'SLS20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'SLS20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331.30910999999998</v>
      </c>
      <c r="D51" s="16">
        <f>'SLS20 Mixed Standards 5;1'!I49</f>
        <v>0.53474774135716341</v>
      </c>
      <c r="E51" s="17">
        <f t="shared" si="1"/>
        <v>2.3098071287910166E-3</v>
      </c>
      <c r="F51" s="95">
        <v>0.99648800000000004</v>
      </c>
      <c r="G51" s="95">
        <v>0.96334507599999997</v>
      </c>
      <c r="H51" s="17">
        <f t="shared" si="2"/>
        <v>2.3016950861547026E-3</v>
      </c>
      <c r="I51" s="17">
        <f t="shared" si="0"/>
        <v>2.2251413240305237E-3</v>
      </c>
      <c r="K51" s="20">
        <f>$I$51/$I$62*100</f>
        <v>11.305576929162482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'SLS20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'SLS20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78.294560000000004</v>
      </c>
      <c r="D54" s="16">
        <f>'SLS20 Mixed Standards 5;1'!I52</f>
        <v>0.50773983680032553</v>
      </c>
      <c r="E54" s="17">
        <f t="shared" si="1"/>
        <v>5.7488588696670388E-4</v>
      </c>
      <c r="F54" s="97">
        <v>0.99609999999999999</v>
      </c>
      <c r="G54" s="97">
        <f>G55-0.003</f>
        <v>0.95605923199999998</v>
      </c>
      <c r="H54" s="17">
        <f t="shared" si="2"/>
        <v>5.7264383200753368E-4</v>
      </c>
      <c r="I54" s="17">
        <f t="shared" si="0"/>
        <v>5.4962495958102572E-4</v>
      </c>
      <c r="K54" s="20">
        <f>$I$54/$I$62*100</f>
        <v>2.7925539810099127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564.74730999999997</v>
      </c>
      <c r="D55" s="16">
        <f>'SLS20 Mixed Standards 5;1'!I53</f>
        <v>0.47458077977285135</v>
      </c>
      <c r="E55" s="17">
        <f t="shared" si="1"/>
        <v>4.4364472680896135E-3</v>
      </c>
      <c r="F55" s="98">
        <v>0.99607699999999999</v>
      </c>
      <c r="G55" s="98">
        <v>0.95905923199999998</v>
      </c>
      <c r="H55" s="17">
        <f t="shared" si="2"/>
        <v>4.4190430854568977E-3</v>
      </c>
      <c r="I55" s="17">
        <f t="shared" si="0"/>
        <v>4.2548157097425229E-3</v>
      </c>
      <c r="K55" s="20">
        <f>$I$55/$I$62*100</f>
        <v>21.618018508042997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1.9681802511916233E-2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SLS20 Mixed Standards 5;1</vt:lpstr>
      <vt:lpstr>SLS20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2020-03-06T20:31:18Z</dcterms:modified>
</cp:coreProperties>
</file>