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7A184803-ED60-4713-876F-906D9DF6F172}" xr6:coauthVersionLast="45" xr6:coauthVersionMax="45" xr10:uidLastSave="{00000000-0000-0000-0000-000000000000}"/>
  <bookViews>
    <workbookView xWindow="4800" yWindow="2370" windowWidth="21600" windowHeight="14550" tabRatio="835" xr2:uid="{00000000-000D-0000-FFFF-FFFF00000000}"/>
  </bookViews>
  <sheets>
    <sheet name="1L36A Mixed Standards 5;1" sheetId="2" r:id="rId1"/>
    <sheet name="1L36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<sst xmlns="http://schemas.openxmlformats.org/spreadsheetml/2006/main" count="72" uniqueCount="52">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</sst>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1318.9646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'1L36A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'1L36A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0</v>
      </c>
      <c r="D20" s="16">
        <f>'1L36A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'1L36A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89">
        <v>0.5</v>
      </c>
      <c r="B22" s="89"/>
      <c r="C22" s="63">
        <v>0</v>
      </c>
      <c r="D22" s="16">
        <f>'1L36A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'1L36A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89">
        <v>0.58333333333333337</v>
      </c>
      <c r="B24" s="89"/>
      <c r="C24" s="15">
        <v>25.018560000000001</v>
      </c>
      <c r="D24" s="16">
        <f>'1L36A Mixed Standards 5;1'!I22</f>
        <v>0.83527126926749917</v>
      </c>
      <c r="E24" s="17">
        <f>((C24/$I$11)*(($I$7*$I$9)/D24))/1000</f>
        <v>4.5418378169967486E-4</v>
      </c>
      <c r="F24" s="18">
        <v>0.99450000000000005</v>
      </c>
      <c r="G24" s="18">
        <v>0.94210000000000005</v>
      </c>
      <c r="H24" s="17">
        <f t="shared" si="2"/>
        <v>4.5168577090032666E-4</v>
      </c>
      <c r="I24" s="17">
        <f t="shared" si="1"/>
        <v>4.2788654073926368E-4</v>
      </c>
      <c r="K24" s="20">
        <f>$I$24/$I$62*100</f>
        <v>6.5786043723086038</v>
      </c>
      <c r="N24" s="67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'1L36A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7"/>
      <c r="O25" s="13"/>
      <c r="P25" s="13"/>
    </row>
    <row r="26" spans="1:16" ht="13.5" x14ac:dyDescent="0.25">
      <c r="A26" s="98">
        <v>0.625</v>
      </c>
      <c r="B26" s="93"/>
      <c r="C26" s="15"/>
      <c r="D26" s="16">
        <f>'1L36A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7"/>
      <c r="O26" s="13"/>
      <c r="P26" s="13"/>
    </row>
    <row r="27" spans="1:16" ht="13.5" x14ac:dyDescent="0.25">
      <c r="A27" s="89">
        <v>0.66666666666666663</v>
      </c>
      <c r="B27" s="89"/>
      <c r="C27" s="15">
        <v>56.548360000000002</v>
      </c>
      <c r="D27" s="16">
        <f>'1L36A Mixed Standards 5;1'!I25</f>
        <v>0.83677466708558523</v>
      </c>
      <c r="E27" s="17">
        <f t="shared" si="0"/>
        <v>1.0247273945256448E-3</v>
      </c>
      <c r="F27" s="68">
        <v>0.99480000000000002</v>
      </c>
      <c r="G27" s="18">
        <v>0.94169999999999998</v>
      </c>
      <c r="H27" s="17">
        <f t="shared" si="2"/>
        <v>1.0193988120741114E-3</v>
      </c>
      <c r="I27" s="17">
        <f t="shared" si="1"/>
        <v>9.6498578742479964E-4</v>
      </c>
      <c r="K27" s="20">
        <f>$I$27/$I$62*100</f>
        <v>14.836315508780665</v>
      </c>
      <c r="N27" s="67"/>
      <c r="O27" s="13"/>
      <c r="P27" s="13"/>
    </row>
    <row r="28" spans="1:16" ht="13.5" x14ac:dyDescent="0.25">
      <c r="A28" s="89">
        <v>0.66736111111111107</v>
      </c>
      <c r="B28" s="89"/>
      <c r="C28" s="15">
        <v>34.93571</v>
      </c>
      <c r="D28" s="16">
        <f>'1L36A Mixed Standards 5;1'!I26</f>
        <v>0.83990443012549398</v>
      </c>
      <c r="E28" s="17">
        <f t="shared" si="0"/>
        <v>6.3071993520109611E-4</v>
      </c>
      <c r="F28" s="18">
        <v>0.995</v>
      </c>
      <c r="G28" s="18">
        <v>0.94810000000000005</v>
      </c>
      <c r="H28" s="17">
        <f t="shared" si="2"/>
        <v>6.2756633552509065E-4</v>
      </c>
      <c r="I28" s="17">
        <f t="shared" si="1"/>
        <v>5.9798557056415927E-4</v>
      </c>
      <c r="K28" s="20">
        <f>$I$28/$I$62*100</f>
        <v>9.1938168522295136</v>
      </c>
      <c r="N28" s="67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'1L36A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7"/>
      <c r="O29" s="13"/>
      <c r="P29" s="13"/>
    </row>
    <row r="30" spans="1:16" ht="13.5" x14ac:dyDescent="0.25">
      <c r="A30" s="89">
        <v>0.7090277777777777</v>
      </c>
      <c r="B30" s="89"/>
      <c r="C30" s="15"/>
      <c r="D30" s="16">
        <f>'1L36A Mixed Standards 5;1'!I28</f>
        <v>0.84651846114261486</v>
      </c>
      <c r="E30" s="17">
        <f t="shared" si="0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1"/>
        <v>0</v>
      </c>
      <c r="K30" s="20">
        <f>$I$30/$I$62*100</f>
        <v>0</v>
      </c>
      <c r="N30" s="67"/>
      <c r="O30" s="13"/>
      <c r="P30" s="13"/>
    </row>
    <row r="31" spans="1:16" ht="13.5" x14ac:dyDescent="0.25">
      <c r="A31" s="98">
        <v>0.75</v>
      </c>
      <c r="B31" s="93"/>
      <c r="C31" s="15">
        <v>111.97199000000001</v>
      </c>
      <c r="D31" s="16">
        <f>'1L36A Mixed Standards 5;1'!I29</f>
        <v>0.91489990970832613</v>
      </c>
      <c r="E31" s="17">
        <f>((C31/$I$11)*(($I$7*$I$9)/D31))/1000</f>
        <v>1.8558063997236439E-3</v>
      </c>
      <c r="F31" s="18">
        <v>0.99524199999999996</v>
      </c>
      <c r="G31" s="18">
        <v>0.95034395000000005</v>
      </c>
      <c r="H31" s="17">
        <f t="shared" si="2"/>
        <v>1.8469764728737588E-3</v>
      </c>
      <c r="I31" s="17">
        <f t="shared" si="1"/>
        <v>1.7636543843486468E-3</v>
      </c>
      <c r="K31" s="20">
        <f>$I$31/$I$62*100</f>
        <v>27.115562980952134</v>
      </c>
      <c r="N31" s="67"/>
      <c r="O31" s="13"/>
      <c r="P31" s="13"/>
    </row>
    <row r="32" spans="1:16" ht="13.5" x14ac:dyDescent="0.25">
      <c r="A32" s="89">
        <v>0.75069444444444444</v>
      </c>
      <c r="B32" s="89"/>
      <c r="C32" s="15">
        <v>38.256950000000003</v>
      </c>
      <c r="D32" s="16">
        <f>'1L36A Mixed Standards 5;1'!I30</f>
        <v>0.88935108524142481</v>
      </c>
      <c r="E32" s="17">
        <f>((C32/$I$11)*(($I$7*$I$9)/D32))/1000</f>
        <v>6.5227984613456917E-4</v>
      </c>
      <c r="F32" s="18">
        <v>0.99550000000000005</v>
      </c>
      <c r="G32" s="18">
        <v>0.95269999999999999</v>
      </c>
      <c r="H32" s="17">
        <f t="shared" si="2"/>
        <v>6.4934458682696359E-4</v>
      </c>
      <c r="I32" s="17">
        <f t="shared" si="1"/>
        <v>6.2142700941240404E-4</v>
      </c>
      <c r="K32" s="20">
        <f>$I$32/$I$62*100</f>
        <v>9.5542206916067336</v>
      </c>
      <c r="N32" s="67"/>
      <c r="O32" s="13"/>
      <c r="P32" s="13"/>
    </row>
    <row r="33" spans="1:16" ht="13.5" x14ac:dyDescent="0.25">
      <c r="A33" s="89" t="s">
        <v>45</v>
      </c>
      <c r="B33" s="89"/>
      <c r="C33" s="15"/>
      <c r="D33" s="16">
        <f>'1L36A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89" t="s">
        <v>46</v>
      </c>
      <c r="B34" s="89"/>
      <c r="C34" s="15">
        <v>19.2502</v>
      </c>
      <c r="D34" s="16">
        <f>'1L36A Mixed Standards 5;1'!I32</f>
        <v>0.91649693769130303</v>
      </c>
      <c r="E34" s="17">
        <f>((C34/$I$11)*(($I$7*$I$9)/D34))/1000</f>
        <v>3.1849387434422201E-4</v>
      </c>
      <c r="F34" s="18">
        <v>0.99539999999999995</v>
      </c>
      <c r="G34" s="18">
        <v>0.95240000000000002</v>
      </c>
      <c r="H34" s="17">
        <f t="shared" si="2"/>
        <v>3.1702880252223857E-4</v>
      </c>
      <c r="I34" s="17">
        <f t="shared" si="1"/>
        <v>3.0333356592543708E-4</v>
      </c>
      <c r="K34" s="20">
        <f>$I$34/$I$62*100</f>
        <v>4.6636463947133642</v>
      </c>
      <c r="N34" s="67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'1L36A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89">
        <v>0.83333333333333337</v>
      </c>
      <c r="B36" s="89"/>
      <c r="C36" s="15"/>
      <c r="D36" s="16">
        <f>'1L36A Mixed Standards 5;1'!I34</f>
        <v>0.5770165932059349</v>
      </c>
      <c r="E36" s="17">
        <f t="shared" si="0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1"/>
        <v>0</v>
      </c>
      <c r="K36" s="20">
        <f>$I$36/$I$62*100</f>
        <v>0</v>
      </c>
      <c r="N36" s="67"/>
      <c r="O36" s="13"/>
      <c r="P36" s="13"/>
    </row>
    <row r="37" spans="1:16" ht="13.5" x14ac:dyDescent="0.25">
      <c r="A37" s="98" t="s">
        <v>28</v>
      </c>
      <c r="B37" s="93"/>
      <c r="C37" s="15"/>
      <c r="D37" s="16">
        <f>'1L36A Mixed Standards 5;1'!I35</f>
        <v>1.2970224735470248</v>
      </c>
      <c r="E37" s="17">
        <f t="shared" si="0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1"/>
        <v>0</v>
      </c>
      <c r="K37" s="20">
        <f>$I$37/$I$62*100</f>
        <v>0</v>
      </c>
      <c r="N37" s="67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'1L36A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7"/>
      <c r="O38" s="13"/>
      <c r="P38" s="13"/>
    </row>
    <row r="39" spans="1:16" ht="13.5" x14ac:dyDescent="0.25">
      <c r="A39" s="98" t="s">
        <v>29</v>
      </c>
      <c r="B39" s="93"/>
      <c r="C39" s="15"/>
      <c r="D39" s="16">
        <f>'1L36A Mixed Standards 5;1'!I37</f>
        <v>0.91693571935390894</v>
      </c>
      <c r="E39" s="17">
        <f t="shared" si="0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1"/>
        <v>0</v>
      </c>
      <c r="K39" s="20">
        <f>$I$39/$I$62*100</f>
        <v>0</v>
      </c>
      <c r="N39" s="67"/>
      <c r="O39" s="13"/>
      <c r="P39" s="13"/>
    </row>
    <row r="40" spans="1:16" ht="13.5" x14ac:dyDescent="0.25">
      <c r="A40" s="89">
        <v>0.875</v>
      </c>
      <c r="B40" s="89"/>
      <c r="C40" s="15"/>
      <c r="D40" s="16">
        <f>'1L36A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98">
        <v>0.83472222222222225</v>
      </c>
      <c r="B41" s="93"/>
      <c r="C41" s="15"/>
      <c r="D41" s="16">
        <f>'1L36A Mixed Standards 5;1'!I39</f>
        <v>0.91555789066422311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7"/>
      <c r="O41" s="13"/>
      <c r="P41" s="13"/>
    </row>
    <row r="42" spans="1:16" ht="13.5" x14ac:dyDescent="0.25">
      <c r="A42" s="92" t="s">
        <v>44</v>
      </c>
      <c r="B42" s="93"/>
      <c r="C42" s="15">
        <v>16.841909999999999</v>
      </c>
      <c r="D42" s="16">
        <f>'1L36A Mixed Standards 5;1'!I40</f>
        <v>0.91555789066422311</v>
      </c>
      <c r="E42" s="17">
        <f t="shared" si="0"/>
        <v>2.7893459963660995E-4</v>
      </c>
      <c r="F42" s="18">
        <v>0.99583299999999997</v>
      </c>
      <c r="G42" s="18">
        <v>0.95651359599999997</v>
      </c>
      <c r="H42" s="17">
        <f t="shared" si="2"/>
        <v>2.777722791599242E-4</v>
      </c>
      <c r="I42" s="17">
        <f t="shared" si="1"/>
        <v>2.6680473694723407E-4</v>
      </c>
      <c r="K42" s="20">
        <f>$I$42/$I$62*100</f>
        <v>4.1020285564515309</v>
      </c>
      <c r="N42" s="67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'1L36A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7"/>
      <c r="O43" s="13"/>
      <c r="P43" s="13"/>
    </row>
    <row r="44" spans="1:16" ht="13.5" x14ac:dyDescent="0.25">
      <c r="A44" s="98" t="s">
        <v>30</v>
      </c>
      <c r="B44" s="93"/>
      <c r="C44" s="15"/>
      <c r="D44" s="16">
        <f>'1L36A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7"/>
      <c r="O44" s="13"/>
      <c r="P44" s="13"/>
    </row>
    <row r="45" spans="1:16" x14ac:dyDescent="0.2">
      <c r="A45" s="98">
        <v>0.91736111111111107</v>
      </c>
      <c r="B45" s="93"/>
      <c r="C45" s="71" t="s">
        <v>43</v>
      </c>
      <c r="D45" s="16">
        <f>'1L36A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98" t="s">
        <v>31</v>
      </c>
      <c r="B46" s="93"/>
      <c r="C46" s="15"/>
      <c r="D46" s="16">
        <f>'1L36A Mixed Standards 5;1'!I44</f>
        <v>1.2142286195725589</v>
      </c>
      <c r="E46" s="17">
        <f t="shared" si="0"/>
        <v>0</v>
      </c>
      <c r="F46" s="72">
        <v>0.99580000000000002</v>
      </c>
      <c r="G46" s="72">
        <v>0.95620000000000005</v>
      </c>
      <c r="H46" s="17">
        <f t="shared" si="2"/>
        <v>0</v>
      </c>
      <c r="I46" s="17">
        <f t="shared" si="1"/>
        <v>0</v>
      </c>
      <c r="K46" s="20">
        <f>$I$46/$I$62*100</f>
        <v>0</v>
      </c>
      <c r="N46" s="67"/>
      <c r="O46" s="13"/>
      <c r="P46" s="13"/>
    </row>
    <row r="47" spans="1:16" ht="13.5" x14ac:dyDescent="0.25">
      <c r="A47" s="98" t="s">
        <v>32</v>
      </c>
      <c r="B47" s="93"/>
      <c r="C47" s="15"/>
      <c r="D47" s="16">
        <f>'1L36A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7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'1L36A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'1L36A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7"/>
      <c r="O49" s="13"/>
      <c r="P49" s="13"/>
    </row>
    <row r="50" spans="1:16" x14ac:dyDescent="0.2">
      <c r="A50" s="92" t="s">
        <v>25</v>
      </c>
      <c r="B50" s="100"/>
      <c r="C50" s="71"/>
      <c r="D50" s="16">
        <f>'1L36A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2" t="s">
        <v>33</v>
      </c>
      <c r="B51" s="93"/>
      <c r="C51" s="15">
        <v>40.164050000000003</v>
      </c>
      <c r="D51" s="16">
        <f>'1L36A Mixed Standards 5;1'!I49</f>
        <v>0.85520522075714134</v>
      </c>
      <c r="E51" s="17">
        <f t="shared" si="0"/>
        <v>7.121377559635917E-4</v>
      </c>
      <c r="F51" s="70">
        <v>0.99648800000000004</v>
      </c>
      <c r="G51" s="70">
        <v>0.96334507599999997</v>
      </c>
      <c r="H51" s="17">
        <f t="shared" si="2"/>
        <v>7.0963672816464754E-4</v>
      </c>
      <c r="I51" s="17">
        <f t="shared" si="1"/>
        <v>6.860344006412157E-4</v>
      </c>
      <c r="K51" s="20">
        <f>$I$51/$I$62*100</f>
        <v>10.547536503052896</v>
      </c>
      <c r="N51" s="67"/>
      <c r="O51" s="13"/>
      <c r="P51" s="13"/>
    </row>
    <row r="52" spans="1:16" ht="13.5" x14ac:dyDescent="0.25">
      <c r="A52" s="92" t="s">
        <v>26</v>
      </c>
      <c r="B52" s="93"/>
      <c r="C52" s="15">
        <v>10.1</v>
      </c>
      <c r="D52" s="16">
        <f>'1L36A Mixed Standards 5;1'!I50</f>
        <v>0.82640447988314614</v>
      </c>
      <c r="E52" s="17">
        <f t="shared" si="0"/>
        <v>1.8532139772966405E-4</v>
      </c>
      <c r="F52" s="70">
        <v>0.99646900000000005</v>
      </c>
      <c r="G52" s="70">
        <v>0.96315165800000002</v>
      </c>
      <c r="H52" s="17">
        <f t="shared" si="2"/>
        <v>1.8466702787428061E-4</v>
      </c>
      <c r="I52" s="17">
        <f>E52*G52</f>
        <v>1.7849261148620337E-4</v>
      </c>
      <c r="K52" s="20">
        <f>$I$52/$I$62*100</f>
        <v>2.7442608321336444</v>
      </c>
      <c r="N52" s="67"/>
      <c r="O52" s="13"/>
      <c r="P52" s="13"/>
    </row>
    <row r="53" spans="1:16" ht="13.5" x14ac:dyDescent="0.25">
      <c r="A53" s="92" t="s">
        <v>40</v>
      </c>
      <c r="B53" s="93"/>
      <c r="C53" s="15"/>
      <c r="D53" s="16">
        <f>'1L36A Mixed Standards 5;1'!I51</f>
        <v>0.912574462665521</v>
      </c>
      <c r="E53" s="17">
        <f t="shared" si="0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1"/>
        <v>0</v>
      </c>
      <c r="K53" s="20">
        <f>$I$53/$I$62*100</f>
        <v>0</v>
      </c>
      <c r="N53" s="67"/>
      <c r="O53" s="13"/>
      <c r="P53" s="13"/>
    </row>
    <row r="54" spans="1:16" ht="13.5" x14ac:dyDescent="0.25">
      <c r="A54" s="98" t="s">
        <v>39</v>
      </c>
      <c r="B54" s="93"/>
      <c r="C54" s="15">
        <v>8.3814799999999998</v>
      </c>
      <c r="D54" s="16">
        <f>'1L36A Mixed Standards 5;1'!I52</f>
        <v>0.81201232961916558</v>
      </c>
      <c r="E54" s="17">
        <f t="shared" si="0"/>
        <v>1.5651463238030539E-4</v>
      </c>
      <c r="F54" s="72">
        <v>0.99609999999999999</v>
      </c>
      <c r="G54" s="72">
        <f>G55-0.003</f>
        <v>0.95605923199999998</v>
      </c>
      <c r="H54" s="17">
        <f t="shared" si="2"/>
        <v>1.5590422531402219E-4</v>
      </c>
      <c r="I54" s="17">
        <f t="shared" si="1"/>
        <v>1.496372592302771E-4</v>
      </c>
      <c r="K54" s="20">
        <f>$I$54/$I$62*100</f>
        <v>2.3006199870924009</v>
      </c>
      <c r="N54" s="67"/>
      <c r="O54" s="13"/>
      <c r="P54" s="13"/>
    </row>
    <row r="55" spans="1:16" ht="14.25" thickBot="1" x14ac:dyDescent="0.3">
      <c r="A55" s="98" t="s">
        <v>34</v>
      </c>
      <c r="B55" s="93"/>
      <c r="C55" s="15">
        <v>28.390059999999998</v>
      </c>
      <c r="D55" s="16">
        <f>'1L36A Mixed Standards 5;1'!I53</f>
        <v>0.75898209406677419</v>
      </c>
      <c r="E55" s="17">
        <f t="shared" si="0"/>
        <v>5.6719401080948637E-4</v>
      </c>
      <c r="F55" s="73">
        <v>0.99607699999999999</v>
      </c>
      <c r="G55" s="73">
        <v>0.95905923199999998</v>
      </c>
      <c r="H55" s="17">
        <f t="shared" si="2"/>
        <v>5.6496890870508069E-4</v>
      </c>
      <c r="I55" s="17">
        <f t="shared" si="1"/>
        <v>5.4397265240194571E-4</v>
      </c>
      <c r="K55" s="20">
        <f>$I$55/$I$62*100</f>
        <v>8.3633873206785143</v>
      </c>
      <c r="N55" s="67"/>
      <c r="O55" s="13"/>
      <c r="P55" s="13"/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6.5042145191215863E-3</v>
      </c>
      <c r="K62" s="85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1L36A Mixed Standards 5;1</vt:lpstr>
      <vt:lpstr>1L36A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2020-03-06T20:52:05Z</dcterms:modified>
</cp:coreProperties>
</file>