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14ECE658-9AB6-478E-8673-C9E99F2D42B1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5R24C Mixed Standards 5;1" sheetId="2" r:id="rId1"/>
    <sheet name="5R24C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<sst xmlns="http://schemas.openxmlformats.org/spreadsheetml/2006/main" count="72" uniqueCount="52">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</sst>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2710.6364699999999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'5R24C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'5R24C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0</v>
      </c>
      <c r="D20" s="16">
        <f>'5R24C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'5R24C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'5R24C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'5R24C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58.663879999999999</v>
      </c>
      <c r="D24" s="16">
        <f>'5R24C Mixed Standards 5;1'!I22</f>
        <v>0.83527126926749917</v>
      </c>
      <c r="E24" s="17">
        <f>((C24/$I$11)*(($I$7*$I$9)/D24))/1000</f>
        <v>5.1820542925640417E-4</v>
      </c>
      <c r="F24" s="18">
        <v>0.99450000000000005</v>
      </c>
      <c r="G24" s="18">
        <v>0.94210000000000005</v>
      </c>
      <c r="H24" s="17">
        <f t="shared" si="2"/>
        <v>5.1535529939549397E-4</v>
      </c>
      <c r="I24" s="17">
        <f t="shared" si="1"/>
        <v>4.8820133490245842E-4</v>
      </c>
      <c r="K24" s="20">
        <f>$I$24/$I$62*100</f>
        <v>7.3852461707637982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'5R24C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'5R24C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132.50085000000001</v>
      </c>
      <c r="D27" s="16">
        <f>'5R24C Mixed Standards 5;1'!I25</f>
        <v>0.83677466708558523</v>
      </c>
      <c r="E27" s="17">
        <f t="shared" si="0"/>
        <v>1.1683389598620515E-3</v>
      </c>
      <c r="F27" s="64">
        <v>0.99480000000000002</v>
      </c>
      <c r="G27" s="18">
        <v>0.94169999999999998</v>
      </c>
      <c r="H27" s="17">
        <f t="shared" si="2"/>
        <v>1.1622635972707688E-3</v>
      </c>
      <c r="I27" s="17">
        <f t="shared" si="1"/>
        <v>1.1002247985020938E-3</v>
      </c>
      <c r="K27" s="20">
        <f>$I$27/$I$62*100</f>
        <v>16.643606641797493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66.281260000000003</v>
      </c>
      <c r="D28" s="16">
        <f>'5R24C Mixed Standards 5;1'!I26</f>
        <v>0.83990443012549398</v>
      </c>
      <c r="E28" s="17">
        <f t="shared" si="0"/>
        <v>5.8226354772316431E-4</v>
      </c>
      <c r="F28" s="18">
        <v>0.995</v>
      </c>
      <c r="G28" s="18">
        <v>0.94810000000000005</v>
      </c>
      <c r="H28" s="17">
        <f t="shared" si="2"/>
        <v>5.7935222998454854E-4</v>
      </c>
      <c r="I28" s="17">
        <f t="shared" si="1"/>
        <v>5.5204406959633208E-4</v>
      </c>
      <c r="K28" s="20">
        <f>$I$28/$I$62*100</f>
        <v>8.3510245868003352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'5R24C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/>
      <c r="D30" s="16">
        <f>'5R24C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315.95308999999997</v>
      </c>
      <c r="D31" s="16">
        <f>'5R24C Mixed Standards 5;1'!I29</f>
        <v>0.91489990970832613</v>
      </c>
      <c r="E31" s="17">
        <f>((C31/$I$11)*(($I$7*$I$9)/D31))/1000</f>
        <v>2.5480487970979408E-3</v>
      </c>
      <c r="F31" s="18">
        <v>0.99524199999999996</v>
      </c>
      <c r="G31" s="18">
        <v>0.95034395000000005</v>
      </c>
      <c r="H31" s="17">
        <f t="shared" si="2"/>
        <v>2.5359251809213487E-3</v>
      </c>
      <c r="I31" s="17">
        <f t="shared" si="1"/>
        <v>2.4215227586268056E-3</v>
      </c>
      <c r="K31" s="20">
        <f>$I$31/$I$62*100</f>
        <v>36.631488695415179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48.78933</v>
      </c>
      <c r="D32" s="16">
        <f>'5R24C Mixed Standards 5;1'!I30</f>
        <v>0.88935108524142481</v>
      </c>
      <c r="E32" s="17">
        <f>((C32/$I$11)*(($I$7*$I$9)/D32))/1000</f>
        <v>4.0477187943772978E-4</v>
      </c>
      <c r="F32" s="18">
        <v>0.99550000000000005</v>
      </c>
      <c r="G32" s="18">
        <v>0.95269999999999999</v>
      </c>
      <c r="H32" s="17">
        <f t="shared" si="2"/>
        <v>4.0295040598026E-4</v>
      </c>
      <c r="I32" s="17">
        <f t="shared" si="1"/>
        <v>3.8562616954032516E-4</v>
      </c>
      <c r="K32" s="20">
        <f>$I$32/$I$62*100</f>
        <v>5.8335444586873377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'5R24C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18.024920000000002</v>
      </c>
      <c r="D34" s="16">
        <f>'5R24C Mixed Standards 5;1'!I32</f>
        <v>0.91649693769130303</v>
      </c>
      <c r="E34" s="17">
        <f>((C34/$I$11)*(($I$7*$I$9)/D34))/1000</f>
        <v>1.4511123762712012E-4</v>
      </c>
      <c r="F34" s="18">
        <v>0.99539999999999995</v>
      </c>
      <c r="G34" s="18">
        <v>0.95240000000000002</v>
      </c>
      <c r="H34" s="17">
        <f t="shared" si="2"/>
        <v>1.4444372593403536E-4</v>
      </c>
      <c r="I34" s="17">
        <f t="shared" si="1"/>
        <v>1.3820394271606921E-4</v>
      </c>
      <c r="K34" s="20">
        <f>$I$34/$I$62*100</f>
        <v>2.0906746167177874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'5R24C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'5R24C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3"/>
      <c r="O36" s="13"/>
      <c r="P36" s="13"/>
    </row>
    <row r="37" spans="1:16" ht="13.5" x14ac:dyDescent="0.25">
      <c r="A37" s="23" t="s">
        <v>28</v>
      </c>
      <c r="B37" s="24"/>
      <c r="C37" s="15"/>
      <c r="D37" s="16">
        <f>'5R24C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'5R24C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3"/>
      <c r="O38" s="13"/>
      <c r="P38" s="13"/>
    </row>
    <row r="39" spans="1:16" ht="13.5" x14ac:dyDescent="0.25">
      <c r="A39" s="23" t="s">
        <v>29</v>
      </c>
      <c r="B39" s="24"/>
      <c r="C39" s="15">
        <v>17.42437</v>
      </c>
      <c r="D39" s="16">
        <f>'5R24C Mixed Standards 5;1'!I37</f>
        <v>0.91693571935390894</v>
      </c>
      <c r="E39" s="17">
        <f t="shared" si="0"/>
        <v>1.4020932934949527E-4</v>
      </c>
      <c r="F39" s="18">
        <v>0.99539999999999995</v>
      </c>
      <c r="G39" s="18">
        <v>0.95199999999999996</v>
      </c>
      <c r="H39" s="17">
        <f t="shared" si="2"/>
        <v>1.3956436643448758E-4</v>
      </c>
      <c r="I39" s="17">
        <f t="shared" si="1"/>
        <v>1.3347928154071949E-4</v>
      </c>
      <c r="K39" s="20">
        <f>$I$39/$I$62*100</f>
        <v>2.0192024937249662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'5R24C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>
        <v>12.58985</v>
      </c>
      <c r="D41" s="16">
        <f>'5R24C Mixed Standards 5;1'!I39</f>
        <v>0.91555789066422311</v>
      </c>
      <c r="E41" s="17">
        <f t="shared" ref="E41" si="3">((C41/$I$11)*(($I$7*$I$9)/D41))/1000</f>
        <v>1.014596744177618E-4</v>
      </c>
      <c r="F41" s="18">
        <v>0.99583299999999997</v>
      </c>
      <c r="G41" s="18">
        <v>0.95651359599999997</v>
      </c>
      <c r="H41" s="17">
        <f t="shared" ref="H41" si="4">E41*F41</f>
        <v>1.0103689195446298E-4</v>
      </c>
      <c r="I41" s="17">
        <f t="shared" ref="I41" si="5">E41*G41</f>
        <v>9.7047558026322532E-5</v>
      </c>
      <c r="K41" s="20">
        <f>$I$41/$I$62*100</f>
        <v>1.468083053150756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21.99746</v>
      </c>
      <c r="D42" s="16">
        <f>'5R24C Mixed Standards 5;1'!I40</f>
        <v>0.91555789066422311</v>
      </c>
      <c r="E42" s="17">
        <f t="shared" si="0"/>
        <v>1.7727416368088089E-4</v>
      </c>
      <c r="F42" s="18">
        <v>0.99583299999999997</v>
      </c>
      <c r="G42" s="18">
        <v>0.95651359599999997</v>
      </c>
      <c r="H42" s="17">
        <f t="shared" si="2"/>
        <v>1.7653546224082265E-4</v>
      </c>
      <c r="I42" s="17">
        <f t="shared" si="1"/>
        <v>1.6956514778029196E-4</v>
      </c>
      <c r="K42" s="20">
        <f>$I$42/$I$62*100</f>
        <v>2.5650899922049613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'5R24C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'5R24C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'5R24C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/>
      <c r="D46" s="16">
        <f>'5R24C Mixed Standards 5;1'!I44</f>
        <v>1.2142286195725589</v>
      </c>
      <c r="E46" s="17">
        <f t="shared" si="0"/>
        <v>0</v>
      </c>
      <c r="F46" s="69">
        <v>0.99580000000000002</v>
      </c>
      <c r="G46" s="69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'5R24C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'5R24C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'5R24C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'5R24C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55.8292</v>
      </c>
      <c r="D51" s="16">
        <f>'5R24C Mixed Standards 5;1'!I49</f>
        <v>0.85520522075714134</v>
      </c>
      <c r="E51" s="17">
        <f t="shared" si="0"/>
        <v>4.8167020170632912E-4</v>
      </c>
      <c r="F51" s="67">
        <v>0.99648800000000004</v>
      </c>
      <c r="G51" s="67">
        <v>0.96334507599999997</v>
      </c>
      <c r="H51" s="17">
        <f t="shared" si="2"/>
        <v>4.799785759579365E-4</v>
      </c>
      <c r="I51" s="17">
        <f t="shared" si="1"/>
        <v>4.6401461706971895E-4</v>
      </c>
      <c r="K51" s="20">
        <f>$I$51/$I$62*100</f>
        <v>7.0193625639660553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15.891579999999999</v>
      </c>
      <c r="D52" s="16">
        <f>'5R24C Mixed Standards 5;1'!I50</f>
        <v>0.82640447988314614</v>
      </c>
      <c r="E52" s="17">
        <f t="shared" si="0"/>
        <v>1.4188390544182114E-4</v>
      </c>
      <c r="F52" s="67">
        <v>0.99646900000000005</v>
      </c>
      <c r="G52" s="67">
        <v>0.96315165800000002</v>
      </c>
      <c r="H52" s="17">
        <f t="shared" si="2"/>
        <v>1.4138291337170608E-4</v>
      </c>
      <c r="I52" s="17">
        <f>E52*G52</f>
        <v>1.3665571876980524E-4</v>
      </c>
      <c r="K52" s="20">
        <f>$I$52/$I$62*100</f>
        <v>2.0672539208835263</v>
      </c>
      <c r="N52" s="63"/>
      <c r="O52" s="13"/>
      <c r="P52" s="13"/>
    </row>
    <row r="53" spans="1:16" ht="13.5" x14ac:dyDescent="0.25">
      <c r="A53" s="66" t="s">
        <v>40</v>
      </c>
      <c r="B53" s="24"/>
      <c r="C53" s="15"/>
      <c r="D53" s="16">
        <f>'5R24C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8.3618100000000002</v>
      </c>
      <c r="D54" s="16">
        <f>'5R24C Mixed Standards 5;1'!I52</f>
        <v>0.81201232961916558</v>
      </c>
      <c r="E54" s="17">
        <f t="shared" si="0"/>
        <v>7.5979492775516436E-5</v>
      </c>
      <c r="F54" s="69">
        <v>0.99609999999999999</v>
      </c>
      <c r="G54" s="69">
        <f>G55-0.003</f>
        <v>0.95605923199999998</v>
      </c>
      <c r="H54" s="17">
        <f t="shared" si="2"/>
        <v>7.5683172753691926E-5</v>
      </c>
      <c r="I54" s="17">
        <f t="shared" si="1"/>
        <v>7.2640895510709785E-5</v>
      </c>
      <c r="K54" s="20">
        <f>$I$54/$I$62*100</f>
        <v>1.0988722419583477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48.40193</v>
      </c>
      <c r="D55" s="16">
        <f>'5R24C Mixed Standards 5;1'!I53</f>
        <v>0.75898209406677419</v>
      </c>
      <c r="E55" s="17">
        <f t="shared" si="0"/>
        <v>4.7053276193272851E-4</v>
      </c>
      <c r="F55" s="71">
        <v>0.99607699999999999</v>
      </c>
      <c r="G55" s="71">
        <v>0.95905923199999998</v>
      </c>
      <c r="H55" s="17">
        <f t="shared" si="2"/>
        <v>4.6868686190766639E-4</v>
      </c>
      <c r="I55" s="17">
        <f t="shared" si="1"/>
        <v>4.5126878929004142E-4</v>
      </c>
      <c r="K55" s="20">
        <f>$I$55/$I$62*100</f>
        <v>6.8265505639294624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6.6104950818716935E-3</v>
      </c>
      <c r="K62" s="91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5R24C Mixed Standards 5;1</vt:lpstr>
      <vt:lpstr>5R24C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2020-03-11T14:37:39Z</dcterms:modified>
</cp:coreProperties>
</file>