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B14FF8B6-7C46-4802-96F2-1B67552FC448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LC30 Mixed Standards 5;1" sheetId="2" r:id="rId1"/>
    <sheet name="SLC30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<sst xmlns="http://schemas.openxmlformats.org/spreadsheetml/2006/main" count="72" uniqueCount="52">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</sst>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3896.6784699999998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'SLC30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'SLC30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359.25979999999998</v>
      </c>
      <c r="D20" s="16">
        <f>'SLC30 Mixed Standards 5;1'!I18</f>
        <v>0.58399554573934276</v>
      </c>
      <c r="E20" s="17">
        <f>((C20/$I$11)*(($I$7*$I$9)/D20))/1000</f>
        <v>3.157435683692577E-3</v>
      </c>
      <c r="F20" s="91">
        <v>0.99150000000000005</v>
      </c>
      <c r="G20" s="91">
        <v>0.91139999999999999</v>
      </c>
      <c r="H20" s="17">
        <f>E20*F20</f>
        <v>3.1305974803811903E-3</v>
      </c>
      <c r="I20" s="17">
        <f t="shared" ref="I20:I55" si="0">E20*G20</f>
        <v>2.8776868821174147E-3</v>
      </c>
      <c r="J20" s="90"/>
      <c r="K20" s="20">
        <f>I$20/$I$62*100</f>
        <v>10.689828101317655</v>
      </c>
    </row>
    <row r="21" spans="1:16" ht="13.5" x14ac:dyDescent="0.25">
      <c r="A21" s="23">
        <v>0.41666666666666669</v>
      </c>
      <c r="B21" s="24"/>
      <c r="C21" s="15">
        <v>0</v>
      </c>
      <c r="D21" s="16">
        <f>'SLC30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'SLC30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'SLC30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271.50229000000002</v>
      </c>
      <c r="D24" s="16">
        <f>'SLC30 Mixed Standards 5;1'!I22</f>
        <v>0.52228332313720438</v>
      </c>
      <c r="E24" s="17">
        <f>((C24/$I$11)*(($I$7*$I$9)/D24))/1000</f>
        <v>2.6681040494817379E-3</v>
      </c>
      <c r="F24" s="18">
        <v>0.99450000000000005</v>
      </c>
      <c r="G24" s="18">
        <v>0.94210000000000005</v>
      </c>
      <c r="H24" s="17">
        <f t="shared" si="2"/>
        <v>2.6534294772095884E-3</v>
      </c>
      <c r="I24" s="17">
        <f t="shared" si="0"/>
        <v>2.5136208250167453E-3</v>
      </c>
      <c r="K24" s="20">
        <f>$I$24/$I$62*100</f>
        <v>9.3374212108685288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'SLC30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'SLC30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493.76488999999998</v>
      </c>
      <c r="D27" s="16">
        <f>'SLC30 Mixed Standards 5;1'!I25</f>
        <v>0.52322337655136741</v>
      </c>
      <c r="E27" s="17">
        <f t="shared" si="1"/>
        <v>4.8436024478824618E-3</v>
      </c>
      <c r="F27" s="93">
        <v>0.99480000000000002</v>
      </c>
      <c r="G27" s="18">
        <v>0.94169999999999998</v>
      </c>
      <c r="H27" s="17">
        <f t="shared" si="2"/>
        <v>4.8184157151534733E-3</v>
      </c>
      <c r="I27" s="17">
        <f t="shared" si="0"/>
        <v>4.5612204251709145E-3</v>
      </c>
      <c r="K27" s="20">
        <f>$I$27/$I$62*100</f>
        <v>16.943699670833983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319.24988000000002</v>
      </c>
      <c r="D28" s="16">
        <f>'SLC30 Mixed Standards 5;1'!I26</f>
        <v>0.52518037315984534</v>
      </c>
      <c r="E28" s="17">
        <f t="shared" si="1"/>
        <v>3.1200221625589356E-3</v>
      </c>
      <c r="F28" s="18">
        <v>0.995</v>
      </c>
      <c r="G28" s="18">
        <v>0.94810000000000005</v>
      </c>
      <c r="H28" s="17">
        <f t="shared" si="2"/>
        <v>3.1044220517461407E-3</v>
      </c>
      <c r="I28" s="17">
        <f t="shared" si="0"/>
        <v>2.958093012322127E-3</v>
      </c>
      <c r="K28" s="20">
        <f>$I$28/$I$62*100</f>
        <v>10.988515118144203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'SLC30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'SLC30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93.672939999999997</v>
      </c>
      <c r="D31" s="16">
        <f>'SLC30 Mixed Standards 5;1'!I29</f>
        <v>0.57207398693293676</v>
      </c>
      <c r="E31" s="17">
        <f>((C31/$I$11)*(($I$7*$I$9)/D31))/1000</f>
        <v>8.404219266424294E-4</v>
      </c>
      <c r="F31" s="18">
        <v>0.99524199999999996</v>
      </c>
      <c r="G31" s="18">
        <v>0.95034395000000005</v>
      </c>
      <c r="H31" s="17">
        <f t="shared" si="2"/>
        <v>8.3642319911546466E-4</v>
      </c>
      <c r="I31" s="17">
        <f t="shared" si="0"/>
        <v>7.9868989343197662E-4</v>
      </c>
      <c r="K31" s="20">
        <f>$I$31/$I$62*100</f>
        <v>2.9669168386955826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38.072029999999998</v>
      </c>
      <c r="D32" s="16">
        <f>'SLC30 Mixed Standards 5;1'!I30</f>
        <v>0.5560986679727572</v>
      </c>
      <c r="E32" s="17">
        <f>((C32/$I$11)*(($I$7*$I$9)/D32))/1000</f>
        <v>3.5139016578599098E-4</v>
      </c>
      <c r="F32" s="18">
        <v>0.99550000000000005</v>
      </c>
      <c r="G32" s="18">
        <v>0.95269999999999999</v>
      </c>
      <c r="H32" s="17">
        <f t="shared" si="2"/>
        <v>3.4980891003995405E-4</v>
      </c>
      <c r="I32" s="17">
        <f t="shared" si="0"/>
        <v>3.3476941094431363E-4</v>
      </c>
      <c r="K32" s="20">
        <f>$I$32/$I$62*100</f>
        <v>1.2435777772809362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'SLC30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118.00117</v>
      </c>
      <c r="D34" s="16">
        <f>'SLC30 Mixed Standards 5;1'!I32</f>
        <v>0.57307258596630672</v>
      </c>
      <c r="E34" s="17">
        <f>((C34/$I$11)*(($I$7*$I$9)/D34))/1000</f>
        <v>1.0568469624157295E-3</v>
      </c>
      <c r="F34" s="18">
        <v>0.99539999999999995</v>
      </c>
      <c r="G34" s="18">
        <v>0.95240000000000002</v>
      </c>
      <c r="H34" s="17">
        <f t="shared" si="2"/>
        <v>1.051985466388617E-3</v>
      </c>
      <c r="I34" s="17">
        <f t="shared" si="0"/>
        <v>1.0065410470047409E-3</v>
      </c>
      <c r="K34" s="20">
        <f>$I$34/$I$62*100</f>
        <v>3.7390276323197127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'SLC30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32.776260000000001</v>
      </c>
      <c r="D36" s="16">
        <f>'SLC30 Mixed Standards 5;1'!I34</f>
        <v>0.36080032307251586</v>
      </c>
      <c r="E36" s="17">
        <f t="shared" si="1"/>
        <v>4.6625972370178487E-4</v>
      </c>
      <c r="F36" s="18">
        <v>0.99590000000000001</v>
      </c>
      <c r="G36" s="18">
        <v>0.95699999999999996</v>
      </c>
      <c r="H36" s="17">
        <f t="shared" si="2"/>
        <v>4.6434805883460755E-4</v>
      </c>
      <c r="I36" s="17">
        <f t="shared" si="0"/>
        <v>4.4621055558260808E-4</v>
      </c>
      <c r="K36" s="20">
        <f>$I$36/$I$62*100</f>
        <v>1.6575514750450555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'SLC30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'SLC30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'SLC30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37.57855</v>
      </c>
      <c r="D40" s="16">
        <f>'SLC30 Mixed Standards 5;1'!I38</f>
        <v>0.57169928898171185</v>
      </c>
      <c r="E40" s="17">
        <f>((C40/$I$11)*(($I$7*$I$9)/D40))/1000</f>
        <v>3.3737103236230586E-4</v>
      </c>
      <c r="F40" s="18">
        <v>0.99605399999999999</v>
      </c>
      <c r="G40" s="18">
        <v>0.95881644600000004</v>
      </c>
      <c r="H40" s="17">
        <f>E40*F40</f>
        <v>3.3603976626860418E-4</v>
      </c>
      <c r="I40" s="17">
        <f>E40*G40</f>
        <v>3.2347689423297711E-4</v>
      </c>
      <c r="K40" s="20">
        <f>$I$40/$I$62*100</f>
        <v>1.2016291333108104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'SLC30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28.541899999999998</v>
      </c>
      <c r="D42" s="16">
        <f>'SLC30 Mixed Standards 5;1'!I40</f>
        <v>0.57248541312805568</v>
      </c>
      <c r="E42" s="17">
        <f t="shared" si="1"/>
        <v>2.5589033245623517E-4</v>
      </c>
      <c r="F42" s="18">
        <v>0.99583299999999997</v>
      </c>
      <c r="G42" s="18">
        <v>0.95651359599999997</v>
      </c>
      <c r="H42" s="17">
        <f t="shared" si="2"/>
        <v>2.5482403744089003E-4</v>
      </c>
      <c r="I42" s="17">
        <f t="shared" si="0"/>
        <v>2.4476258207934901E-4</v>
      </c>
      <c r="K42" s="20">
        <f>$I$42/$I$62*100</f>
        <v>0.90922676275942993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'SLC30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'SLC30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'SLC30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'SLC30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83.166510000000002</v>
      </c>
      <c r="D47" s="16">
        <f>'SLC30 Mixed Standards 5;1'!I45</f>
        <v>0.56695087597379212</v>
      </c>
      <c r="E47" s="17">
        <f t="shared" si="1"/>
        <v>7.5290203362932313E-4</v>
      </c>
      <c r="F47" s="95">
        <v>0.99578100000000003</v>
      </c>
      <c r="G47" s="95">
        <v>0.95596872600000005</v>
      </c>
      <c r="H47" s="17">
        <f t="shared" si="2"/>
        <v>7.4972553994944108E-4</v>
      </c>
      <c r="I47" s="17">
        <f t="shared" si="0"/>
        <v>7.1975079789143327E-4</v>
      </c>
      <c r="K47" s="20">
        <f>$I$47/$I$62*100</f>
        <v>2.6736794586853589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'SLC30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'SLC30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'SLC30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354.62601000000001</v>
      </c>
      <c r="D51" s="16">
        <f>'SLC30 Mixed Standards 5;1'!I49</f>
        <v>0.53474774135716341</v>
      </c>
      <c r="E51" s="17">
        <f t="shared" si="1"/>
        <v>3.4037452675604448E-3</v>
      </c>
      <c r="F51" s="95">
        <v>0.99648800000000004</v>
      </c>
      <c r="G51" s="95">
        <v>0.96334507599999997</v>
      </c>
      <c r="H51" s="17">
        <f t="shared" si="2"/>
        <v>3.3917913141807729E-3</v>
      </c>
      <c r="I51" s="17">
        <f t="shared" si="0"/>
        <v>3.278981243462657E-3</v>
      </c>
      <c r="K51" s="20">
        <f>$I$51/$I$62*100</f>
        <v>12.180528068526133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'SLC30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'SLC30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87.649019999999993</v>
      </c>
      <c r="D54" s="16">
        <f>'SLC30 Mixed Standards 5;1'!I52</f>
        <v>0.50773983680032553</v>
      </c>
      <c r="E54" s="17">
        <f t="shared" si="1"/>
        <v>8.8601535663578848E-4</v>
      </c>
      <c r="F54" s="97">
        <v>0.99609999999999999</v>
      </c>
      <c r="G54" s="97">
        <f>G55-0.003</f>
        <v>0.95605923199999998</v>
      </c>
      <c r="H54" s="17">
        <f t="shared" si="2"/>
        <v>8.825598967449089E-4</v>
      </c>
      <c r="I54" s="17">
        <f t="shared" si="0"/>
        <v>8.47083161405418E-4</v>
      </c>
      <c r="K54" s="20">
        <f>$I$54/$I$62*100</f>
        <v>3.1466847346094164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579.33483999999999</v>
      </c>
      <c r="D55" s="16">
        <f>'SLC30 Mixed Standards 5;1'!I53</f>
        <v>0.47458077977285135</v>
      </c>
      <c r="E55" s="17">
        <f t="shared" si="1"/>
        <v>6.2654883238567154E-3</v>
      </c>
      <c r="F55" s="98">
        <v>0.99607699999999999</v>
      </c>
      <c r="G55" s="98">
        <v>0.95905923199999998</v>
      </c>
      <c r="H55" s="17">
        <f t="shared" si="2"/>
        <v>6.2409088131622258E-3</v>
      </c>
      <c r="I55" s="17">
        <f t="shared" si="0"/>
        <v>6.0089744199829888E-3</v>
      </c>
      <c r="K55" s="20">
        <f>$I$55/$I$62*100</f>
        <v>22.321714017603188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2.6919861150645666E-2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SLC30 Mixed Standards 5;1</vt:lpstr>
      <vt:lpstr>SLC30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2020-03-06T20:30:53Z</dcterms:modified>
</cp:coreProperties>
</file>