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Data\"/>
    </mc:Choice>
  </mc:AlternateContent>
  <xr:revisionPtr revIDLastSave="0" documentId="13_ncr:1_{1EC93DAF-590F-45C6-84DB-BD0D2D289664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RC1 Mixed Standards 5;1" sheetId="2" r:id="rId1"/>
    <sheet name="RC1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<sst xmlns="http://schemas.openxmlformats.org/spreadsheetml/2006/main" count="72" uniqueCount="52">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</sst>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x14ac:dyDescent="0.2">
      <c r="A11" s="19"/>
      <c r="B11" s="75"/>
      <c r="C11" s="9" t="s">
        <v>37</v>
      </c>
      <c r="E11" s="70" t="s">
        <v>41</v>
      </c>
      <c r="F11" s="70"/>
      <c r="G11" s="70"/>
      <c r="H11" s="70"/>
      <c r="I11" s="73">
        <v>1556.33691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'RC1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'RC1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156.47424000000001</v>
      </c>
      <c r="D20" s="16">
        <f>'RC1 Mixed Standards 5;1'!I18</f>
        <v>0.58399554573934276</v>
      </c>
      <c r="E20" s="17">
        <f>((C20/$I$11)*(($I$7*$I$9)/D20))/1000</f>
        <v>3.4431797427037546E-3</v>
      </c>
      <c r="F20" s="91">
        <v>0.99150000000000005</v>
      </c>
      <c r="G20" s="91">
        <v>0.91139999999999999</v>
      </c>
      <c r="H20" s="17">
        <f>E20*F20</f>
        <v>3.4139127148907727E-3</v>
      </c>
      <c r="I20" s="17">
        <f t="shared" ref="I20:I55" si="0">E20*G20</f>
        <v>3.1381140175002018E-3</v>
      </c>
      <c r="J20" s="90"/>
      <c r="K20" s="20">
        <f>I$20/$I$62*100</f>
        <v>10.280207649855827</v>
      </c>
    </row>
    <row r="21" spans="1:16" ht="13.5" x14ac:dyDescent="0.25">
      <c r="A21" s="23">
        <v>0.41666666666666669</v>
      </c>
      <c r="B21" s="24"/>
      <c r="C21" s="15"/>
      <c r="D21" s="16">
        <f>'RC1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/>
      <c r="O21" s="13"/>
      <c r="P21" s="13"/>
    </row>
    <row r="22" spans="1:16" x14ac:dyDescent="0.2">
      <c r="A22" s="44">
        <v>0.5</v>
      </c>
      <c r="B22" s="44"/>
      <c r="C22" s="89">
        <v>0</v>
      </c>
      <c r="D22" s="16">
        <f>'RC1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2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'RC1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/>
      <c r="O23" s="13"/>
      <c r="P23" s="13"/>
    </row>
    <row r="24" spans="1:16" ht="13.5" x14ac:dyDescent="0.25">
      <c r="A24" s="44">
        <v>0.58333333333333337</v>
      </c>
      <c r="B24" s="44"/>
      <c r="C24" s="15">
        <v>111.72528</v>
      </c>
      <c r="D24" s="16">
        <f>'RC1 Mixed Standards 5;1'!I22</f>
        <v>0.52228332313720438</v>
      </c>
      <c r="E24" s="17">
        <f>((C24/$I$11)*(($I$7*$I$9)/D24))/1000</f>
        <v>2.7489805773285776E-3</v>
      </c>
      <c r="F24" s="18">
        <v>0.99450000000000005</v>
      </c>
      <c r="G24" s="18">
        <v>0.94210000000000005</v>
      </c>
      <c r="H24" s="17">
        <f t="shared" si="2"/>
        <v>2.7338611841532705E-3</v>
      </c>
      <c r="I24" s="17">
        <f t="shared" si="0"/>
        <v>2.589814601901253E-3</v>
      </c>
      <c r="K24" s="20">
        <f>$I$24/$I$62*100</f>
        <v>8.4840231214358273</v>
      </c>
      <c r="N24" s="92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'RC1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2"/>
      <c r="O25" s="13"/>
      <c r="P25" s="13"/>
    </row>
    <row r="26" spans="1:16" ht="13.5" x14ac:dyDescent="0.25">
      <c r="A26" s="23">
        <v>0.625</v>
      </c>
      <c r="B26" s="24"/>
      <c r="C26" s="15"/>
      <c r="D26" s="16">
        <f>'RC1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2"/>
      <c r="O26" s="13"/>
      <c r="P26" s="13"/>
    </row>
    <row r="27" spans="1:16" ht="13.5" x14ac:dyDescent="0.25">
      <c r="A27" s="44">
        <v>0.66666666666666663</v>
      </c>
      <c r="B27" s="44"/>
      <c r="C27" s="15">
        <v>222.48250999999999</v>
      </c>
      <c r="D27" s="16">
        <f>'RC1 Mixed Standards 5;1'!I25</f>
        <v>0.52322337655136741</v>
      </c>
      <c r="E27" s="17">
        <f t="shared" si="1"/>
        <v>5.4643072958489311E-3</v>
      </c>
      <c r="F27" s="93">
        <v>0.99480000000000002</v>
      </c>
      <c r="G27" s="18">
        <v>0.94169999999999998</v>
      </c>
      <c r="H27" s="17">
        <f t="shared" si="2"/>
        <v>5.4358928979105171E-3</v>
      </c>
      <c r="I27" s="17">
        <f t="shared" si="0"/>
        <v>5.1457381805009384E-3</v>
      </c>
      <c r="K27" s="20">
        <f>$I$27/$I$62*100</f>
        <v>16.857021992298453</v>
      </c>
      <c r="N27" s="92"/>
      <c r="O27" s="13"/>
      <c r="P27" s="13"/>
    </row>
    <row r="28" spans="1:16" ht="13.5" x14ac:dyDescent="0.25">
      <c r="A28" s="44">
        <v>0.66736111111111107</v>
      </c>
      <c r="B28" s="44"/>
      <c r="C28" s="15">
        <v>127.10936</v>
      </c>
      <c r="D28" s="16">
        <f>'RC1 Mixed Standards 5;1'!I26</f>
        <v>0.52518037315984534</v>
      </c>
      <c r="E28" s="17">
        <f t="shared" si="1"/>
        <v>3.110250889725994E-3</v>
      </c>
      <c r="F28" s="18">
        <v>0.995</v>
      </c>
      <c r="G28" s="18">
        <v>0.94810000000000005</v>
      </c>
      <c r="H28" s="17">
        <f t="shared" si="2"/>
        <v>3.0946996352773639E-3</v>
      </c>
      <c r="I28" s="17">
        <f t="shared" si="0"/>
        <v>2.9488288685492149E-3</v>
      </c>
      <c r="K28" s="20">
        <f>$I$28/$I$62*100</f>
        <v>9.6601248149433729</v>
      </c>
      <c r="N28" s="92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'RC1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92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'RC1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92"/>
      <c r="O30" s="13"/>
      <c r="P30" s="13"/>
    </row>
    <row r="31" spans="1:16" ht="13.5" x14ac:dyDescent="0.25">
      <c r="A31" s="23">
        <v>0.75</v>
      </c>
      <c r="B31" s="24"/>
      <c r="C31" s="15">
        <v>123.89058</v>
      </c>
      <c r="D31" s="16">
        <f>'RC1 Mixed Standards 5;1'!I29</f>
        <v>0.57207398693293676</v>
      </c>
      <c r="E31" s="17">
        <f>((C31/$I$11)*(($I$7*$I$9)/D31))/1000</f>
        <v>2.7829952450945075E-3</v>
      </c>
      <c r="F31" s="18">
        <v>0.99524199999999996</v>
      </c>
      <c r="G31" s="18">
        <v>0.95034395000000005</v>
      </c>
      <c r="H31" s="17">
        <f t="shared" si="2"/>
        <v>2.7697537537183479E-3</v>
      </c>
      <c r="I31" s="17">
        <f t="shared" si="0"/>
        <v>2.6448026940543326E-3</v>
      </c>
      <c r="K31" s="20">
        <f>$I$31/$I$62*100</f>
        <v>8.6641596628268154</v>
      </c>
      <c r="N31" s="92"/>
      <c r="O31" s="13"/>
      <c r="P31" s="13"/>
    </row>
    <row r="32" spans="1:16" ht="13.5" x14ac:dyDescent="0.25">
      <c r="A32" s="44">
        <v>0.75069444444444444</v>
      </c>
      <c r="B32" s="44"/>
      <c r="C32" s="15">
        <v>17.551777000000001</v>
      </c>
      <c r="D32" s="16">
        <f>'RC1 Mixed Standards 5;1'!I30</f>
        <v>0.5560986679727572</v>
      </c>
      <c r="E32" s="17">
        <f>((C32/$I$11)*(($I$7*$I$9)/D32))/1000</f>
        <v>4.0559782366282387E-4</v>
      </c>
      <c r="F32" s="18">
        <v>0.99550000000000005</v>
      </c>
      <c r="G32" s="18">
        <v>0.95269999999999999</v>
      </c>
      <c r="H32" s="17">
        <f t="shared" si="2"/>
        <v>4.037726334563412E-4</v>
      </c>
      <c r="I32" s="17">
        <f t="shared" si="0"/>
        <v>3.8641304660357229E-4</v>
      </c>
      <c r="K32" s="20">
        <f>$I$32/$I$62*100</f>
        <v>1.2658578800978462</v>
      </c>
      <c r="N32" s="92"/>
      <c r="O32" s="13"/>
      <c r="P32" s="13"/>
    </row>
    <row r="33" spans="1:16" ht="13.5" x14ac:dyDescent="0.25">
      <c r="A33" s="44" t="s">
        <v>46</v>
      </c>
      <c r="B33" s="44"/>
      <c r="C33" s="15"/>
      <c r="D33" s="16">
        <f>'RC1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/>
      <c r="O33" s="13"/>
      <c r="P33" s="13"/>
    </row>
    <row r="34" spans="1:16" ht="13.5" x14ac:dyDescent="0.25">
      <c r="A34" s="44" t="s">
        <v>47</v>
      </c>
      <c r="B34" s="44"/>
      <c r="C34" s="15">
        <v>74.875290000000007</v>
      </c>
      <c r="D34" s="16">
        <f>'RC1 Mixed Standards 5;1'!I32</f>
        <v>0.57307258596630672</v>
      </c>
      <c r="E34" s="17">
        <f>((C34/$I$11)*(($I$7*$I$9)/D34))/1000</f>
        <v>1.6790176527343365E-3</v>
      </c>
      <c r="F34" s="18">
        <v>0.99539999999999995</v>
      </c>
      <c r="G34" s="18">
        <v>0.95240000000000002</v>
      </c>
      <c r="H34" s="17">
        <f t="shared" si="2"/>
        <v>1.6712941715317585E-3</v>
      </c>
      <c r="I34" s="17">
        <f t="shared" si="0"/>
        <v>1.5990964124641821E-3</v>
      </c>
      <c r="K34" s="20">
        <f>$I$34/$I$62*100</f>
        <v>5.2385104813261414</v>
      </c>
      <c r="N34" s="92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'RC1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2"/>
      <c r="O35" s="13"/>
      <c r="P35" s="13"/>
    </row>
    <row r="36" spans="1:16" ht="13.5" x14ac:dyDescent="0.25">
      <c r="A36" s="44">
        <v>0.83333333333333337</v>
      </c>
      <c r="B36" s="44"/>
      <c r="C36" s="15">
        <v>14.09923</v>
      </c>
      <c r="D36" s="16">
        <f>'RC1 Mixed Standards 5;1'!I34</f>
        <v>0.36080032307251586</v>
      </c>
      <c r="E36" s="17">
        <f t="shared" si="1"/>
        <v>5.0217473128764489E-4</v>
      </c>
      <c r="F36" s="18">
        <v>0.99590000000000001</v>
      </c>
      <c r="G36" s="18">
        <v>0.95699999999999996</v>
      </c>
      <c r="H36" s="17">
        <f t="shared" si="2"/>
        <v>5.001158148893656E-4</v>
      </c>
      <c r="I36" s="17">
        <f t="shared" si="0"/>
        <v>4.8058121784227612E-4</v>
      </c>
      <c r="K36" s="20">
        <f>$I$36/$I$62*100</f>
        <v>1.5743451909292776</v>
      </c>
      <c r="N36" s="92"/>
      <c r="O36" s="13"/>
      <c r="P36" s="13"/>
    </row>
    <row r="37" spans="1:16" ht="13.5" x14ac:dyDescent="0.25">
      <c r="A37" s="23" t="s">
        <v>28</v>
      </c>
      <c r="B37" s="24"/>
      <c r="C37" s="15"/>
      <c r="D37" s="16">
        <f>'RC1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'RC1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2"/>
      <c r="O38" s="13"/>
      <c r="P38" s="13"/>
    </row>
    <row r="39" spans="1:16" ht="13.5" x14ac:dyDescent="0.25">
      <c r="A39" s="23" t="s">
        <v>29</v>
      </c>
      <c r="B39" s="24"/>
      <c r="C39" s="15"/>
      <c r="D39" s="16">
        <f>'RC1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2"/>
      <c r="O39" s="13"/>
      <c r="P39" s="13"/>
    </row>
    <row r="40" spans="1:16" ht="13.5" x14ac:dyDescent="0.25">
      <c r="A40" s="44">
        <v>0.875</v>
      </c>
      <c r="B40" s="44"/>
      <c r="C40" s="15">
        <v>18.66395</v>
      </c>
      <c r="D40" s="16">
        <f>'RC1 Mixed Standards 5;1'!I38</f>
        <v>0.57169928898171185</v>
      </c>
      <c r="E40" s="17">
        <f>((C40/$I$11)*(($I$7*$I$9)/D40))/1000</f>
        <v>4.1952929150163335E-4</v>
      </c>
      <c r="F40" s="18">
        <v>0.99605399999999999</v>
      </c>
      <c r="G40" s="18">
        <v>0.95881644600000004</v>
      </c>
      <c r="H40" s="17">
        <f>E40*F40</f>
        <v>4.1787382891736788E-4</v>
      </c>
      <c r="I40" s="17">
        <f>E40*G40</f>
        <v>4.0225158427049414E-4</v>
      </c>
      <c r="K40" s="20">
        <f>$I$40/$I$62*100</f>
        <v>1.3177436481668225</v>
      </c>
      <c r="N40" s="92"/>
      <c r="O40" s="13"/>
      <c r="P40" s="94"/>
    </row>
    <row r="41" spans="1:16" ht="13.5" x14ac:dyDescent="0.25">
      <c r="A41" s="23">
        <v>0.83472222222222225</v>
      </c>
      <c r="B41" s="24"/>
      <c r="C41" s="15"/>
      <c r="D41" s="16">
        <f>'RC1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2"/>
      <c r="O41" s="13"/>
      <c r="P41" s="13"/>
    </row>
    <row r="42" spans="1:16" ht="13.5" x14ac:dyDescent="0.25">
      <c r="A42" s="50" t="s">
        <v>45</v>
      </c>
      <c r="B42" s="24"/>
      <c r="C42" s="15">
        <v>45.264279999999999</v>
      </c>
      <c r="D42" s="16">
        <f>'RC1 Mixed Standards 5;1'!I40</f>
        <v>0.57248541312805568</v>
      </c>
      <c r="E42" s="17">
        <f t="shared" si="1"/>
        <v>1.0160558241936043E-3</v>
      </c>
      <c r="F42" s="18">
        <v>0.99583299999999997</v>
      </c>
      <c r="G42" s="18">
        <v>0.95651359599999997</v>
      </c>
      <c r="H42" s="17">
        <f t="shared" si="2"/>
        <v>1.0118219195741896E-3</v>
      </c>
      <c r="I42" s="17">
        <f t="shared" si="0"/>
        <v>9.7187121013616825E-4</v>
      </c>
      <c r="K42" s="20">
        <f>$I$42/$I$62*100</f>
        <v>3.1837714606288472</v>
      </c>
      <c r="N42" s="9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'RC1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2"/>
      <c r="O43" s="13"/>
      <c r="P43" s="13"/>
    </row>
    <row r="44" spans="1:16" ht="13.5" x14ac:dyDescent="0.25">
      <c r="A44" s="23" t="s">
        <v>30</v>
      </c>
      <c r="B44" s="24"/>
      <c r="C44" s="15">
        <v>11.659409999999999</v>
      </c>
      <c r="D44" s="16">
        <f>'RC1 Mixed Standards 5;1'!I42</f>
        <v>0.47474204470894843</v>
      </c>
      <c r="E44" s="17">
        <f t="shared" si="1"/>
        <v>3.1560600423895713E-4</v>
      </c>
      <c r="F44" s="95">
        <v>0.995807</v>
      </c>
      <c r="G44" s="95">
        <v>0.95624246800000001</v>
      </c>
      <c r="H44" s="17">
        <f t="shared" si="2"/>
        <v>3.1428266826318316E-4</v>
      </c>
      <c r="I44" s="17">
        <f t="shared" si="0"/>
        <v>3.0179586440907881E-4</v>
      </c>
      <c r="K44" s="20">
        <f>$I$44/$I$62*100</f>
        <v>0.98865883670616639</v>
      </c>
      <c r="N44" s="92"/>
      <c r="O44" s="13"/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'RC1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'RC1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2"/>
      <c r="O46" s="13"/>
      <c r="P46" s="13"/>
    </row>
    <row r="47" spans="1:16" ht="13.5" x14ac:dyDescent="0.25">
      <c r="A47" s="23" t="s">
        <v>32</v>
      </c>
      <c r="B47" s="24"/>
      <c r="C47" s="15">
        <v>20.715050000000002</v>
      </c>
      <c r="D47" s="16">
        <f>'RC1 Mixed Standards 5;1'!I45</f>
        <v>0.56695087597379212</v>
      </c>
      <c r="E47" s="17">
        <f t="shared" si="1"/>
        <v>4.69533878553094E-4</v>
      </c>
      <c r="F47" s="95">
        <v>0.99578100000000003</v>
      </c>
      <c r="G47" s="95">
        <v>0.95596872600000005</v>
      </c>
      <c r="H47" s="17">
        <f t="shared" si="2"/>
        <v>4.675529151194785E-4</v>
      </c>
      <c r="I47" s="17">
        <f t="shared" si="0"/>
        <v>4.4885970369424E-4</v>
      </c>
      <c r="K47" s="20">
        <f>$I$47/$I$62*100</f>
        <v>1.4704280768311024</v>
      </c>
      <c r="N47" s="92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'RC1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'RC1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2"/>
      <c r="O49" s="13"/>
      <c r="P49" s="13"/>
    </row>
    <row r="50" spans="1:16" x14ac:dyDescent="0.2">
      <c r="A50" s="50" t="s">
        <v>25</v>
      </c>
      <c r="B50" s="51"/>
      <c r="C50" s="96"/>
      <c r="D50" s="16">
        <f>'RC1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2"/>
        <v>0</v>
      </c>
      <c r="I50" s="17"/>
      <c r="K50" s="20"/>
      <c r="N50" s="92"/>
      <c r="O50" s="13"/>
      <c r="P50" s="13"/>
    </row>
    <row r="51" spans="1:16" ht="13.5" x14ac:dyDescent="0.25">
      <c r="A51" s="50" t="s">
        <v>33</v>
      </c>
      <c r="B51" s="24"/>
      <c r="C51" s="15">
        <v>191.56656000000001</v>
      </c>
      <c r="D51" s="16">
        <f>'RC1 Mixed Standards 5;1'!I49</f>
        <v>0.53474774135716341</v>
      </c>
      <c r="E51" s="17">
        <f t="shared" si="1"/>
        <v>4.6035951100711191E-3</v>
      </c>
      <c r="F51" s="95">
        <v>0.99648800000000004</v>
      </c>
      <c r="G51" s="95">
        <v>0.96334507599999997</v>
      </c>
      <c r="H51" s="17">
        <f t="shared" si="2"/>
        <v>4.5874272840445499E-3</v>
      </c>
      <c r="I51" s="17">
        <f t="shared" si="0"/>
        <v>4.4348506811846908E-3</v>
      </c>
      <c r="K51" s="20">
        <f>$I$51/$I$62*100</f>
        <v>14.528212054895565</v>
      </c>
      <c r="N51" s="92"/>
      <c r="O51" s="13"/>
      <c r="P51" s="13"/>
    </row>
    <row r="52" spans="1:16" ht="13.5" x14ac:dyDescent="0.25">
      <c r="A52" s="50" t="s">
        <v>26</v>
      </c>
      <c r="B52" s="24"/>
      <c r="C52" s="15"/>
      <c r="D52" s="16">
        <f>'RC1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2"/>
      <c r="O52" s="13"/>
      <c r="P52" s="13"/>
    </row>
    <row r="53" spans="1:16" ht="13.5" x14ac:dyDescent="0.25">
      <c r="A53" s="50" t="s">
        <v>40</v>
      </c>
      <c r="B53" s="24"/>
      <c r="C53" s="15"/>
      <c r="D53" s="16">
        <f>'RC1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2"/>
      <c r="O53" s="13"/>
      <c r="P53" s="13"/>
    </row>
    <row r="54" spans="1:16" ht="13.5" x14ac:dyDescent="0.25">
      <c r="A54" s="23" t="s">
        <v>39</v>
      </c>
      <c r="B54" s="24"/>
      <c r="C54" s="15">
        <v>29.374949999999998</v>
      </c>
      <c r="D54" s="16">
        <f>'RC1 Mixed Standards 5;1'!I52</f>
        <v>0.50773983680032553</v>
      </c>
      <c r="E54" s="17">
        <f t="shared" si="1"/>
        <v>7.4346799108488499E-4</v>
      </c>
      <c r="F54" s="97">
        <v>0.99609999999999999</v>
      </c>
      <c r="G54" s="97">
        <f>G55-0.003</f>
        <v>0.95605923199999998</v>
      </c>
      <c r="H54" s="17">
        <f t="shared" si="2"/>
        <v>7.4056846591965392E-4</v>
      </c>
      <c r="I54" s="17">
        <f t="shared" si="0"/>
        <v>7.1079943657319797E-4</v>
      </c>
      <c r="K54" s="20">
        <f>$I$54/$I$62*100</f>
        <v>2.3285214509808778</v>
      </c>
      <c r="N54" s="92"/>
      <c r="O54" s="13"/>
      <c r="P54" s="13"/>
    </row>
    <row r="55" spans="1:16" ht="14.25" thickBot="1" x14ac:dyDescent="0.3">
      <c r="A55" s="23" t="s">
        <v>34</v>
      </c>
      <c r="B55" s="24"/>
      <c r="C55" s="15">
        <v>166.42545999999999</v>
      </c>
      <c r="D55" s="16">
        <f>'RC1 Mixed Standards 5;1'!I53</f>
        <v>0.47458077977285135</v>
      </c>
      <c r="E55" s="17">
        <f t="shared" si="1"/>
        <v>4.5064649627006882E-3</v>
      </c>
      <c r="F55" s="98">
        <v>0.99607699999999999</v>
      </c>
      <c r="G55" s="98">
        <v>0.95905923199999998</v>
      </c>
      <c r="H55" s="17">
        <f t="shared" si="2"/>
        <v>4.4887861006520135E-3</v>
      </c>
      <c r="I55" s="17">
        <f t="shared" si="0"/>
        <v>4.3219668261626305E-3</v>
      </c>
      <c r="K55" s="20">
        <f>$I$55/$I$62*100</f>
        <v>14.15841367807705</v>
      </c>
      <c r="N55" s="92"/>
      <c r="O55" s="13"/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3.0525784345846473E-2</v>
      </c>
      <c r="K62" s="116">
        <f>SUM(K18:K55)</f>
        <v>99.999999999999986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3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RC1 Mixed Standards 5;1</vt:lpstr>
      <vt:lpstr>RC1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2018-01-30T05:23:11Z</cp:lastPrinted>
  <dcterms:created xsi:type="dcterms:W3CDTF">2002-05-01T16:20:36Z</dcterms:created>
  <dcterms:modified xsi:type="dcterms:W3CDTF">2020-03-06T20:23:34Z</dcterms:modified>
</cp:coreProperties>
</file>