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5FBAFAC1-FD0D-4A49-AF67-75745A7FBFE3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S201 Mixed Standards 5;1" sheetId="2" r:id="rId1"/>
    <sheet name="LS20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<sst xmlns="http://schemas.openxmlformats.org/spreadsheetml/2006/main" count="72" uniqueCount="52">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</sst>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4759.3710899999996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'LS201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'LS201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/>
      <c r="D20" s="16">
        <f>'LS201 Mixed Standards 5;1'!I18</f>
        <v>0.52322337655136741</v>
      </c>
      <c r="E20" s="17">
        <f>((C20/$I$11)*(($I$7*$I$9)/D20))/1000</f>
        <v>0</v>
      </c>
      <c r="F20" s="93">
        <v>0.99150000000000005</v>
      </c>
      <c r="G20" s="93">
        <v>0.91139999999999999</v>
      </c>
      <c r="H20" s="17">
        <f>E20*F20</f>
        <v>0</v>
      </c>
      <c r="I20" s="17">
        <f t="shared" ref="I20:I55" si="0">E20*G20</f>
        <v>0</v>
      </c>
      <c r="J20" s="92"/>
      <c r="K20" s="20">
        <f>I$20/$I$62*100</f>
        <v>0</v>
      </c>
      <c r="N20" s="94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'LS201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'LS201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'LS201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1251.92175</v>
      </c>
      <c r="D24" s="16">
        <f>'LS201 Mixed Standards 5;1'!I22</f>
        <v>0.52228332313720438</v>
      </c>
      <c r="E24" s="17">
        <f>((C24/$I$11)*(($I$7*$I$9)/D24))/1000</f>
        <v>1.0072828815511815E-2</v>
      </c>
      <c r="F24" s="18">
        <v>0.99450000000000005</v>
      </c>
      <c r="G24" s="18">
        <v>0.94210000000000005</v>
      </c>
      <c r="H24" s="17">
        <f t="shared" si="2"/>
        <v>1.0017428257026501E-2</v>
      </c>
      <c r="I24" s="17">
        <f t="shared" si="0"/>
        <v>9.4896120270936812E-3</v>
      </c>
      <c r="K24" s="20">
        <f>$I$24/$I$62*100</f>
        <v>8.4984936306097847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'LS201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'LS201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2765.7058099999999</v>
      </c>
      <c r="D27" s="16">
        <f>'LS201 Mixed Standards 5;1'!I25</f>
        <v>0.52322337655136741</v>
      </c>
      <c r="E27" s="17">
        <f t="shared" si="1"/>
        <v>2.2212593572913657E-2</v>
      </c>
      <c r="F27" s="95">
        <v>0.99480000000000002</v>
      </c>
      <c r="G27" s="18">
        <v>0.94169999999999998</v>
      </c>
      <c r="H27" s="17">
        <f t="shared" si="2"/>
        <v>2.2097088086334506E-2</v>
      </c>
      <c r="I27" s="17">
        <f t="shared" si="0"/>
        <v>2.0917599367612789E-2</v>
      </c>
      <c r="K27" s="20">
        <f>$I$27/$I$62*100</f>
        <v>18.732913894241509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1688.9298100000001</v>
      </c>
      <c r="D28" s="16">
        <f>'LS201 Mixed Standards 5;1'!I26</f>
        <v>0.52518037315984534</v>
      </c>
      <c r="E28" s="17">
        <f t="shared" si="1"/>
        <v>1.3513988380128348E-2</v>
      </c>
      <c r="F28" s="18">
        <v>0.995</v>
      </c>
      <c r="G28" s="18">
        <v>0.94810000000000005</v>
      </c>
      <c r="H28" s="17">
        <f t="shared" si="2"/>
        <v>1.3446418438227706E-2</v>
      </c>
      <c r="I28" s="17">
        <f t="shared" si="0"/>
        <v>1.2812612383199688E-2</v>
      </c>
      <c r="K28" s="20">
        <f>$I$28/$I$62*100</f>
        <v>11.474431664773018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'LS201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'LS201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3175.7402299999999</v>
      </c>
      <c r="D31" s="16">
        <f>'LS201 Mixed Standards 5;1'!I29</f>
        <v>0.57207398693293676</v>
      </c>
      <c r="E31" s="17">
        <f>((C31/$I$11)*(($I$7*$I$9)/D31))/1000</f>
        <v>2.3327768559940003E-2</v>
      </c>
      <c r="F31" s="18">
        <v>0.99524199999999996</v>
      </c>
      <c r="G31" s="18">
        <v>0.95034395000000005</v>
      </c>
      <c r="H31" s="17">
        <f t="shared" si="2"/>
        <v>2.3216775037131807E-2</v>
      </c>
      <c r="I31" s="17">
        <f t="shared" si="0"/>
        <v>2.2169403717939195E-2</v>
      </c>
      <c r="K31" s="20">
        <f>$I$31/$I$62*100</f>
        <v>19.853976722484106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227.72173000000001</v>
      </c>
      <c r="D32" s="16">
        <f>'LS201 Mixed Standards 5;1'!I30</f>
        <v>0.5560986679727572</v>
      </c>
      <c r="E32" s="17">
        <f>((C32/$I$11)*(($I$7*$I$9)/D32))/1000</f>
        <v>1.7208104990320888E-3</v>
      </c>
      <c r="F32" s="18">
        <v>0.99550000000000005</v>
      </c>
      <c r="G32" s="18">
        <v>0.95269999999999999</v>
      </c>
      <c r="H32" s="17">
        <f t="shared" si="2"/>
        <v>1.7130668517864444E-3</v>
      </c>
      <c r="I32" s="17">
        <f t="shared" si="0"/>
        <v>1.6394161624278709E-3</v>
      </c>
      <c r="K32" s="20">
        <f>$I$32/$I$62*100</f>
        <v>1.4681915103097245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'LS201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553.16016000000002</v>
      </c>
      <c r="D34" s="16">
        <f>'LS201 Mixed Standards 5;1'!I32</f>
        <v>0.57307258596630672</v>
      </c>
      <c r="E34" s="17">
        <f>((C34/$I$11)*(($I$7*$I$9)/D34))/1000</f>
        <v>4.0562217304365884E-3</v>
      </c>
      <c r="F34" s="18">
        <v>0.99539999999999995</v>
      </c>
      <c r="G34" s="18">
        <v>0.95240000000000002</v>
      </c>
      <c r="H34" s="17">
        <f t="shared" si="2"/>
        <v>4.0375631104765802E-3</v>
      </c>
      <c r="I34" s="17">
        <f t="shared" si="0"/>
        <v>3.8631455760678069E-3</v>
      </c>
      <c r="K34" s="20">
        <f>$I$34/$I$62*100</f>
        <v>3.4596691601927931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'LS201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'LS201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'LS201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'LS201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'LS201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'LS201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'LS201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146.43333000000001</v>
      </c>
      <c r="D42" s="16">
        <f>'LS201 Mixed Standards 5;1'!I40</f>
        <v>0.57248541312805568</v>
      </c>
      <c r="E42" s="17">
        <f t="shared" si="1"/>
        <v>1.0748699974779362E-3</v>
      </c>
      <c r="F42" s="18">
        <v>0.99583299999999997</v>
      </c>
      <c r="G42" s="18">
        <v>0.95651359599999997</v>
      </c>
      <c r="H42" s="17">
        <f t="shared" si="2"/>
        <v>1.0703910141984456E-3</v>
      </c>
      <c r="I42" s="17">
        <f t="shared" si="0"/>
        <v>1.0281277665201316E-3</v>
      </c>
      <c r="K42" s="20">
        <f>$I$42/$I$62*100</f>
        <v>0.92074757643178262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'LS201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'LS201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'LS201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'LS201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'LS201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'LS201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'LS201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'LS201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2329.8398400000001</v>
      </c>
      <c r="D51" s="16">
        <f>'LS201 Mixed Standards 5;1'!I49</f>
        <v>0.53474774135716341</v>
      </c>
      <c r="E51" s="17">
        <f t="shared" si="1"/>
        <v>1.8308701154538601E-2</v>
      </c>
      <c r="F51" s="97">
        <v>0.99648800000000004</v>
      </c>
      <c r="G51" s="97">
        <v>0.96334507599999997</v>
      </c>
      <c r="H51" s="17">
        <f t="shared" si="2"/>
        <v>1.8244400996083862E-2</v>
      </c>
      <c r="I51" s="17">
        <f t="shared" si="0"/>
        <v>1.7637597105180276E-2</v>
      </c>
      <c r="K51" s="20">
        <f>$I$51/$I$62*100</f>
        <v>15.795483127200391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'LS201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'LS201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467.52028999999999</v>
      </c>
      <c r="D54" s="16">
        <f>'LS201 Mixed Standards 5;1'!I52</f>
        <v>0.50773983680032553</v>
      </c>
      <c r="E54" s="17">
        <f t="shared" si="1"/>
        <v>3.8693645815026483E-3</v>
      </c>
      <c r="F54" s="99">
        <v>0.99609999999999999</v>
      </c>
      <c r="G54" s="99">
        <f>G55-0.003</f>
        <v>0.95605923199999998</v>
      </c>
      <c r="H54" s="17">
        <f t="shared" si="2"/>
        <v>3.854274059634788E-3</v>
      </c>
      <c r="I54" s="17">
        <f t="shared" si="0"/>
        <v>3.6993417301194233E-3</v>
      </c>
      <c r="K54" s="20">
        <f>$I$54/$I$62*100</f>
        <v>3.3129733903881693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2167.3557099999998</v>
      </c>
      <c r="D55" s="16">
        <f>'LS201 Mixed Standards 5;1'!I53</f>
        <v>0.47458077977285135</v>
      </c>
      <c r="E55" s="17">
        <f t="shared" si="1"/>
        <v>1.9191126854255385E-2</v>
      </c>
      <c r="F55" s="100">
        <v>0.99607699999999999</v>
      </c>
      <c r="G55" s="100">
        <v>0.95905923199999998</v>
      </c>
      <c r="H55" s="17">
        <f t="shared" si="2"/>
        <v>1.911584006360614E-2</v>
      </c>
      <c r="I55" s="17">
        <f t="shared" si="0"/>
        <v>1.8405427382056746E-2</v>
      </c>
      <c r="K55" s="20">
        <f>$I$55/$I$62*100</f>
        <v>16.483119323368733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0.1116622832182176</v>
      </c>
      <c r="K62" s="118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LS201 Mixed Standards 5;1</vt:lpstr>
      <vt:lpstr>LS201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2020-03-11T13:55:19Z</dcterms:modified>
</cp:coreProperties>
</file>