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420" yWindow="-420" windowWidth="28000" windowHeight="16980" activeTab="1"/>
  </bookViews>
  <sheets>
    <sheet name="Abundant genes" sheetId="1" r:id="rId1"/>
    <sheet name="%" sheetId="3" r:id="rId2"/>
    <sheet name="Total Reads" sheetId="4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U262" i="3"/>
  <c r="S262"/>
  <c r="Q262"/>
  <c r="O262"/>
  <c r="M262"/>
  <c r="K262"/>
  <c r="I262"/>
  <c r="G262"/>
  <c r="E262"/>
  <c r="U261"/>
  <c r="S261"/>
  <c r="Q261"/>
  <c r="O261"/>
  <c r="M261"/>
  <c r="K261"/>
  <c r="I261"/>
  <c r="G261"/>
  <c r="E261"/>
  <c r="U260"/>
  <c r="S260"/>
  <c r="Q260"/>
  <c r="O260"/>
  <c r="M260"/>
  <c r="K260"/>
  <c r="I260"/>
  <c r="G260"/>
  <c r="E260"/>
  <c r="U259"/>
  <c r="S259"/>
  <c r="Q259"/>
  <c r="O259"/>
  <c r="M259"/>
  <c r="K259"/>
  <c r="I259"/>
  <c r="G259"/>
  <c r="E259"/>
  <c r="U258"/>
  <c r="S258"/>
  <c r="Q258"/>
  <c r="O258"/>
  <c r="M258"/>
  <c r="K258"/>
  <c r="I258"/>
  <c r="G258"/>
  <c r="E258"/>
  <c r="U257"/>
  <c r="S257"/>
  <c r="Q257"/>
  <c r="O257"/>
  <c r="M257"/>
  <c r="K257"/>
  <c r="I257"/>
  <c r="G257"/>
  <c r="E257"/>
  <c r="U256"/>
  <c r="S256"/>
  <c r="Q256"/>
  <c r="O256"/>
  <c r="M256"/>
  <c r="K256"/>
  <c r="I256"/>
  <c r="G256"/>
  <c r="E256"/>
  <c r="U255"/>
  <c r="S255"/>
  <c r="Q255"/>
  <c r="O255"/>
  <c r="M255"/>
  <c r="K255"/>
  <c r="I255"/>
  <c r="G255"/>
  <c r="E255"/>
  <c r="U254"/>
  <c r="S254"/>
  <c r="Q254"/>
  <c r="O254"/>
  <c r="M254"/>
  <c r="K254"/>
  <c r="I254"/>
  <c r="G254"/>
  <c r="E254"/>
  <c r="U253"/>
  <c r="S253"/>
  <c r="Q253"/>
  <c r="O253"/>
  <c r="M253"/>
  <c r="K253"/>
  <c r="I253"/>
  <c r="G253"/>
  <c r="E253"/>
  <c r="U252"/>
  <c r="S252"/>
  <c r="Q252"/>
  <c r="O252"/>
  <c r="M252"/>
  <c r="K252"/>
  <c r="I252"/>
  <c r="G252"/>
  <c r="E252"/>
  <c r="U251"/>
  <c r="S251"/>
  <c r="Q251"/>
  <c r="O251"/>
  <c r="M251"/>
  <c r="K251"/>
  <c r="I251"/>
  <c r="G251"/>
  <c r="E251"/>
  <c r="U250"/>
  <c r="S250"/>
  <c r="Q250"/>
  <c r="O250"/>
  <c r="M250"/>
  <c r="K250"/>
  <c r="I250"/>
  <c r="G250"/>
  <c r="E250"/>
  <c r="U249"/>
  <c r="S249"/>
  <c r="Q249"/>
  <c r="O249"/>
  <c r="M249"/>
  <c r="K249"/>
  <c r="I249"/>
  <c r="G249"/>
  <c r="E249"/>
  <c r="U248"/>
  <c r="S248"/>
  <c r="Q248"/>
  <c r="O248"/>
  <c r="M248"/>
  <c r="K248"/>
  <c r="I248"/>
  <c r="G248"/>
  <c r="E248"/>
  <c r="U247"/>
  <c r="S247"/>
  <c r="Q247"/>
  <c r="O247"/>
  <c r="M247"/>
  <c r="K247"/>
  <c r="I247"/>
  <c r="G247"/>
  <c r="E247"/>
  <c r="U246"/>
  <c r="S246"/>
  <c r="Q246"/>
  <c r="O246"/>
  <c r="M246"/>
  <c r="K246"/>
  <c r="I246"/>
  <c r="G246"/>
  <c r="E246"/>
  <c r="U245"/>
  <c r="S245"/>
  <c r="Q245"/>
  <c r="O245"/>
  <c r="M245"/>
  <c r="K245"/>
  <c r="I245"/>
  <c r="G245"/>
  <c r="E245"/>
  <c r="U244"/>
  <c r="S244"/>
  <c r="Q244"/>
  <c r="O244"/>
  <c r="M244"/>
  <c r="K244"/>
  <c r="I244"/>
  <c r="G244"/>
  <c r="E244"/>
  <c r="U243"/>
  <c r="S243"/>
  <c r="Q243"/>
  <c r="O243"/>
  <c r="M243"/>
  <c r="K243"/>
  <c r="I243"/>
  <c r="G243"/>
  <c r="E243"/>
  <c r="U242"/>
  <c r="S242"/>
  <c r="Q242"/>
  <c r="O242"/>
  <c r="M242"/>
  <c r="K242"/>
  <c r="I242"/>
  <c r="G242"/>
  <c r="E242"/>
  <c r="U241"/>
  <c r="S241"/>
  <c r="Q241"/>
  <c r="O241"/>
  <c r="M241"/>
  <c r="K241"/>
  <c r="I241"/>
  <c r="G241"/>
  <c r="E241"/>
  <c r="U240"/>
  <c r="S240"/>
  <c r="Q240"/>
  <c r="O240"/>
  <c r="M240"/>
  <c r="K240"/>
  <c r="I240"/>
  <c r="G240"/>
  <c r="E240"/>
  <c r="U239"/>
  <c r="S239"/>
  <c r="Q239"/>
  <c r="O239"/>
  <c r="M239"/>
  <c r="K239"/>
  <c r="I239"/>
  <c r="G239"/>
  <c r="E239"/>
  <c r="U238"/>
  <c r="S238"/>
  <c r="Q238"/>
  <c r="O238"/>
  <c r="M238"/>
  <c r="K238"/>
  <c r="I238"/>
  <c r="G238"/>
  <c r="E238"/>
  <c r="U237"/>
  <c r="S237"/>
  <c r="Q237"/>
  <c r="O237"/>
  <c r="M237"/>
  <c r="K237"/>
  <c r="I237"/>
  <c r="G237"/>
  <c r="E237"/>
  <c r="U236"/>
  <c r="S236"/>
  <c r="Q236"/>
  <c r="O236"/>
  <c r="M236"/>
  <c r="K236"/>
  <c r="I236"/>
  <c r="G236"/>
  <c r="E236"/>
  <c r="U235"/>
  <c r="S235"/>
  <c r="Q235"/>
  <c r="O235"/>
  <c r="M235"/>
  <c r="K235"/>
  <c r="I235"/>
  <c r="G235"/>
  <c r="E235"/>
  <c r="U234"/>
  <c r="S234"/>
  <c r="Q234"/>
  <c r="O234"/>
  <c r="M234"/>
  <c r="K234"/>
  <c r="I234"/>
  <c r="G234"/>
  <c r="E234"/>
  <c r="U233"/>
  <c r="S233"/>
  <c r="Q233"/>
  <c r="O233"/>
  <c r="M233"/>
  <c r="K233"/>
  <c r="I233"/>
  <c r="G233"/>
  <c r="E233"/>
  <c r="U232"/>
  <c r="S232"/>
  <c r="Q232"/>
  <c r="O232"/>
  <c r="M232"/>
  <c r="K232"/>
  <c r="I232"/>
  <c r="G232"/>
  <c r="E232"/>
  <c r="U231"/>
  <c r="S231"/>
  <c r="Q231"/>
  <c r="O231"/>
  <c r="M231"/>
  <c r="K231"/>
  <c r="I231"/>
  <c r="G231"/>
  <c r="E231"/>
  <c r="U230"/>
  <c r="S230"/>
  <c r="Q230"/>
  <c r="O230"/>
  <c r="M230"/>
  <c r="K230"/>
  <c r="I230"/>
  <c r="G230"/>
  <c r="E230"/>
  <c r="U229"/>
  <c r="S229"/>
  <c r="Q229"/>
  <c r="O229"/>
  <c r="M229"/>
  <c r="K229"/>
  <c r="I229"/>
  <c r="G229"/>
  <c r="E229"/>
  <c r="U228"/>
  <c r="S228"/>
  <c r="Q228"/>
  <c r="O228"/>
  <c r="M228"/>
  <c r="K228"/>
  <c r="I228"/>
  <c r="G228"/>
  <c r="E228"/>
  <c r="U227"/>
  <c r="S227"/>
  <c r="Q227"/>
  <c r="O227"/>
  <c r="M227"/>
  <c r="K227"/>
  <c r="I227"/>
  <c r="G227"/>
  <c r="E227"/>
  <c r="U226"/>
  <c r="S226"/>
  <c r="Q226"/>
  <c r="O226"/>
  <c r="M226"/>
  <c r="K226"/>
  <c r="I226"/>
  <c r="G226"/>
  <c r="E226"/>
  <c r="U225"/>
  <c r="S225"/>
  <c r="Q225"/>
  <c r="O225"/>
  <c r="M225"/>
  <c r="K225"/>
  <c r="I225"/>
  <c r="G225"/>
  <c r="E225"/>
  <c r="U224"/>
  <c r="S224"/>
  <c r="Q224"/>
  <c r="O224"/>
  <c r="M224"/>
  <c r="K224"/>
  <c r="I224"/>
  <c r="G224"/>
  <c r="E224"/>
  <c r="U223"/>
  <c r="S223"/>
  <c r="Q223"/>
  <c r="O223"/>
  <c r="M223"/>
  <c r="K223"/>
  <c r="I223"/>
  <c r="G223"/>
  <c r="E223"/>
  <c r="U222"/>
  <c r="S222"/>
  <c r="Q222"/>
  <c r="O222"/>
  <c r="M222"/>
  <c r="K222"/>
  <c r="I222"/>
  <c r="G222"/>
  <c r="E222"/>
  <c r="U221"/>
  <c r="S221"/>
  <c r="Q221"/>
  <c r="O221"/>
  <c r="M221"/>
  <c r="K221"/>
  <c r="I221"/>
  <c r="G221"/>
  <c r="E221"/>
  <c r="U220"/>
  <c r="S220"/>
  <c r="Q220"/>
  <c r="O220"/>
  <c r="M220"/>
  <c r="K220"/>
  <c r="I220"/>
  <c r="G220"/>
  <c r="E220"/>
  <c r="U219"/>
  <c r="S219"/>
  <c r="Q219"/>
  <c r="O219"/>
  <c r="M219"/>
  <c r="K219"/>
  <c r="I219"/>
  <c r="G219"/>
  <c r="E219"/>
  <c r="U218"/>
  <c r="S218"/>
  <c r="Q218"/>
  <c r="O218"/>
  <c r="M218"/>
  <c r="K218"/>
  <c r="I218"/>
  <c r="G218"/>
  <c r="E218"/>
  <c r="U217"/>
  <c r="S217"/>
  <c r="Q217"/>
  <c r="O217"/>
  <c r="M217"/>
  <c r="K217"/>
  <c r="I217"/>
  <c r="G217"/>
  <c r="E217"/>
  <c r="U216"/>
  <c r="S216"/>
  <c r="Q216"/>
  <c r="O216"/>
  <c r="M216"/>
  <c r="K216"/>
  <c r="I216"/>
  <c r="G216"/>
  <c r="E216"/>
  <c r="U215"/>
  <c r="S215"/>
  <c r="Q215"/>
  <c r="O215"/>
  <c r="M215"/>
  <c r="K215"/>
  <c r="I215"/>
  <c r="G215"/>
  <c r="E215"/>
  <c r="U214"/>
  <c r="S214"/>
  <c r="Q214"/>
  <c r="O214"/>
  <c r="M214"/>
  <c r="K214"/>
  <c r="I214"/>
  <c r="G214"/>
  <c r="E214"/>
  <c r="U213"/>
  <c r="S213"/>
  <c r="Q213"/>
  <c r="O213"/>
  <c r="M213"/>
  <c r="K213"/>
  <c r="I213"/>
  <c r="G213"/>
  <c r="E213"/>
  <c r="U212"/>
  <c r="S212"/>
  <c r="Q212"/>
  <c r="O212"/>
  <c r="M212"/>
  <c r="K212"/>
  <c r="I212"/>
  <c r="G212"/>
  <c r="E212"/>
  <c r="U211"/>
  <c r="S211"/>
  <c r="Q211"/>
  <c r="O211"/>
  <c r="M211"/>
  <c r="K211"/>
  <c r="I211"/>
  <c r="G211"/>
  <c r="E211"/>
  <c r="U210"/>
  <c r="S210"/>
  <c r="Q210"/>
  <c r="O210"/>
  <c r="M210"/>
  <c r="K210"/>
  <c r="I210"/>
  <c r="G210"/>
  <c r="E210"/>
  <c r="U209"/>
  <c r="S209"/>
  <c r="Q209"/>
  <c r="O209"/>
  <c r="M209"/>
  <c r="K209"/>
  <c r="I209"/>
  <c r="G209"/>
  <c r="E209"/>
  <c r="U208"/>
  <c r="S208"/>
  <c r="Q208"/>
  <c r="O208"/>
  <c r="M208"/>
  <c r="K208"/>
  <c r="I208"/>
  <c r="G208"/>
  <c r="E208"/>
  <c r="U207"/>
  <c r="S207"/>
  <c r="Q207"/>
  <c r="O207"/>
  <c r="M207"/>
  <c r="K207"/>
  <c r="I207"/>
  <c r="G207"/>
  <c r="E207"/>
  <c r="U206"/>
  <c r="S206"/>
  <c r="Q206"/>
  <c r="O206"/>
  <c r="M206"/>
  <c r="K206"/>
  <c r="I206"/>
  <c r="G206"/>
  <c r="E206"/>
  <c r="U205"/>
  <c r="S205"/>
  <c r="Q205"/>
  <c r="O205"/>
  <c r="M205"/>
  <c r="K205"/>
  <c r="I205"/>
  <c r="G205"/>
  <c r="E205"/>
  <c r="U204"/>
  <c r="S204"/>
  <c r="Q204"/>
  <c r="O204"/>
  <c r="M204"/>
  <c r="K204"/>
  <c r="I204"/>
  <c r="G204"/>
  <c r="E204"/>
  <c r="U203"/>
  <c r="S203"/>
  <c r="Q203"/>
  <c r="O203"/>
  <c r="M203"/>
  <c r="K203"/>
  <c r="I203"/>
  <c r="G203"/>
  <c r="E203"/>
  <c r="U202"/>
  <c r="S202"/>
  <c r="Q202"/>
  <c r="O202"/>
  <c r="M202"/>
  <c r="K202"/>
  <c r="I202"/>
  <c r="G202"/>
  <c r="E202"/>
  <c r="U201"/>
  <c r="S201"/>
  <c r="Q201"/>
  <c r="O201"/>
  <c r="M201"/>
  <c r="K201"/>
  <c r="I201"/>
  <c r="G201"/>
  <c r="E201"/>
  <c r="U200"/>
  <c r="S200"/>
  <c r="Q200"/>
  <c r="O200"/>
  <c r="M200"/>
  <c r="K200"/>
  <c r="I200"/>
  <c r="G200"/>
  <c r="E200"/>
  <c r="U199"/>
  <c r="S199"/>
  <c r="Q199"/>
  <c r="O199"/>
  <c r="M199"/>
  <c r="K199"/>
  <c r="I199"/>
  <c r="G199"/>
  <c r="E199"/>
  <c r="U198"/>
  <c r="S198"/>
  <c r="Q198"/>
  <c r="O198"/>
  <c r="M198"/>
  <c r="K198"/>
  <c r="I198"/>
  <c r="G198"/>
  <c r="E198"/>
  <c r="U197"/>
  <c r="S197"/>
  <c r="Q197"/>
  <c r="O197"/>
  <c r="M197"/>
  <c r="K197"/>
  <c r="I197"/>
  <c r="G197"/>
  <c r="E197"/>
  <c r="U196"/>
  <c r="S196"/>
  <c r="Q196"/>
  <c r="O196"/>
  <c r="M196"/>
  <c r="K196"/>
  <c r="I196"/>
  <c r="G196"/>
  <c r="E196"/>
  <c r="U195"/>
  <c r="S195"/>
  <c r="Q195"/>
  <c r="O195"/>
  <c r="M195"/>
  <c r="K195"/>
  <c r="I195"/>
  <c r="G195"/>
  <c r="E195"/>
  <c r="U194"/>
  <c r="S194"/>
  <c r="Q194"/>
  <c r="O194"/>
  <c r="M194"/>
  <c r="K194"/>
  <c r="I194"/>
  <c r="G194"/>
  <c r="E194"/>
  <c r="U193"/>
  <c r="S193"/>
  <c r="Q193"/>
  <c r="O193"/>
  <c r="M193"/>
  <c r="K193"/>
  <c r="I193"/>
  <c r="G193"/>
  <c r="E193"/>
  <c r="U192"/>
  <c r="S192"/>
  <c r="Q192"/>
  <c r="O192"/>
  <c r="M192"/>
  <c r="K192"/>
  <c r="I192"/>
  <c r="G192"/>
  <c r="E192"/>
  <c r="U191"/>
  <c r="S191"/>
  <c r="Q191"/>
  <c r="O191"/>
  <c r="M191"/>
  <c r="K191"/>
  <c r="I191"/>
  <c r="G191"/>
  <c r="E191"/>
  <c r="U190"/>
  <c r="S190"/>
  <c r="Q190"/>
  <c r="O190"/>
  <c r="M190"/>
  <c r="K190"/>
  <c r="I190"/>
  <c r="G190"/>
  <c r="E190"/>
  <c r="U189"/>
  <c r="S189"/>
  <c r="Q189"/>
  <c r="O189"/>
  <c r="M189"/>
  <c r="K189"/>
  <c r="I189"/>
  <c r="G189"/>
  <c r="E189"/>
  <c r="U188"/>
  <c r="S188"/>
  <c r="Q188"/>
  <c r="O188"/>
  <c r="M188"/>
  <c r="K188"/>
  <c r="I188"/>
  <c r="G188"/>
  <c r="E188"/>
  <c r="U187"/>
  <c r="S187"/>
  <c r="Q187"/>
  <c r="O187"/>
  <c r="M187"/>
  <c r="K187"/>
  <c r="I187"/>
  <c r="G187"/>
  <c r="E187"/>
  <c r="U186"/>
  <c r="S186"/>
  <c r="Q186"/>
  <c r="O186"/>
  <c r="M186"/>
  <c r="K186"/>
  <c r="I186"/>
  <c r="G186"/>
  <c r="E186"/>
  <c r="U185"/>
  <c r="S185"/>
  <c r="Q185"/>
  <c r="O185"/>
  <c r="M185"/>
  <c r="K185"/>
  <c r="I185"/>
  <c r="G185"/>
  <c r="E185"/>
  <c r="U184"/>
  <c r="S184"/>
  <c r="Q184"/>
  <c r="O184"/>
  <c r="M184"/>
  <c r="K184"/>
  <c r="I184"/>
  <c r="G184"/>
  <c r="E184"/>
  <c r="U183"/>
  <c r="S183"/>
  <c r="Q183"/>
  <c r="O183"/>
  <c r="M183"/>
  <c r="K183"/>
  <c r="I183"/>
  <c r="G183"/>
  <c r="E183"/>
  <c r="U182"/>
  <c r="S182"/>
  <c r="Q182"/>
  <c r="O182"/>
  <c r="M182"/>
  <c r="K182"/>
  <c r="I182"/>
  <c r="G182"/>
  <c r="E182"/>
  <c r="U181"/>
  <c r="S181"/>
  <c r="Q181"/>
  <c r="O181"/>
  <c r="M181"/>
  <c r="K181"/>
  <c r="I181"/>
  <c r="G181"/>
  <c r="E181"/>
  <c r="U180"/>
  <c r="S180"/>
  <c r="Q180"/>
  <c r="O180"/>
  <c r="M180"/>
  <c r="K180"/>
  <c r="I180"/>
  <c r="G180"/>
  <c r="E180"/>
  <c r="U179"/>
  <c r="S179"/>
  <c r="Q179"/>
  <c r="O179"/>
  <c r="M179"/>
  <c r="K179"/>
  <c r="I179"/>
  <c r="G179"/>
  <c r="E179"/>
  <c r="U178"/>
  <c r="S178"/>
  <c r="Q178"/>
  <c r="O178"/>
  <c r="M178"/>
  <c r="K178"/>
  <c r="I178"/>
  <c r="G178"/>
  <c r="E178"/>
  <c r="U177"/>
  <c r="S177"/>
  <c r="Q177"/>
  <c r="O177"/>
  <c r="M177"/>
  <c r="K177"/>
  <c r="I177"/>
  <c r="G177"/>
  <c r="E177"/>
  <c r="U176"/>
  <c r="S176"/>
  <c r="Q176"/>
  <c r="O176"/>
  <c r="M176"/>
  <c r="K176"/>
  <c r="I176"/>
  <c r="G176"/>
  <c r="E176"/>
  <c r="U175"/>
  <c r="S175"/>
  <c r="Q175"/>
  <c r="O175"/>
  <c r="M175"/>
  <c r="K175"/>
  <c r="I175"/>
  <c r="G175"/>
  <c r="E175"/>
  <c r="U174"/>
  <c r="S174"/>
  <c r="Q174"/>
  <c r="O174"/>
  <c r="M174"/>
  <c r="K174"/>
  <c r="I174"/>
  <c r="G174"/>
  <c r="E174"/>
  <c r="U173"/>
  <c r="S173"/>
  <c r="Q173"/>
  <c r="O173"/>
  <c r="M173"/>
  <c r="K173"/>
  <c r="I173"/>
  <c r="G173"/>
  <c r="E173"/>
  <c r="U172"/>
  <c r="S172"/>
  <c r="Q172"/>
  <c r="O172"/>
  <c r="M172"/>
  <c r="K172"/>
  <c r="I172"/>
  <c r="G172"/>
  <c r="E172"/>
  <c r="U171"/>
  <c r="S171"/>
  <c r="Q171"/>
  <c r="O171"/>
  <c r="M171"/>
  <c r="K171"/>
  <c r="I171"/>
  <c r="G171"/>
  <c r="E171"/>
  <c r="U170"/>
  <c r="S170"/>
  <c r="Q170"/>
  <c r="O170"/>
  <c r="M170"/>
  <c r="K170"/>
  <c r="I170"/>
  <c r="G170"/>
  <c r="E170"/>
  <c r="U169"/>
  <c r="S169"/>
  <c r="Q169"/>
  <c r="O169"/>
  <c r="M169"/>
  <c r="K169"/>
  <c r="I169"/>
  <c r="G169"/>
  <c r="E169"/>
  <c r="U168"/>
  <c r="S168"/>
  <c r="Q168"/>
  <c r="O168"/>
  <c r="M168"/>
  <c r="K168"/>
  <c r="I168"/>
  <c r="G168"/>
  <c r="E168"/>
  <c r="U167"/>
  <c r="S167"/>
  <c r="Q167"/>
  <c r="O167"/>
  <c r="M167"/>
  <c r="K167"/>
  <c r="I167"/>
  <c r="G167"/>
  <c r="E167"/>
  <c r="U166"/>
  <c r="S166"/>
  <c r="Q166"/>
  <c r="O166"/>
  <c r="M166"/>
  <c r="K166"/>
  <c r="I166"/>
  <c r="G166"/>
  <c r="E166"/>
  <c r="U165"/>
  <c r="S165"/>
  <c r="Q165"/>
  <c r="O165"/>
  <c r="M165"/>
  <c r="K165"/>
  <c r="I165"/>
  <c r="G165"/>
  <c r="E165"/>
  <c r="U164"/>
  <c r="S164"/>
  <c r="Q164"/>
  <c r="O164"/>
  <c r="M164"/>
  <c r="K164"/>
  <c r="I164"/>
  <c r="G164"/>
  <c r="E164"/>
  <c r="U163"/>
  <c r="S163"/>
  <c r="Q163"/>
  <c r="O163"/>
  <c r="M163"/>
  <c r="K163"/>
  <c r="I163"/>
  <c r="G163"/>
  <c r="E163"/>
  <c r="U162"/>
  <c r="S162"/>
  <c r="Q162"/>
  <c r="O162"/>
  <c r="M162"/>
  <c r="K162"/>
  <c r="I162"/>
  <c r="G162"/>
  <c r="E162"/>
  <c r="U161"/>
  <c r="S161"/>
  <c r="Q161"/>
  <c r="O161"/>
  <c r="M161"/>
  <c r="K161"/>
  <c r="I161"/>
  <c r="G161"/>
  <c r="E161"/>
  <c r="U160"/>
  <c r="S160"/>
  <c r="Q160"/>
  <c r="O160"/>
  <c r="M160"/>
  <c r="K160"/>
  <c r="I160"/>
  <c r="G160"/>
  <c r="E160"/>
  <c r="U159"/>
  <c r="S159"/>
  <c r="Q159"/>
  <c r="O159"/>
  <c r="M159"/>
  <c r="K159"/>
  <c r="I159"/>
  <c r="G159"/>
  <c r="E159"/>
  <c r="U158"/>
  <c r="S158"/>
  <c r="Q158"/>
  <c r="O158"/>
  <c r="M158"/>
  <c r="K158"/>
  <c r="I158"/>
  <c r="G158"/>
  <c r="E158"/>
  <c r="U157"/>
  <c r="S157"/>
  <c r="Q157"/>
  <c r="O157"/>
  <c r="M157"/>
  <c r="K157"/>
  <c r="I157"/>
  <c r="G157"/>
  <c r="E157"/>
  <c r="U156"/>
  <c r="S156"/>
  <c r="Q156"/>
  <c r="O156"/>
  <c r="M156"/>
  <c r="K156"/>
  <c r="I156"/>
  <c r="G156"/>
  <c r="E156"/>
  <c r="U155"/>
  <c r="S155"/>
  <c r="Q155"/>
  <c r="O155"/>
  <c r="M155"/>
  <c r="K155"/>
  <c r="I155"/>
  <c r="G155"/>
  <c r="E155"/>
  <c r="U154"/>
  <c r="S154"/>
  <c r="Q154"/>
  <c r="O154"/>
  <c r="M154"/>
  <c r="K154"/>
  <c r="I154"/>
  <c r="G154"/>
  <c r="E154"/>
  <c r="U153"/>
  <c r="S153"/>
  <c r="Q153"/>
  <c r="O153"/>
  <c r="M153"/>
  <c r="K153"/>
  <c r="I153"/>
  <c r="G153"/>
  <c r="E153"/>
  <c r="U152"/>
  <c r="S152"/>
  <c r="Q152"/>
  <c r="O152"/>
  <c r="M152"/>
  <c r="K152"/>
  <c r="I152"/>
  <c r="G152"/>
  <c r="E152"/>
  <c r="U151"/>
  <c r="S151"/>
  <c r="Q151"/>
  <c r="O151"/>
  <c r="M151"/>
  <c r="K151"/>
  <c r="I151"/>
  <c r="G151"/>
  <c r="E151"/>
  <c r="U150"/>
  <c r="S150"/>
  <c r="Q150"/>
  <c r="O150"/>
  <c r="M150"/>
  <c r="K150"/>
  <c r="I150"/>
  <c r="G150"/>
  <c r="E150"/>
  <c r="U149"/>
  <c r="S149"/>
  <c r="Q149"/>
  <c r="O149"/>
  <c r="M149"/>
  <c r="K149"/>
  <c r="I149"/>
  <c r="G149"/>
  <c r="E149"/>
  <c r="U148"/>
  <c r="S148"/>
  <c r="Q148"/>
  <c r="O148"/>
  <c r="M148"/>
  <c r="K148"/>
  <c r="I148"/>
  <c r="G148"/>
  <c r="E148"/>
  <c r="U147"/>
  <c r="S147"/>
  <c r="Q147"/>
  <c r="O147"/>
  <c r="M147"/>
  <c r="K147"/>
  <c r="I147"/>
  <c r="G147"/>
  <c r="E147"/>
  <c r="U146"/>
  <c r="S146"/>
  <c r="Q146"/>
  <c r="O146"/>
  <c r="M146"/>
  <c r="K146"/>
  <c r="I146"/>
  <c r="G146"/>
  <c r="E146"/>
  <c r="U145"/>
  <c r="S145"/>
  <c r="Q145"/>
  <c r="O145"/>
  <c r="M145"/>
  <c r="K145"/>
  <c r="I145"/>
  <c r="G145"/>
  <c r="E145"/>
  <c r="U144"/>
  <c r="S144"/>
  <c r="Q144"/>
  <c r="O144"/>
  <c r="M144"/>
  <c r="K144"/>
  <c r="I144"/>
  <c r="G144"/>
  <c r="E144"/>
  <c r="U143"/>
  <c r="S143"/>
  <c r="Q143"/>
  <c r="O143"/>
  <c r="M143"/>
  <c r="K143"/>
  <c r="I143"/>
  <c r="G143"/>
  <c r="E143"/>
  <c r="U142"/>
  <c r="S142"/>
  <c r="Q142"/>
  <c r="O142"/>
  <c r="M142"/>
  <c r="K142"/>
  <c r="I142"/>
  <c r="G142"/>
  <c r="E142"/>
  <c r="U141"/>
  <c r="S141"/>
  <c r="Q141"/>
  <c r="O141"/>
  <c r="M141"/>
  <c r="K141"/>
  <c r="I141"/>
  <c r="G141"/>
  <c r="E141"/>
  <c r="U140"/>
  <c r="S140"/>
  <c r="Q140"/>
  <c r="O140"/>
  <c r="M140"/>
  <c r="K140"/>
  <c r="I140"/>
  <c r="G140"/>
  <c r="E140"/>
  <c r="U139"/>
  <c r="S139"/>
  <c r="Q139"/>
  <c r="O139"/>
  <c r="M139"/>
  <c r="K139"/>
  <c r="I139"/>
  <c r="G139"/>
  <c r="E139"/>
  <c r="U138"/>
  <c r="S138"/>
  <c r="Q138"/>
  <c r="O138"/>
  <c r="M138"/>
  <c r="K138"/>
  <c r="I138"/>
  <c r="G138"/>
  <c r="E138"/>
  <c r="U137"/>
  <c r="S137"/>
  <c r="Q137"/>
  <c r="O137"/>
  <c r="M137"/>
  <c r="K137"/>
  <c r="I137"/>
  <c r="G137"/>
  <c r="E137"/>
  <c r="U136"/>
  <c r="S136"/>
  <c r="Q136"/>
  <c r="O136"/>
  <c r="M136"/>
  <c r="K136"/>
  <c r="I136"/>
  <c r="G136"/>
  <c r="E136"/>
  <c r="U135"/>
  <c r="S135"/>
  <c r="Q135"/>
  <c r="O135"/>
  <c r="M135"/>
  <c r="K135"/>
  <c r="I135"/>
  <c r="G135"/>
  <c r="E135"/>
  <c r="U134"/>
  <c r="S134"/>
  <c r="Q134"/>
  <c r="O134"/>
  <c r="M134"/>
  <c r="K134"/>
  <c r="I134"/>
  <c r="G134"/>
  <c r="E134"/>
  <c r="U133"/>
  <c r="S133"/>
  <c r="Q133"/>
  <c r="O133"/>
  <c r="M133"/>
  <c r="K133"/>
  <c r="I133"/>
  <c r="G133"/>
  <c r="E133"/>
  <c r="U132"/>
  <c r="S132"/>
  <c r="Q132"/>
  <c r="O132"/>
  <c r="M132"/>
  <c r="K132"/>
  <c r="I132"/>
  <c r="G132"/>
  <c r="E132"/>
  <c r="U131"/>
  <c r="S131"/>
  <c r="Q131"/>
  <c r="O131"/>
  <c r="M131"/>
  <c r="K131"/>
  <c r="I131"/>
  <c r="G131"/>
  <c r="E131"/>
  <c r="U130"/>
  <c r="S130"/>
  <c r="Q130"/>
  <c r="O130"/>
  <c r="M130"/>
  <c r="K130"/>
  <c r="I130"/>
  <c r="G130"/>
  <c r="E130"/>
  <c r="U129"/>
  <c r="S129"/>
  <c r="Q129"/>
  <c r="O129"/>
  <c r="M129"/>
  <c r="K129"/>
  <c r="I129"/>
  <c r="G129"/>
  <c r="E129"/>
  <c r="U128"/>
  <c r="S128"/>
  <c r="Q128"/>
  <c r="O128"/>
  <c r="M128"/>
  <c r="K128"/>
  <c r="I128"/>
  <c r="G128"/>
  <c r="E128"/>
  <c r="U127"/>
  <c r="S127"/>
  <c r="Q127"/>
  <c r="O127"/>
  <c r="M127"/>
  <c r="K127"/>
  <c r="I127"/>
  <c r="G127"/>
  <c r="E127"/>
  <c r="U126"/>
  <c r="S126"/>
  <c r="Q126"/>
  <c r="O126"/>
  <c r="M126"/>
  <c r="K126"/>
  <c r="I126"/>
  <c r="G126"/>
  <c r="E126"/>
  <c r="U125"/>
  <c r="S125"/>
  <c r="Q125"/>
  <c r="O125"/>
  <c r="M125"/>
  <c r="K125"/>
  <c r="I125"/>
  <c r="G125"/>
  <c r="E125"/>
  <c r="U124"/>
  <c r="S124"/>
  <c r="Q124"/>
  <c r="O124"/>
  <c r="M124"/>
  <c r="K124"/>
  <c r="I124"/>
  <c r="G124"/>
  <c r="E124"/>
  <c r="U123"/>
  <c r="S123"/>
  <c r="Q123"/>
  <c r="O123"/>
  <c r="M123"/>
  <c r="K123"/>
  <c r="I123"/>
  <c r="G123"/>
  <c r="E123"/>
  <c r="U122"/>
  <c r="S122"/>
  <c r="Q122"/>
  <c r="O122"/>
  <c r="M122"/>
  <c r="K122"/>
  <c r="I122"/>
  <c r="G122"/>
  <c r="E122"/>
  <c r="U121"/>
  <c r="S121"/>
  <c r="Q121"/>
  <c r="O121"/>
  <c r="M121"/>
  <c r="K121"/>
  <c r="I121"/>
  <c r="G121"/>
  <c r="E121"/>
  <c r="U120"/>
  <c r="S120"/>
  <c r="Q120"/>
  <c r="O120"/>
  <c r="M120"/>
  <c r="K120"/>
  <c r="I120"/>
  <c r="G120"/>
  <c r="E120"/>
  <c r="U119"/>
  <c r="S119"/>
  <c r="Q119"/>
  <c r="O119"/>
  <c r="M119"/>
  <c r="K119"/>
  <c r="I119"/>
  <c r="G119"/>
  <c r="E119"/>
  <c r="U118"/>
  <c r="S118"/>
  <c r="Q118"/>
  <c r="O118"/>
  <c r="M118"/>
  <c r="K118"/>
  <c r="I118"/>
  <c r="G118"/>
  <c r="E118"/>
  <c r="U117"/>
  <c r="S117"/>
  <c r="Q117"/>
  <c r="O117"/>
  <c r="M117"/>
  <c r="K117"/>
  <c r="I117"/>
  <c r="G117"/>
  <c r="E117"/>
  <c r="U116"/>
  <c r="S116"/>
  <c r="Q116"/>
  <c r="O116"/>
  <c r="M116"/>
  <c r="K116"/>
  <c r="I116"/>
  <c r="G116"/>
  <c r="E116"/>
  <c r="U115"/>
  <c r="S115"/>
  <c r="Q115"/>
  <c r="O115"/>
  <c r="M115"/>
  <c r="K115"/>
  <c r="I115"/>
  <c r="G115"/>
  <c r="E115"/>
  <c r="U114"/>
  <c r="S114"/>
  <c r="Q114"/>
  <c r="O114"/>
  <c r="M114"/>
  <c r="K114"/>
  <c r="I114"/>
  <c r="G114"/>
  <c r="E114"/>
  <c r="U113"/>
  <c r="S113"/>
  <c r="Q113"/>
  <c r="O113"/>
  <c r="M113"/>
  <c r="K113"/>
  <c r="I113"/>
  <c r="G113"/>
  <c r="E113"/>
  <c r="U112"/>
  <c r="S112"/>
  <c r="Q112"/>
  <c r="O112"/>
  <c r="M112"/>
  <c r="K112"/>
  <c r="I112"/>
  <c r="G112"/>
  <c r="E112"/>
  <c r="U111"/>
  <c r="S111"/>
  <c r="Q111"/>
  <c r="O111"/>
  <c r="M111"/>
  <c r="K111"/>
  <c r="I111"/>
  <c r="G111"/>
  <c r="E111"/>
  <c r="U110"/>
  <c r="S110"/>
  <c r="Q110"/>
  <c r="O110"/>
  <c r="M110"/>
  <c r="K110"/>
  <c r="I110"/>
  <c r="G110"/>
  <c r="E110"/>
  <c r="U109"/>
  <c r="S109"/>
  <c r="Q109"/>
  <c r="O109"/>
  <c r="M109"/>
  <c r="K109"/>
  <c r="I109"/>
  <c r="G109"/>
  <c r="E109"/>
  <c r="U108"/>
  <c r="S108"/>
  <c r="Q108"/>
  <c r="O108"/>
  <c r="M108"/>
  <c r="K108"/>
  <c r="I108"/>
  <c r="G108"/>
  <c r="E108"/>
  <c r="U107"/>
  <c r="S107"/>
  <c r="Q107"/>
  <c r="O107"/>
  <c r="M107"/>
  <c r="K107"/>
  <c r="I107"/>
  <c r="G107"/>
  <c r="E107"/>
  <c r="U106"/>
  <c r="S106"/>
  <c r="Q106"/>
  <c r="O106"/>
  <c r="M106"/>
  <c r="K106"/>
  <c r="I106"/>
  <c r="G106"/>
  <c r="E106"/>
  <c r="U105"/>
  <c r="S105"/>
  <c r="Q105"/>
  <c r="O105"/>
  <c r="M105"/>
  <c r="K105"/>
  <c r="I105"/>
  <c r="G105"/>
  <c r="E105"/>
  <c r="U104"/>
  <c r="S104"/>
  <c r="Q104"/>
  <c r="O104"/>
  <c r="M104"/>
  <c r="K104"/>
  <c r="I104"/>
  <c r="G104"/>
  <c r="E104"/>
  <c r="U103"/>
  <c r="S103"/>
  <c r="Q103"/>
  <c r="O103"/>
  <c r="M103"/>
  <c r="K103"/>
  <c r="I103"/>
  <c r="G103"/>
  <c r="E103"/>
  <c r="U102"/>
  <c r="S102"/>
  <c r="Q102"/>
  <c r="O102"/>
  <c r="M102"/>
  <c r="K102"/>
  <c r="I102"/>
  <c r="G102"/>
  <c r="E102"/>
  <c r="U101"/>
  <c r="S101"/>
  <c r="Q101"/>
  <c r="O101"/>
  <c r="M101"/>
  <c r="K101"/>
  <c r="I101"/>
  <c r="G101"/>
  <c r="E101"/>
  <c r="U100"/>
  <c r="S100"/>
  <c r="Q100"/>
  <c r="O100"/>
  <c r="M100"/>
  <c r="K100"/>
  <c r="I100"/>
  <c r="G100"/>
  <c r="E100"/>
  <c r="U99"/>
  <c r="S99"/>
  <c r="Q99"/>
  <c r="O99"/>
  <c r="M99"/>
  <c r="K99"/>
  <c r="I99"/>
  <c r="G99"/>
  <c r="E99"/>
  <c r="U98"/>
  <c r="S98"/>
  <c r="Q98"/>
  <c r="O98"/>
  <c r="M98"/>
  <c r="K98"/>
  <c r="I98"/>
  <c r="G98"/>
  <c r="E98"/>
  <c r="U97"/>
  <c r="S97"/>
  <c r="Q97"/>
  <c r="O97"/>
  <c r="M97"/>
  <c r="K97"/>
  <c r="I97"/>
  <c r="G97"/>
  <c r="E97"/>
  <c r="U96"/>
  <c r="S96"/>
  <c r="Q96"/>
  <c r="O96"/>
  <c r="M96"/>
  <c r="K96"/>
  <c r="I96"/>
  <c r="G96"/>
  <c r="E96"/>
  <c r="U95"/>
  <c r="S95"/>
  <c r="Q95"/>
  <c r="O95"/>
  <c r="M95"/>
  <c r="K95"/>
  <c r="I95"/>
  <c r="G95"/>
  <c r="E95"/>
  <c r="U94"/>
  <c r="S94"/>
  <c r="Q94"/>
  <c r="O94"/>
  <c r="M94"/>
  <c r="K94"/>
  <c r="I94"/>
  <c r="G94"/>
  <c r="E94"/>
  <c r="U93"/>
  <c r="S93"/>
  <c r="Q93"/>
  <c r="O93"/>
  <c r="M93"/>
  <c r="K93"/>
  <c r="I93"/>
  <c r="G93"/>
  <c r="E93"/>
  <c r="U92"/>
  <c r="S92"/>
  <c r="Q92"/>
  <c r="O92"/>
  <c r="M92"/>
  <c r="K92"/>
  <c r="I92"/>
  <c r="G92"/>
  <c r="E92"/>
  <c r="U91"/>
  <c r="S91"/>
  <c r="Q91"/>
  <c r="O91"/>
  <c r="M91"/>
  <c r="K91"/>
  <c r="I91"/>
  <c r="G91"/>
  <c r="E91"/>
  <c r="U90"/>
  <c r="S90"/>
  <c r="Q90"/>
  <c r="O90"/>
  <c r="M90"/>
  <c r="K90"/>
  <c r="I90"/>
  <c r="G90"/>
  <c r="E90"/>
  <c r="U89"/>
  <c r="S89"/>
  <c r="Q89"/>
  <c r="O89"/>
  <c r="M89"/>
  <c r="K89"/>
  <c r="I89"/>
  <c r="G89"/>
  <c r="E89"/>
  <c r="U88"/>
  <c r="S88"/>
  <c r="Q88"/>
  <c r="O88"/>
  <c r="M88"/>
  <c r="K88"/>
  <c r="I88"/>
  <c r="G88"/>
  <c r="E88"/>
  <c r="U87"/>
  <c r="S87"/>
  <c r="Q87"/>
  <c r="O87"/>
  <c r="M87"/>
  <c r="K87"/>
  <c r="I87"/>
  <c r="G87"/>
  <c r="E87"/>
  <c r="U86"/>
  <c r="S86"/>
  <c r="Q86"/>
  <c r="O86"/>
  <c r="M86"/>
  <c r="K86"/>
  <c r="I86"/>
  <c r="G86"/>
  <c r="E86"/>
  <c r="U85"/>
  <c r="S85"/>
  <c r="Q85"/>
  <c r="O85"/>
  <c r="M85"/>
  <c r="K85"/>
  <c r="I85"/>
  <c r="G85"/>
  <c r="E85"/>
  <c r="U84"/>
  <c r="S84"/>
  <c r="Q84"/>
  <c r="O84"/>
  <c r="M84"/>
  <c r="K84"/>
  <c r="I84"/>
  <c r="G84"/>
  <c r="E84"/>
  <c r="U83"/>
  <c r="S83"/>
  <c r="Q83"/>
  <c r="O83"/>
  <c r="M83"/>
  <c r="K83"/>
  <c r="I83"/>
  <c r="G83"/>
  <c r="E83"/>
  <c r="U82"/>
  <c r="S82"/>
  <c r="Q82"/>
  <c r="O82"/>
  <c r="M82"/>
  <c r="K82"/>
  <c r="I82"/>
  <c r="G82"/>
  <c r="E82"/>
  <c r="U81"/>
  <c r="S81"/>
  <c r="Q81"/>
  <c r="O81"/>
  <c r="M81"/>
  <c r="K81"/>
  <c r="I81"/>
  <c r="G81"/>
  <c r="E81"/>
  <c r="U80"/>
  <c r="S80"/>
  <c r="Q80"/>
  <c r="O80"/>
  <c r="M80"/>
  <c r="K80"/>
  <c r="I80"/>
  <c r="G80"/>
  <c r="E80"/>
  <c r="U79"/>
  <c r="S79"/>
  <c r="Q79"/>
  <c r="O79"/>
  <c r="M79"/>
  <c r="K79"/>
  <c r="I79"/>
  <c r="G79"/>
  <c r="E79"/>
  <c r="U78"/>
  <c r="S78"/>
  <c r="Q78"/>
  <c r="O78"/>
  <c r="M78"/>
  <c r="K78"/>
  <c r="I78"/>
  <c r="G78"/>
  <c r="E78"/>
  <c r="U77"/>
  <c r="S77"/>
  <c r="Q77"/>
  <c r="O77"/>
  <c r="M77"/>
  <c r="K77"/>
  <c r="I77"/>
  <c r="G77"/>
  <c r="E77"/>
  <c r="U76"/>
  <c r="S76"/>
  <c r="Q76"/>
  <c r="O76"/>
  <c r="M76"/>
  <c r="K76"/>
  <c r="I76"/>
  <c r="G76"/>
  <c r="E76"/>
  <c r="U75"/>
  <c r="S75"/>
  <c r="Q75"/>
  <c r="O75"/>
  <c r="M75"/>
  <c r="K75"/>
  <c r="I75"/>
  <c r="G75"/>
  <c r="E75"/>
  <c r="U74"/>
  <c r="S74"/>
  <c r="Q74"/>
  <c r="O74"/>
  <c r="M74"/>
  <c r="K74"/>
  <c r="I74"/>
  <c r="G74"/>
  <c r="E74"/>
  <c r="U73"/>
  <c r="S73"/>
  <c r="Q73"/>
  <c r="O73"/>
  <c r="M73"/>
  <c r="K73"/>
  <c r="I73"/>
  <c r="G73"/>
  <c r="E73"/>
  <c r="U72"/>
  <c r="S72"/>
  <c r="Q72"/>
  <c r="O72"/>
  <c r="M72"/>
  <c r="K72"/>
  <c r="I72"/>
  <c r="G72"/>
  <c r="E72"/>
  <c r="U71"/>
  <c r="S71"/>
  <c r="Q71"/>
  <c r="O71"/>
  <c r="M71"/>
  <c r="K71"/>
  <c r="I71"/>
  <c r="G71"/>
  <c r="E71"/>
  <c r="U70"/>
  <c r="S70"/>
  <c r="Q70"/>
  <c r="O70"/>
  <c r="M70"/>
  <c r="K70"/>
  <c r="I70"/>
  <c r="G70"/>
  <c r="E70"/>
  <c r="U69"/>
  <c r="S69"/>
  <c r="Q69"/>
  <c r="O69"/>
  <c r="M69"/>
  <c r="K69"/>
  <c r="I69"/>
  <c r="G69"/>
  <c r="E69"/>
  <c r="U68"/>
  <c r="S68"/>
  <c r="Q68"/>
  <c r="O68"/>
  <c r="M68"/>
  <c r="K68"/>
  <c r="I68"/>
  <c r="G68"/>
  <c r="E68"/>
  <c r="U67"/>
  <c r="S67"/>
  <c r="Q67"/>
  <c r="O67"/>
  <c r="M67"/>
  <c r="K67"/>
  <c r="I67"/>
  <c r="G67"/>
  <c r="E67"/>
  <c r="U66"/>
  <c r="S66"/>
  <c r="Q66"/>
  <c r="O66"/>
  <c r="M66"/>
  <c r="K66"/>
  <c r="I66"/>
  <c r="G66"/>
  <c r="E66"/>
  <c r="U65"/>
  <c r="S65"/>
  <c r="Q65"/>
  <c r="O65"/>
  <c r="M65"/>
  <c r="K65"/>
  <c r="I65"/>
  <c r="G65"/>
  <c r="E65"/>
  <c r="U64"/>
  <c r="S64"/>
  <c r="Q64"/>
  <c r="O64"/>
  <c r="M64"/>
  <c r="K64"/>
  <c r="I64"/>
  <c r="G64"/>
  <c r="E64"/>
  <c r="U63"/>
  <c r="S63"/>
  <c r="Q63"/>
  <c r="O63"/>
  <c r="M63"/>
  <c r="K63"/>
  <c r="I63"/>
  <c r="G63"/>
  <c r="E63"/>
  <c r="U62"/>
  <c r="S62"/>
  <c r="Q62"/>
  <c r="O62"/>
  <c r="M62"/>
  <c r="K62"/>
  <c r="I62"/>
  <c r="G62"/>
  <c r="E62"/>
  <c r="U61"/>
  <c r="S61"/>
  <c r="Q61"/>
  <c r="O61"/>
  <c r="M61"/>
  <c r="K61"/>
  <c r="I61"/>
  <c r="G61"/>
  <c r="E61"/>
  <c r="U60"/>
  <c r="S60"/>
  <c r="Q60"/>
  <c r="O60"/>
  <c r="M60"/>
  <c r="K60"/>
  <c r="I60"/>
  <c r="G60"/>
  <c r="E60"/>
  <c r="U59"/>
  <c r="S59"/>
  <c r="Q59"/>
  <c r="O59"/>
  <c r="M59"/>
  <c r="K59"/>
  <c r="I59"/>
  <c r="G59"/>
  <c r="E59"/>
  <c r="U58"/>
  <c r="S58"/>
  <c r="Q58"/>
  <c r="O58"/>
  <c r="M58"/>
  <c r="K58"/>
  <c r="I58"/>
  <c r="G58"/>
  <c r="E58"/>
  <c r="U57"/>
  <c r="S57"/>
  <c r="Q57"/>
  <c r="O57"/>
  <c r="M57"/>
  <c r="K57"/>
  <c r="I57"/>
  <c r="G57"/>
  <c r="E57"/>
  <c r="U56"/>
  <c r="S56"/>
  <c r="Q56"/>
  <c r="O56"/>
  <c r="M56"/>
  <c r="K56"/>
  <c r="I56"/>
  <c r="G56"/>
  <c r="E56"/>
  <c r="U55"/>
  <c r="S55"/>
  <c r="Q55"/>
  <c r="O55"/>
  <c r="M55"/>
  <c r="K55"/>
  <c r="I55"/>
  <c r="G55"/>
  <c r="E55"/>
  <c r="U54"/>
  <c r="S54"/>
  <c r="Q54"/>
  <c r="O54"/>
  <c r="M54"/>
  <c r="K54"/>
  <c r="I54"/>
  <c r="G54"/>
  <c r="E54"/>
  <c r="U53"/>
  <c r="S53"/>
  <c r="Q53"/>
  <c r="O53"/>
  <c r="M53"/>
  <c r="K53"/>
  <c r="I53"/>
  <c r="G53"/>
  <c r="E53"/>
  <c r="U52"/>
  <c r="S52"/>
  <c r="Q52"/>
  <c r="O52"/>
  <c r="M52"/>
  <c r="K52"/>
  <c r="I52"/>
  <c r="G52"/>
  <c r="E52"/>
  <c r="U51"/>
  <c r="S51"/>
  <c r="Q51"/>
  <c r="O51"/>
  <c r="M51"/>
  <c r="K51"/>
  <c r="I51"/>
  <c r="G51"/>
  <c r="E51"/>
  <c r="U50"/>
  <c r="S50"/>
  <c r="Q50"/>
  <c r="O50"/>
  <c r="M50"/>
  <c r="K50"/>
  <c r="I50"/>
  <c r="G50"/>
  <c r="E50"/>
  <c r="U49"/>
  <c r="S49"/>
  <c r="Q49"/>
  <c r="O49"/>
  <c r="M49"/>
  <c r="K49"/>
  <c r="I49"/>
  <c r="G49"/>
  <c r="E49"/>
  <c r="U48"/>
  <c r="S48"/>
  <c r="Q48"/>
  <c r="O48"/>
  <c r="M48"/>
  <c r="K48"/>
  <c r="I48"/>
  <c r="G48"/>
  <c r="E48"/>
  <c r="U47"/>
  <c r="S47"/>
  <c r="Q47"/>
  <c r="O47"/>
  <c r="M47"/>
  <c r="K47"/>
  <c r="I47"/>
  <c r="G47"/>
  <c r="E47"/>
  <c r="U46"/>
  <c r="S46"/>
  <c r="Q46"/>
  <c r="O46"/>
  <c r="M46"/>
  <c r="K46"/>
  <c r="I46"/>
  <c r="G46"/>
  <c r="E46"/>
  <c r="U45"/>
  <c r="S45"/>
  <c r="Q45"/>
  <c r="O45"/>
  <c r="M45"/>
  <c r="K45"/>
  <c r="I45"/>
  <c r="G45"/>
  <c r="E45"/>
  <c r="U44"/>
  <c r="S44"/>
  <c r="Q44"/>
  <c r="O44"/>
  <c r="M44"/>
  <c r="K44"/>
  <c r="I44"/>
  <c r="G44"/>
  <c r="E44"/>
  <c r="U43"/>
  <c r="S43"/>
  <c r="Q43"/>
  <c r="O43"/>
  <c r="M43"/>
  <c r="K43"/>
  <c r="I43"/>
  <c r="G43"/>
  <c r="E43"/>
  <c r="U42"/>
  <c r="S42"/>
  <c r="Q42"/>
  <c r="O42"/>
  <c r="M42"/>
  <c r="K42"/>
  <c r="I42"/>
  <c r="G42"/>
  <c r="E42"/>
  <c r="U41"/>
  <c r="S41"/>
  <c r="Q41"/>
  <c r="O41"/>
  <c r="M41"/>
  <c r="K41"/>
  <c r="I41"/>
  <c r="G41"/>
  <c r="E41"/>
  <c r="U40"/>
  <c r="S40"/>
  <c r="Q40"/>
  <c r="O40"/>
  <c r="M40"/>
  <c r="K40"/>
  <c r="I40"/>
  <c r="G40"/>
  <c r="E40"/>
  <c r="U39"/>
  <c r="S39"/>
  <c r="Q39"/>
  <c r="O39"/>
  <c r="M39"/>
  <c r="K39"/>
  <c r="I39"/>
  <c r="G39"/>
  <c r="E39"/>
  <c r="U38"/>
  <c r="S38"/>
  <c r="Q38"/>
  <c r="O38"/>
  <c r="M38"/>
  <c r="K38"/>
  <c r="I38"/>
  <c r="G38"/>
  <c r="E38"/>
  <c r="U37"/>
  <c r="S37"/>
  <c r="Q37"/>
  <c r="O37"/>
  <c r="M37"/>
  <c r="K37"/>
  <c r="I37"/>
  <c r="G37"/>
  <c r="E37"/>
  <c r="U36"/>
  <c r="S36"/>
  <c r="Q36"/>
  <c r="O36"/>
  <c r="M36"/>
  <c r="K36"/>
  <c r="I36"/>
  <c r="G36"/>
  <c r="E36"/>
  <c r="U35"/>
  <c r="S35"/>
  <c r="Q35"/>
  <c r="O35"/>
  <c r="M35"/>
  <c r="K35"/>
  <c r="I35"/>
  <c r="G35"/>
  <c r="E35"/>
  <c r="U34"/>
  <c r="S34"/>
  <c r="Q34"/>
  <c r="O34"/>
  <c r="M34"/>
  <c r="K34"/>
  <c r="I34"/>
  <c r="G34"/>
  <c r="E34"/>
  <c r="U33"/>
  <c r="S33"/>
  <c r="Q33"/>
  <c r="O33"/>
  <c r="M33"/>
  <c r="K33"/>
  <c r="I33"/>
  <c r="G33"/>
  <c r="E33"/>
  <c r="U32"/>
  <c r="S32"/>
  <c r="Q32"/>
  <c r="O32"/>
  <c r="M32"/>
  <c r="K32"/>
  <c r="I32"/>
  <c r="G32"/>
  <c r="E32"/>
  <c r="U31"/>
  <c r="S31"/>
  <c r="Q31"/>
  <c r="O31"/>
  <c r="M31"/>
  <c r="K31"/>
  <c r="I31"/>
  <c r="G31"/>
  <c r="E31"/>
  <c r="U30"/>
  <c r="S30"/>
  <c r="Q30"/>
  <c r="O30"/>
  <c r="M30"/>
  <c r="K30"/>
  <c r="I30"/>
  <c r="G30"/>
  <c r="E30"/>
  <c r="U29"/>
  <c r="S29"/>
  <c r="Q29"/>
  <c r="O29"/>
  <c r="M29"/>
  <c r="K29"/>
  <c r="I29"/>
  <c r="G29"/>
  <c r="E29"/>
  <c r="U28"/>
  <c r="S28"/>
  <c r="Q28"/>
  <c r="O28"/>
  <c r="M28"/>
  <c r="K28"/>
  <c r="I28"/>
  <c r="G28"/>
  <c r="E28"/>
  <c r="U27"/>
  <c r="S27"/>
  <c r="Q27"/>
  <c r="O27"/>
  <c r="M27"/>
  <c r="K27"/>
  <c r="I27"/>
  <c r="G27"/>
  <c r="E27"/>
  <c r="U26"/>
  <c r="S26"/>
  <c r="Q26"/>
  <c r="O26"/>
  <c r="M26"/>
  <c r="K26"/>
  <c r="I26"/>
  <c r="G26"/>
  <c r="E26"/>
  <c r="U25"/>
  <c r="S25"/>
  <c r="Q25"/>
  <c r="O25"/>
  <c r="M25"/>
  <c r="K25"/>
  <c r="I25"/>
  <c r="G25"/>
  <c r="E25"/>
  <c r="U24"/>
  <c r="S24"/>
  <c r="Q24"/>
  <c r="O24"/>
  <c r="M24"/>
  <c r="K24"/>
  <c r="I24"/>
  <c r="G24"/>
  <c r="E24"/>
  <c r="U23"/>
  <c r="S23"/>
  <c r="Q23"/>
  <c r="O23"/>
  <c r="M23"/>
  <c r="K23"/>
  <c r="I23"/>
  <c r="G23"/>
  <c r="E23"/>
  <c r="U22"/>
  <c r="S22"/>
  <c r="Q22"/>
  <c r="O22"/>
  <c r="M22"/>
  <c r="K22"/>
  <c r="I22"/>
  <c r="G22"/>
  <c r="E22"/>
  <c r="U21"/>
  <c r="S21"/>
  <c r="Q21"/>
  <c r="O21"/>
  <c r="M21"/>
  <c r="K21"/>
  <c r="I21"/>
  <c r="G21"/>
  <c r="E21"/>
  <c r="U20"/>
  <c r="S20"/>
  <c r="Q20"/>
  <c r="O20"/>
  <c r="M20"/>
  <c r="K20"/>
  <c r="I20"/>
  <c r="G20"/>
  <c r="E20"/>
  <c r="U19"/>
  <c r="S19"/>
  <c r="Q19"/>
  <c r="O19"/>
  <c r="M19"/>
  <c r="K19"/>
  <c r="I19"/>
  <c r="G19"/>
  <c r="E19"/>
  <c r="U18"/>
  <c r="S18"/>
  <c r="Q18"/>
  <c r="O18"/>
  <c r="M18"/>
  <c r="K18"/>
  <c r="I18"/>
  <c r="G18"/>
  <c r="E18"/>
  <c r="U17"/>
  <c r="S17"/>
  <c r="Q17"/>
  <c r="O17"/>
  <c r="M17"/>
  <c r="K17"/>
  <c r="I17"/>
  <c r="G17"/>
  <c r="E17"/>
  <c r="U16"/>
  <c r="S16"/>
  <c r="Q16"/>
  <c r="O16"/>
  <c r="M16"/>
  <c r="K16"/>
  <c r="I16"/>
  <c r="G16"/>
  <c r="E16"/>
  <c r="U15"/>
  <c r="S15"/>
  <c r="Q15"/>
  <c r="O15"/>
  <c r="M15"/>
  <c r="K15"/>
  <c r="I15"/>
  <c r="G15"/>
  <c r="E15"/>
  <c r="U14"/>
  <c r="S14"/>
  <c r="Q14"/>
  <c r="O14"/>
  <c r="M14"/>
  <c r="K14"/>
  <c r="I14"/>
  <c r="G14"/>
  <c r="E14"/>
  <c r="U13"/>
  <c r="S13"/>
  <c r="Q13"/>
  <c r="O13"/>
  <c r="M13"/>
  <c r="K13"/>
  <c r="I13"/>
  <c r="G13"/>
  <c r="E13"/>
  <c r="U12"/>
  <c r="S12"/>
  <c r="Q12"/>
  <c r="O12"/>
  <c r="M12"/>
  <c r="K12"/>
  <c r="I12"/>
  <c r="G12"/>
  <c r="E12"/>
  <c r="U11"/>
  <c r="S11"/>
  <c r="Q11"/>
  <c r="O11"/>
  <c r="M11"/>
  <c r="K11"/>
  <c r="I11"/>
  <c r="G11"/>
  <c r="E11"/>
  <c r="U10"/>
  <c r="S10"/>
  <c r="Q10"/>
  <c r="O10"/>
  <c r="M10"/>
  <c r="K10"/>
  <c r="I10"/>
  <c r="G10"/>
  <c r="E10"/>
  <c r="U9"/>
  <c r="S9"/>
  <c r="Q9"/>
  <c r="O9"/>
  <c r="M9"/>
  <c r="K9"/>
  <c r="I9"/>
  <c r="G9"/>
  <c r="E9"/>
  <c r="U8"/>
  <c r="S8"/>
  <c r="Q8"/>
  <c r="O8"/>
  <c r="M8"/>
  <c r="K8"/>
  <c r="I8"/>
  <c r="G8"/>
  <c r="E8"/>
  <c r="U7"/>
  <c r="S7"/>
  <c r="Q7"/>
  <c r="O7"/>
  <c r="M7"/>
  <c r="K7"/>
  <c r="I7"/>
  <c r="G7"/>
  <c r="E7"/>
  <c r="U6"/>
  <c r="S6"/>
  <c r="Q6"/>
  <c r="O6"/>
  <c r="M6"/>
  <c r="K6"/>
  <c r="I6"/>
  <c r="G6"/>
  <c r="E6"/>
  <c r="U5"/>
  <c r="S5"/>
  <c r="Q5"/>
  <c r="O5"/>
  <c r="M5"/>
  <c r="K5"/>
  <c r="I5"/>
  <c r="G5"/>
  <c r="E5"/>
  <c r="U4"/>
  <c r="S4"/>
  <c r="Q4"/>
  <c r="O4"/>
  <c r="M4"/>
  <c r="K4"/>
  <c r="I4"/>
  <c r="G4"/>
  <c r="E4"/>
  <c r="U3"/>
  <c r="S3"/>
  <c r="Q3"/>
  <c r="O3"/>
  <c r="M3"/>
  <c r="K3"/>
  <c r="I3"/>
  <c r="G3"/>
  <c r="E3"/>
  <c r="U2"/>
  <c r="S2"/>
  <c r="Q2"/>
  <c r="O2"/>
  <c r="M2"/>
  <c r="K2"/>
  <c r="I2"/>
  <c r="G2"/>
  <c r="E2"/>
</calcChain>
</file>

<file path=xl/sharedStrings.xml><?xml version="1.0" encoding="utf-8"?>
<sst xmlns="http://schemas.openxmlformats.org/spreadsheetml/2006/main" count="2350" uniqueCount="517">
  <si>
    <t>late embryogenesis abundant protein</t>
  </si>
  <si>
    <t>peroxisomal membrane</t>
  </si>
  <si>
    <t>pollen-specific protein c13</t>
  </si>
  <si>
    <t>abscisic stress ripening protein homolog</t>
  </si>
  <si>
    <t>defensin 1</t>
  </si>
  <si>
    <t>group 4 late embryogenesis-abundant protein</t>
  </si>
  <si>
    <t>Bud 0' chilling/MD 10</t>
  </si>
  <si>
    <t>protein</t>
  </si>
  <si>
    <t>heat shock 70 kda protein</t>
  </si>
  <si>
    <t>ascorbate peroxidase</t>
  </si>
  <si>
    <t>burp domain-containing protein</t>
  </si>
  <si>
    <t>arginine decarboxylase</t>
  </si>
  <si>
    <t>pointed first leaf</t>
  </si>
  <si>
    <t>chloroplast protein 12</t>
  </si>
  <si>
    <t>s-adenosylmethionine synthetase</t>
  </si>
  <si>
    <t>calreticulin</t>
  </si>
  <si>
    <t>inorganic pyrophosphatase</t>
  </si>
  <si>
    <t>lipid transfer protein</t>
  </si>
  <si>
    <t>light-harvesting complex ii protein lhcb1</t>
  </si>
  <si>
    <t>Bud 397' chilling /MID 4</t>
  </si>
  <si>
    <t>cyclophilin [Camellia oleifera]</t>
  </si>
  <si>
    <t>acyl- -binding protein</t>
  </si>
  <si>
    <t>cyclophilin</t>
  </si>
  <si>
    <t>lipid binding</t>
  </si>
  <si>
    <t>thaumatin-like protein</t>
  </si>
  <si>
    <t>Bud 1333' chilling/MID 2</t>
  </si>
  <si>
    <t>02643-171</t>
    <phoneticPr fontId="18" type="noConversion"/>
  </si>
  <si>
    <t>burp domain-containing protein</t>
    <phoneticPr fontId="18" type="noConversion"/>
  </si>
  <si>
    <t>00075-166</t>
    <phoneticPr fontId="18" type="noConversion"/>
  </si>
  <si>
    <t>00253-162</t>
    <phoneticPr fontId="18" type="noConversion"/>
  </si>
  <si>
    <t>00425-153</t>
    <phoneticPr fontId="18" type="noConversion"/>
  </si>
  <si>
    <t>00477-151</t>
    <phoneticPr fontId="18" type="noConversion"/>
  </si>
  <si>
    <t>00148-149</t>
    <phoneticPr fontId="18" type="noConversion"/>
  </si>
  <si>
    <t>00182-149</t>
    <phoneticPr fontId="18" type="noConversion"/>
  </si>
  <si>
    <t>Reads in Bud 0'</t>
  </si>
  <si>
    <t>Most  Highly Abundant Genes</t>
  </si>
  <si>
    <t>Reads in Bud 397'</t>
  </si>
  <si>
    <t>Reads in Bud 789'</t>
  </si>
  <si>
    <t>Reads in Bud 1333'</t>
  </si>
  <si>
    <t>Reads in White Fruit</t>
  </si>
  <si>
    <t>Reads in Pink Fruit</t>
  </si>
  <si>
    <t>down/up/down</t>
    <phoneticPr fontId="18" type="noConversion"/>
  </si>
  <si>
    <t>down/up</t>
    <phoneticPr fontId="18" type="noConversion"/>
  </si>
  <si>
    <t>constant</t>
    <phoneticPr fontId="18" type="noConversion"/>
  </si>
  <si>
    <t>constant</t>
    <phoneticPr fontId="18" type="noConversion"/>
  </si>
  <si>
    <t>constant</t>
    <phoneticPr fontId="18" type="noConversion"/>
  </si>
  <si>
    <t>constant</t>
    <phoneticPr fontId="18" type="noConversion"/>
  </si>
  <si>
    <t>down/up</t>
    <phoneticPr fontId="18" type="noConversion"/>
  </si>
  <si>
    <t>up/down/up</t>
    <phoneticPr fontId="18" type="noConversion"/>
  </si>
  <si>
    <t>up/down/up</t>
    <phoneticPr fontId="18" type="noConversion"/>
  </si>
  <si>
    <t>up</t>
    <phoneticPr fontId="18" type="noConversion"/>
  </si>
  <si>
    <t>down/up/down</t>
    <phoneticPr fontId="18" type="noConversion"/>
  </si>
  <si>
    <t>down/up/down</t>
    <phoneticPr fontId="18" type="noConversion"/>
  </si>
  <si>
    <t>down</t>
    <phoneticPr fontId="18" type="noConversion"/>
  </si>
  <si>
    <t>constant</t>
    <phoneticPr fontId="18" type="noConversion"/>
  </si>
  <si>
    <t>lipid transfer protein</t>
    <phoneticPr fontId="18" type="noConversion"/>
  </si>
  <si>
    <t>Reads in Bud 0'</t>
    <phoneticPr fontId="18" type="noConversion"/>
  </si>
  <si>
    <t>2s albumin</t>
  </si>
  <si>
    <t>pectate lyase</t>
  </si>
  <si>
    <t>acid invertase</t>
  </si>
  <si>
    <t>cysteine proteinase precursor</t>
  </si>
  <si>
    <t>at5g25610 t14c9_150</t>
  </si>
  <si>
    <t>endo-beta- -glucanase</t>
  </si>
  <si>
    <t>s-adenosyl-l-homocysteine hydrolase</t>
  </si>
  <si>
    <t>amino acid selective channel protein</t>
  </si>
  <si>
    <t>s-adenosylmethionine decarboxylase</t>
  </si>
  <si>
    <t>Bud 789' chilling/MID 1</t>
  </si>
  <si>
    <t>lactoylglutathione lyase</t>
  </si>
  <si>
    <t>protease inhibitor ii</t>
  </si>
  <si>
    <t>dna binding</t>
  </si>
  <si>
    <t>ribulose- -bisphosphate carboxylase oxygenase small subunit</t>
  </si>
  <si>
    <t>pollen allergen-like protein</t>
  </si>
  <si>
    <t>histone h3</t>
  </si>
  <si>
    <t>dehydrin protein</t>
  </si>
  <si>
    <t>defensin protein</t>
  </si>
  <si>
    <t>anthocyanidin synthase</t>
  </si>
  <si>
    <t>legumin-like protein</t>
  </si>
  <si>
    <t>4-hydroxyphenylpyruvate dioxygenase</t>
  </si>
  <si>
    <t>02742-106</t>
  </si>
  <si>
    <t>00453-102</t>
  </si>
  <si>
    <t>00116-101</t>
  </si>
  <si>
    <t>00210-97</t>
  </si>
  <si>
    <t>flavonol 4-</t>
  </si>
  <si>
    <t>cii small heat shock protein 1</t>
  </si>
  <si>
    <t>glutathione s-transferase</t>
  </si>
  <si>
    <t>vacuolar invertase</t>
  </si>
  <si>
    <t>fructose-bisphosphate aldolase-like protein</t>
  </si>
  <si>
    <t>elongation factor 1 alpha</t>
  </si>
  <si>
    <t>Reads in Bud 397'</t>
    <phoneticPr fontId="18" type="noConversion"/>
  </si>
  <si>
    <t>Reads in Bud 789'</t>
    <phoneticPr fontId="18" type="noConversion"/>
  </si>
  <si>
    <t>Reads in Bud 1333'</t>
    <phoneticPr fontId="18" type="noConversion"/>
  </si>
  <si>
    <t>Reads in Green Fruit</t>
    <phoneticPr fontId="18" type="noConversion"/>
  </si>
  <si>
    <t>00283-157</t>
  </si>
  <si>
    <t>01965-293</t>
  </si>
  <si>
    <t>00018-197</t>
  </si>
  <si>
    <t>00232-208</t>
  </si>
  <si>
    <t>00191-230</t>
  </si>
  <si>
    <t>00008-208</t>
  </si>
  <si>
    <t>00099-228</t>
  </si>
  <si>
    <t>00197-263</t>
  </si>
  <si>
    <t>02024-205</t>
  </si>
  <si>
    <t>00075-258</t>
  </si>
  <si>
    <t>02029-157</t>
  </si>
  <si>
    <t>01947-174</t>
  </si>
  <si>
    <t>00191-160</t>
  </si>
  <si>
    <t>lipid binding protein</t>
  </si>
  <si>
    <t>hypothetical protein [Populus euphratica]</t>
  </si>
  <si>
    <t>metallothionein-like protein</t>
  </si>
  <si>
    <t>ubiquitin extension protein</t>
  </si>
  <si>
    <t>00012-200</t>
  </si>
  <si>
    <t>00086-197</t>
  </si>
  <si>
    <t>down</t>
  </si>
  <si>
    <t>Bud</t>
  </si>
  <si>
    <t>Fruit</t>
  </si>
  <si>
    <t>down/up</t>
  </si>
  <si>
    <t>up/down</t>
  </si>
  <si>
    <t>up</t>
  </si>
  <si>
    <t>no reads</t>
  </si>
  <si>
    <t>no readss</t>
  </si>
  <si>
    <t>00059-210</t>
  </si>
  <si>
    <t>02004-200</t>
  </si>
  <si>
    <t>01992-208</t>
  </si>
  <si>
    <t>00046-210</t>
  </si>
  <si>
    <t>00080-374</t>
  </si>
  <si>
    <t>00036-272</t>
  </si>
  <si>
    <t>01955-296</t>
  </si>
  <si>
    <t>00303-182</t>
  </si>
  <si>
    <t>00086-290</t>
  </si>
  <si>
    <t>01907-182</t>
  </si>
  <si>
    <t>01902-153</t>
  </si>
  <si>
    <t>00199-134</t>
  </si>
  <si>
    <t>00113-127</t>
  </si>
  <si>
    <t>00011-127</t>
  </si>
  <si>
    <t>00263-204</t>
    <phoneticPr fontId="18" type="noConversion"/>
  </si>
  <si>
    <t>00388-199</t>
    <phoneticPr fontId="18" type="noConversion"/>
  </si>
  <si>
    <t>actin</t>
  </si>
  <si>
    <t>udp-glucose dehydrogenase</t>
  </si>
  <si>
    <t>00954-173</t>
  </si>
  <si>
    <t>02235-290</t>
  </si>
  <si>
    <t>00374-216</t>
  </si>
  <si>
    <t>00368-113</t>
  </si>
  <si>
    <t>00032-200</t>
  </si>
  <si>
    <t>00221-372</t>
  </si>
  <si>
    <t>00057-189</t>
  </si>
  <si>
    <t>01954-181</t>
  </si>
  <si>
    <t>01742-163</t>
  </si>
  <si>
    <t>00168-106</t>
  </si>
  <si>
    <t>00183-100</t>
  </si>
  <si>
    <t>00032-96</t>
  </si>
  <si>
    <t>00128-96</t>
  </si>
  <si>
    <t>02668-96</t>
  </si>
  <si>
    <t>00020-94</t>
  </si>
  <si>
    <t>phosphoenolpyruvate carboxykinase</t>
  </si>
  <si>
    <t>Leaves/MID 5</t>
  </si>
  <si>
    <t>carbonic anhydrase</t>
  </si>
  <si>
    <t xml:space="preserve">glutamine synthetase </t>
  </si>
  <si>
    <t>Ripe fruit/ MID 3</t>
  </si>
  <si>
    <t>aspartic proteinase</t>
  </si>
  <si>
    <t>thioredoxin h-</t>
  </si>
  <si>
    <t>thiamin biosynthetic enzyme</t>
  </si>
  <si>
    <t>aminotransferase 2</t>
  </si>
  <si>
    <t>at3g26650 mlj15_5</t>
  </si>
  <si>
    <t>glycolate oxidase</t>
  </si>
  <si>
    <t>psi-p (photosystem i p subunit) dna binding</t>
  </si>
  <si>
    <t>af281656_1 transcription factor</t>
  </si>
  <si>
    <t>dehydration-induced protein rd22-like protein 1</t>
  </si>
  <si>
    <t>chlorophyll a b-binding protein</t>
  </si>
  <si>
    <t>type iii chlorophyll a b-binding protein</t>
  </si>
  <si>
    <t>plastocyanin chloroplast</t>
  </si>
  <si>
    <t>predicted protein [Populus trichocarpa]</t>
  </si>
  <si>
    <t>00014-189</t>
  </si>
  <si>
    <t>00249-243</t>
  </si>
  <si>
    <t>01996-337</t>
  </si>
  <si>
    <t>02614-149</t>
    <phoneticPr fontId="18" type="noConversion"/>
  </si>
  <si>
    <t>00083-141</t>
    <phoneticPr fontId="18" type="noConversion"/>
  </si>
  <si>
    <t>00560-195</t>
  </si>
  <si>
    <t>00385-173</t>
  </si>
  <si>
    <t>00058-172</t>
  </si>
  <si>
    <t>00116-169</t>
  </si>
  <si>
    <t>02206-168</t>
  </si>
  <si>
    <t>00059-160</t>
  </si>
  <si>
    <t>00220-154</t>
  </si>
  <si>
    <t>00064-151</t>
  </si>
  <si>
    <t>00209-144</t>
  </si>
  <si>
    <t>00360-266</t>
  </si>
  <si>
    <t>Reads in  Blue Fruit</t>
  </si>
  <si>
    <t>Reads in Leaves</t>
  </si>
  <si>
    <t>Library</t>
  </si>
  <si>
    <t>Number of Reads Assembled</t>
  </si>
  <si>
    <t>dehydrin cor11</t>
  </si>
  <si>
    <t>beta-glucosidase-like protein</t>
  </si>
  <si>
    <t>bri1-kd interacting protein</t>
  </si>
  <si>
    <t>light-harvesting complex ii protein lhcb3</t>
  </si>
  <si>
    <t>down/up</t>
    <phoneticPr fontId="18" type="noConversion"/>
  </si>
  <si>
    <t>constant</t>
    <phoneticPr fontId="18" type="noConversion"/>
  </si>
  <si>
    <t>up</t>
    <phoneticPr fontId="18" type="noConversion"/>
  </si>
  <si>
    <t>up/down</t>
    <phoneticPr fontId="18" type="noConversion"/>
  </si>
  <si>
    <t>PREDICTED: hypothetical protein isoform 2 [Vitis vinifera]</t>
  </si>
  <si>
    <t>f chain improved model of plant photosystem i</t>
  </si>
  <si>
    <t>high mobility group family</t>
  </si>
  <si>
    <t>Bud 397' chilling/ MID 4</t>
  </si>
  <si>
    <t>ful-like protein 1</t>
  </si>
  <si>
    <t>flavonoid 3 -hydroxylase</t>
  </si>
  <si>
    <t>elongation factor 1-</t>
  </si>
  <si>
    <t>no reads</t>
    <phoneticPr fontId="18" type="noConversion"/>
  </si>
  <si>
    <t>up/down/up</t>
    <phoneticPr fontId="18" type="noConversion"/>
  </si>
  <si>
    <t>up/down/up</t>
    <phoneticPr fontId="18" type="noConversion"/>
  </si>
  <si>
    <t>up/down</t>
    <phoneticPr fontId="18" type="noConversion"/>
  </si>
  <si>
    <t>start here**</t>
    <phoneticPr fontId="18" type="noConversion"/>
  </si>
  <si>
    <t>glutathione peroxidase</t>
  </si>
  <si>
    <t>1-aminocyclopropane-1-carboxylate oxidase</t>
  </si>
  <si>
    <t>Pink fruit/MID 8</t>
  </si>
  <si>
    <t>chalcone synthase</t>
  </si>
  <si>
    <t>Most  Highly Abundant Genes</t>
    <phoneticPr fontId="18" type="noConversion"/>
  </si>
  <si>
    <t>high mobility group protein</t>
  </si>
  <si>
    <t>Green fruit/MID 6</t>
  </si>
  <si>
    <t>01734-523</t>
  </si>
  <si>
    <t>00034-422</t>
  </si>
  <si>
    <t>00158-295</t>
  </si>
  <si>
    <t>00102-275</t>
  </si>
  <si>
    <t>01711-267</t>
  </si>
  <si>
    <t>00009-260</t>
  </si>
  <si>
    <t>00178-238</t>
  </si>
  <si>
    <t>00051-219</t>
  </si>
  <si>
    <t>01750-200</t>
  </si>
  <si>
    <t>01756-183</t>
  </si>
  <si>
    <t>00186-178</t>
  </si>
  <si>
    <t>01735-173</t>
  </si>
  <si>
    <t>00271-172</t>
  </si>
  <si>
    <t>01930-203</t>
  </si>
  <si>
    <t>men-8 protein</t>
  </si>
  <si>
    <t>unknown [Glycine max]</t>
  </si>
  <si>
    <t>PREDICTED: hypothetical protein [Vitis vinifera]</t>
  </si>
  <si>
    <t>60s ribosomal protein l7a</t>
  </si>
  <si>
    <t>60s ribosomal protein l28</t>
  </si>
  <si>
    <t>Library/MID</t>
  </si>
  <si>
    <t>00753-150</t>
  </si>
  <si>
    <t>01900-146</t>
  </si>
  <si>
    <t>00162-142</t>
  </si>
  <si>
    <t>00378-129</t>
  </si>
  <si>
    <t>00141-281</t>
  </si>
  <si>
    <t>00071-236</t>
  </si>
  <si>
    <t>00408-236</t>
  </si>
  <si>
    <t>00877-202</t>
  </si>
  <si>
    <t>02364-166</t>
  </si>
  <si>
    <t>00161-165</t>
  </si>
  <si>
    <t>00450-150</t>
  </si>
  <si>
    <t>00352-144</t>
  </si>
  <si>
    <t>00416-139</t>
  </si>
  <si>
    <t>00147-137</t>
  </si>
  <si>
    <t>00313-135</t>
  </si>
  <si>
    <t>00782-120</t>
  </si>
  <si>
    <t>02388-116</t>
  </si>
  <si>
    <t>02294-116</t>
  </si>
  <si>
    <t>02404-116</t>
  </si>
  <si>
    <t>02371-286</t>
  </si>
  <si>
    <t>01891-147</t>
  </si>
  <si>
    <t>00053-137</t>
  </si>
  <si>
    <t>00227-301</t>
  </si>
  <si>
    <t>00248-228</t>
  </si>
  <si>
    <t>01976-209</t>
  </si>
  <si>
    <t>00509-199</t>
  </si>
  <si>
    <t>00001-167</t>
  </si>
  <si>
    <t>00151-161</t>
  </si>
  <si>
    <t>00395-160</t>
  </si>
  <si>
    <t>00049-143</t>
  </si>
  <si>
    <t>00907-108</t>
  </si>
  <si>
    <t>Reads in White Fruit</t>
    <phoneticPr fontId="18" type="noConversion"/>
  </si>
  <si>
    <t>Reads in Pink Fruit</t>
    <phoneticPr fontId="18" type="noConversion"/>
  </si>
  <si>
    <t>Reads in  Blue Fruit</t>
    <phoneticPr fontId="18" type="noConversion"/>
  </si>
  <si>
    <t>Reads in Leaves</t>
    <phoneticPr fontId="18" type="noConversion"/>
  </si>
  <si>
    <t>unknown [Populus trichocarpa x Populus deltoides]</t>
  </si>
  <si>
    <t>homogentisate -</t>
  </si>
  <si>
    <t>unknown [Medicago truncatula]</t>
  </si>
  <si>
    <t>photosystem ii reaction center w chloroplast</t>
  </si>
  <si>
    <t>Leaves/MID 5</t>
    <phoneticPr fontId="18" type="noConversion"/>
  </si>
  <si>
    <t>light-harvesting complex ii protein lhcb3</t>
    <phoneticPr fontId="18" type="noConversion"/>
  </si>
  <si>
    <t>lhca2 protein</t>
  </si>
  <si>
    <t>fructose bisphosphate aldolase</t>
  </si>
  <si>
    <t>catalase</t>
  </si>
  <si>
    <t>pyrophosphate-dependent phosphofructokinase beta subunit</t>
  </si>
  <si>
    <t>60s acidic ribosomal protein p0</t>
  </si>
  <si>
    <t>pathogenesis related protein pr10</t>
  </si>
  <si>
    <t>galactinol synthase 1</t>
  </si>
  <si>
    <t>"like" protein</t>
  </si>
  <si>
    <t>00021-132</t>
    <phoneticPr fontId="18" type="noConversion"/>
  </si>
  <si>
    <t>02616-130</t>
    <phoneticPr fontId="18" type="noConversion"/>
  </si>
  <si>
    <t>00025-129</t>
    <phoneticPr fontId="18" type="noConversion"/>
  </si>
  <si>
    <t>down</t>
    <phoneticPr fontId="18" type="noConversion"/>
  </si>
  <si>
    <t>down/up</t>
    <phoneticPr fontId="18" type="noConversion"/>
  </si>
  <si>
    <t>down/up</t>
    <phoneticPr fontId="18" type="noConversion"/>
  </si>
  <si>
    <t>Contig</t>
  </si>
  <si>
    <t>%</t>
  </si>
  <si>
    <t>up</t>
    <phoneticPr fontId="18" type="noConversion"/>
  </si>
  <si>
    <t>up/down</t>
    <phoneticPr fontId="18" type="noConversion"/>
  </si>
  <si>
    <t>abscisic stress ripening</t>
  </si>
  <si>
    <t>jasmonate zim-domain protein 1</t>
  </si>
  <si>
    <t>tonoplast intrinsic</t>
  </si>
  <si>
    <t>Bud 0' chilling/MID 10</t>
  </si>
  <si>
    <t>lipoxygenase</t>
  </si>
  <si>
    <t>alpha tubulin 1</t>
  </si>
  <si>
    <t>01154-133</t>
  </si>
  <si>
    <t>00056-208</t>
  </si>
  <si>
    <t>02228-232</t>
  </si>
  <si>
    <t>00029-141</t>
  </si>
  <si>
    <t>00020-163</t>
  </si>
  <si>
    <t>00075-168</t>
  </si>
  <si>
    <t>00015-268</t>
  </si>
  <si>
    <t>00032-128</t>
  </si>
  <si>
    <t>00235-158</t>
  </si>
  <si>
    <t>00260-202</t>
  </si>
  <si>
    <t>00276-358</t>
  </si>
  <si>
    <t>00003-277</t>
  </si>
  <si>
    <t>01908-245</t>
  </si>
  <si>
    <t>00788-102</t>
  </si>
  <si>
    <t>00786-98</t>
  </si>
  <si>
    <t>01092-98</t>
  </si>
  <si>
    <t>00002-97</t>
  </si>
  <si>
    <t>00263-96</t>
  </si>
  <si>
    <t>00115-140</t>
  </si>
  <si>
    <t>00606-94</t>
  </si>
  <si>
    <t>01232-94</t>
  </si>
  <si>
    <t>00022-148</t>
  </si>
  <si>
    <t>02666-190</t>
  </si>
  <si>
    <t>00054-111</t>
  </si>
  <si>
    <t>00346-138</t>
  </si>
  <si>
    <t>00130-148</t>
  </si>
  <si>
    <t>00217-136</t>
  </si>
  <si>
    <t>02603-157</t>
  </si>
  <si>
    <t>00095-210</t>
  </si>
  <si>
    <t>00587-141</t>
  </si>
  <si>
    <t>02601-146</t>
  </si>
  <si>
    <t>02592-175</t>
  </si>
  <si>
    <t>00292-215</t>
  </si>
  <si>
    <t>02409-259</t>
    <phoneticPr fontId="18" type="noConversion"/>
  </si>
  <si>
    <t>00122-251</t>
    <phoneticPr fontId="18" type="noConversion"/>
  </si>
  <si>
    <t>00099-144</t>
    <phoneticPr fontId="18" type="noConversion"/>
  </si>
  <si>
    <t>00251-115</t>
    <phoneticPr fontId="18" type="noConversion"/>
  </si>
  <si>
    <t>01714-266</t>
  </si>
  <si>
    <t>00063-249</t>
  </si>
  <si>
    <t>01906-177</t>
  </si>
  <si>
    <t>00151-209</t>
  </si>
  <si>
    <t>00100-285</t>
  </si>
  <si>
    <t>01914-209</t>
  </si>
  <si>
    <t>00787-223</t>
  </si>
  <si>
    <t>00052-139</t>
  </si>
  <si>
    <t>00187-210</t>
  </si>
  <si>
    <t>00309-180</t>
  </si>
  <si>
    <t>00100-220</t>
  </si>
  <si>
    <t>01977-194</t>
  </si>
  <si>
    <t>01972-191</t>
  </si>
  <si>
    <t>00582-120</t>
  </si>
  <si>
    <t>00668-120</t>
  </si>
  <si>
    <t>01359-112</t>
  </si>
  <si>
    <t>00163-105</t>
  </si>
  <si>
    <t>02645-104</t>
  </si>
  <si>
    <t>00125-262</t>
  </si>
  <si>
    <t>00617-198</t>
  </si>
  <si>
    <t>00048-129</t>
  </si>
  <si>
    <t>02011-181</t>
  </si>
  <si>
    <t>00078-203</t>
  </si>
  <si>
    <t>00307-175</t>
  </si>
  <si>
    <t>00044-282</t>
  </si>
  <si>
    <t>00279-186</t>
  </si>
  <si>
    <t>01101-180</t>
  </si>
  <si>
    <t>00324-156</t>
  </si>
  <si>
    <t>02700-143</t>
  </si>
  <si>
    <t>02670-139</t>
  </si>
  <si>
    <t>00194-133</t>
  </si>
  <si>
    <t>01134-125</t>
  </si>
  <si>
    <t>class i chitinase</t>
  </si>
  <si>
    <t>major latex-like protein</t>
  </si>
  <si>
    <t>class i extracellular chitinase</t>
  </si>
  <si>
    <t>Bud 0' chilling/MD 10</t>
    <phoneticPr fontId="18" type="noConversion"/>
  </si>
  <si>
    <t>abscisic stress ripening</t>
    <phoneticPr fontId="18" type="noConversion"/>
  </si>
  <si>
    <t>00023-290</t>
    <phoneticPr fontId="18" type="noConversion"/>
  </si>
  <si>
    <t>dehydrin cor11</t>
    <phoneticPr fontId="18" type="noConversion"/>
  </si>
  <si>
    <t>02675-225</t>
    <phoneticPr fontId="18" type="noConversion"/>
  </si>
  <si>
    <t>cytochrome b5</t>
  </si>
  <si>
    <t>Ripe fruit /MID 3</t>
  </si>
  <si>
    <t>00249-114</t>
  </si>
  <si>
    <t>00148-112</t>
  </si>
  <si>
    <t>01003-137</t>
    <phoneticPr fontId="18" type="noConversion"/>
  </si>
  <si>
    <t>00105-135</t>
    <phoneticPr fontId="18" type="noConversion"/>
  </si>
  <si>
    <t>00191-133</t>
    <phoneticPr fontId="18" type="noConversion"/>
  </si>
  <si>
    <t>02596-133</t>
    <phoneticPr fontId="18" type="noConversion"/>
  </si>
  <si>
    <t>polygalacturonase-1 non-catalytic subunit beta</t>
  </si>
  <si>
    <t>pectinesterase inhibitor</t>
  </si>
  <si>
    <t>r3h domain containing</t>
  </si>
  <si>
    <t>unnamed protein product [Vitis vinifera]</t>
  </si>
  <si>
    <t>elongation factor 1-alpha</t>
  </si>
  <si>
    <t>h2b_goshi ame: full=histone h2b</t>
  </si>
  <si>
    <t>cysteine protease-like protein</t>
  </si>
  <si>
    <t>up</t>
    <phoneticPr fontId="18" type="noConversion"/>
  </si>
  <si>
    <t>beta- soluble isoenzyme i</t>
  </si>
  <si>
    <t>sucrose synthase</t>
  </si>
  <si>
    <t>cinnamoyl- reductase</t>
  </si>
  <si>
    <t>nucleoside diphosphate kinase</t>
  </si>
  <si>
    <t>unknown [Picea sitchensis]</t>
  </si>
  <si>
    <t>chloroplast carbonic anhydrase</t>
  </si>
  <si>
    <t>60s ribosomal protein</t>
  </si>
  <si>
    <t>translationally controlled tumor protein</t>
  </si>
  <si>
    <t>granule-bound starch synthase</t>
  </si>
  <si>
    <t>00721-373</t>
    <phoneticPr fontId="18" type="noConversion"/>
  </si>
  <si>
    <t>00384-338</t>
    <phoneticPr fontId="18" type="noConversion"/>
  </si>
  <si>
    <t>Bud 0' chilling/MD 10</t>
    <phoneticPr fontId="18" type="noConversion"/>
  </si>
  <si>
    <t>02645-249</t>
    <phoneticPr fontId="18" type="noConversion"/>
  </si>
  <si>
    <t>00204-237</t>
    <phoneticPr fontId="18" type="noConversion"/>
  </si>
  <si>
    <t>02597-212</t>
    <phoneticPr fontId="18" type="noConversion"/>
  </si>
  <si>
    <t>00161-201</t>
    <phoneticPr fontId="18" type="noConversion"/>
  </si>
  <si>
    <t>00073-201</t>
  </si>
  <si>
    <t>00254-201</t>
  </si>
  <si>
    <t>00097-171</t>
  </si>
  <si>
    <t>00018-169</t>
  </si>
  <si>
    <t>01912-168</t>
  </si>
  <si>
    <t>00358-170</t>
  </si>
  <si>
    <t>00065-262</t>
  </si>
  <si>
    <t>00277-190</t>
  </si>
  <si>
    <t>00179-163</t>
  </si>
  <si>
    <t>00212-156</t>
  </si>
  <si>
    <t>00128-259</t>
  </si>
  <si>
    <t>00104-312</t>
  </si>
  <si>
    <t>01913-181</t>
  </si>
  <si>
    <t>00069-156</t>
  </si>
  <si>
    <t>Predicted Expression in Fruit</t>
    <phoneticPr fontId="18" type="noConversion"/>
  </si>
  <si>
    <t>Blue fruit/ MID 3</t>
    <phoneticPr fontId="18" type="noConversion"/>
  </si>
  <si>
    <t>00145-200</t>
    <phoneticPr fontId="18" type="noConversion"/>
  </si>
  <si>
    <t>02640-188</t>
    <phoneticPr fontId="18" type="noConversion"/>
  </si>
  <si>
    <t>ful-like protein 2</t>
  </si>
  <si>
    <t>White fruit/MID 7</t>
  </si>
  <si>
    <t>ap1-like protein</t>
  </si>
  <si>
    <t>sah7 protein</t>
  </si>
  <si>
    <t>00214-110</t>
  </si>
  <si>
    <t>00546-98</t>
  </si>
  <si>
    <t>hypothetical protein [Vitis vinifera]</t>
  </si>
  <si>
    <t>00030-179</t>
  </si>
  <si>
    <t>00649-249</t>
  </si>
  <si>
    <t>00017-191</t>
  </si>
  <si>
    <t>01386-141</t>
    <phoneticPr fontId="18" type="noConversion"/>
  </si>
  <si>
    <t>01918-167</t>
  </si>
  <si>
    <t>01933-129</t>
  </si>
  <si>
    <t>01919-139</t>
  </si>
  <si>
    <t>00038-126</t>
  </si>
  <si>
    <t>00122-126</t>
  </si>
  <si>
    <t>01930-145</t>
  </si>
  <si>
    <t>down/up</t>
    <phoneticPr fontId="18" type="noConversion"/>
  </si>
  <si>
    <t>down/up/down</t>
    <phoneticPr fontId="18" type="noConversion"/>
  </si>
  <si>
    <t>up/down</t>
    <phoneticPr fontId="18" type="noConversion"/>
  </si>
  <si>
    <t>lipid transfer protein</t>
    <phoneticPr fontId="18" type="noConversion"/>
  </si>
  <si>
    <t>up/down/up</t>
    <phoneticPr fontId="18" type="noConversion"/>
  </si>
  <si>
    <t>constant</t>
    <phoneticPr fontId="18" type="noConversion"/>
  </si>
  <si>
    <t>up/down/up</t>
    <phoneticPr fontId="18" type="noConversion"/>
  </si>
  <si>
    <t>constant</t>
    <phoneticPr fontId="18" type="noConversion"/>
  </si>
  <si>
    <t>down/up/down</t>
    <phoneticPr fontId="18" type="noConversion"/>
  </si>
  <si>
    <t>down</t>
    <phoneticPr fontId="18" type="noConversion"/>
  </si>
  <si>
    <t>up/down</t>
    <phoneticPr fontId="18" type="noConversion"/>
  </si>
  <si>
    <t>constant</t>
    <phoneticPr fontId="18" type="noConversion"/>
  </si>
  <si>
    <t>constant</t>
    <phoneticPr fontId="18" type="noConversion"/>
  </si>
  <si>
    <t>up/down/up</t>
    <phoneticPr fontId="18" type="noConversion"/>
  </si>
  <si>
    <t>up/down</t>
    <phoneticPr fontId="18" type="noConversion"/>
  </si>
  <si>
    <t>down/up/down</t>
    <phoneticPr fontId="18" type="noConversion"/>
  </si>
  <si>
    <t>constant</t>
    <phoneticPr fontId="18" type="noConversion"/>
  </si>
  <si>
    <t>down</t>
    <phoneticPr fontId="18" type="noConversion"/>
  </si>
  <si>
    <t>up</t>
    <phoneticPr fontId="18" type="noConversion"/>
  </si>
  <si>
    <t>down/up</t>
    <phoneticPr fontId="18" type="noConversion"/>
  </si>
  <si>
    <t>up</t>
    <phoneticPr fontId="18" type="noConversion"/>
  </si>
  <si>
    <t>up/down/up</t>
    <phoneticPr fontId="18" type="noConversion"/>
  </si>
  <si>
    <t>up/down</t>
    <phoneticPr fontId="18" type="noConversion"/>
  </si>
  <si>
    <t>constant</t>
    <phoneticPr fontId="18" type="noConversion"/>
  </si>
  <si>
    <t>no reads</t>
    <phoneticPr fontId="18" type="noConversion"/>
  </si>
  <si>
    <t>down</t>
    <phoneticPr fontId="18" type="noConversion"/>
  </si>
  <si>
    <t>up</t>
    <phoneticPr fontId="18" type="noConversion"/>
  </si>
  <si>
    <t>down/up</t>
    <phoneticPr fontId="18" type="noConversion"/>
  </si>
  <si>
    <t>no reads</t>
    <phoneticPr fontId="18" type="noConversion"/>
  </si>
  <si>
    <t>bri1-kd interacting protein</t>
    <phoneticPr fontId="18" type="noConversion"/>
  </si>
  <si>
    <t>aquaporin</t>
  </si>
  <si>
    <t>21 kda protein</t>
  </si>
  <si>
    <t>hydrophobic protein lti6a</t>
  </si>
  <si>
    <t>Pink fruit/ MID 8</t>
  </si>
  <si>
    <t>01629-121</t>
    <phoneticPr fontId="18" type="noConversion"/>
  </si>
  <si>
    <t>00933-119</t>
    <phoneticPr fontId="18" type="noConversion"/>
  </si>
  <si>
    <t>00054-187</t>
    <phoneticPr fontId="18" type="noConversion"/>
  </si>
  <si>
    <t>00089-180</t>
    <phoneticPr fontId="18" type="noConversion"/>
  </si>
  <si>
    <t>00228-173</t>
    <phoneticPr fontId="18" type="noConversion"/>
  </si>
  <si>
    <t>beta-glucosidase-like protein</t>
    <phoneticPr fontId="18" type="noConversion"/>
  </si>
  <si>
    <t>00458-214</t>
    <phoneticPr fontId="18" type="noConversion"/>
  </si>
  <si>
    <t>02650-125</t>
    <phoneticPr fontId="18" type="noConversion"/>
  </si>
  <si>
    <t>00041-122</t>
    <phoneticPr fontId="18" type="noConversion"/>
  </si>
  <si>
    <t>ccr4-associated factor</t>
  </si>
  <si>
    <t>NA</t>
  </si>
  <si>
    <t>storage protein</t>
  </si>
  <si>
    <t>thioredoxin h</t>
  </si>
  <si>
    <t>01667-130</t>
  </si>
  <si>
    <t>00114-104</t>
  </si>
  <si>
    <t>Bud 397' chilling/MID 4</t>
  </si>
  <si>
    <t>00784-139</t>
  </si>
  <si>
    <t>00235-297</t>
  </si>
  <si>
    <t>00598-112</t>
  </si>
  <si>
    <t>02403-176</t>
  </si>
  <si>
    <t>02339-201</t>
  </si>
  <si>
    <t>01539-158</t>
  </si>
  <si>
    <t>00469-189</t>
  </si>
  <si>
    <t>Reads in Green Fruit</t>
    <phoneticPr fontId="18" type="noConversion"/>
  </si>
  <si>
    <t>Predicted Expression in Buds</t>
    <phoneticPr fontId="18" type="noConversion"/>
  </si>
  <si>
    <t>01097-112</t>
  </si>
  <si>
    <t>00183-104</t>
  </si>
  <si>
    <t>02577-171</t>
  </si>
  <si>
    <t>01947-270</t>
  </si>
  <si>
    <t>00010-225</t>
  </si>
  <si>
    <t>00089-195</t>
  </si>
  <si>
    <t>01934-160</t>
  </si>
  <si>
    <t>00037-160</t>
  </si>
  <si>
    <t>01939-141</t>
  </si>
  <si>
    <t>00007-186</t>
  </si>
  <si>
    <t>00076-357</t>
  </si>
  <si>
    <t>01779-467</t>
  </si>
  <si>
    <t>00323-404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</si>
</sst>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.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Calibri"/>
      <family val="2"/>
    </font>
    <font>
      <sz val="11"/>
      <color indexed="8"/>
      <name val="Times New Roman"/>
      <family val="1"/>
    </font>
    <font>
      <sz val="11"/>
      <color theme="3" tint="0.39997558519241921"/>
      <name val="Times New Roman"/>
      <family val="1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b/>
      <sz val="11"/>
      <color theme="3" tint="0.39997558519241921"/>
      <name val="Times New Roman"/>
      <family val="1"/>
    </font>
    <font>
      <b/>
      <sz val="11"/>
      <color indexed="8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16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164" fontId="22" fillId="0" borderId="0" xfId="0" applyNumberFormat="1" applyFont="1"/>
    <xf numFmtId="164" fontId="19" fillId="0" borderId="0" xfId="0" applyNumberFormat="1" applyFont="1"/>
    <xf numFmtId="165" fontId="26" fillId="0" borderId="0" xfId="0" applyNumberFormat="1" applyFont="1" applyFill="1"/>
    <xf numFmtId="165" fontId="26" fillId="0" borderId="0" xfId="0" applyNumberFormat="1" applyFont="1"/>
    <xf numFmtId="0" fontId="27" fillId="0" borderId="0" xfId="0" applyFont="1"/>
    <xf numFmtId="0" fontId="28" fillId="0" borderId="0" xfId="0" applyFont="1"/>
    <xf numFmtId="0" fontId="29" fillId="0" borderId="0" xfId="0" applyFont="1" applyAlignment="1">
      <alignment horizontal="center"/>
    </xf>
    <xf numFmtId="0" fontId="30" fillId="0" borderId="0" xfId="0" applyFont="1"/>
    <xf numFmtId="3" fontId="0" fillId="0" borderId="0" xfId="0" applyNumberFormat="1" applyAlignment="1">
      <alignment horizontal="center"/>
    </xf>
    <xf numFmtId="3" fontId="31" fillId="0" borderId="0" xfId="0" applyNumberFormat="1" applyFont="1"/>
    <xf numFmtId="0" fontId="31" fillId="0" borderId="0" xfId="0" applyFont="1"/>
    <xf numFmtId="164" fontId="31" fillId="0" borderId="0" xfId="0" applyNumberFormat="1" applyFont="1"/>
    <xf numFmtId="0" fontId="21" fillId="0" borderId="0" xfId="0" applyFont="1" applyAlignment="1">
      <alignment horizontal="center"/>
    </xf>
    <xf numFmtId="164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 vertical="top" wrapText="1"/>
    </xf>
    <xf numFmtId="165" fontId="32" fillId="0" borderId="0" xfId="0" applyNumberFormat="1" applyFont="1" applyFill="1" applyAlignment="1">
      <alignment horizontal="center"/>
    </xf>
    <xf numFmtId="165" fontId="32" fillId="0" borderId="0" xfId="0" applyNumberFormat="1" applyFont="1" applyAlignment="1">
      <alignment horizontal="center"/>
    </xf>
    <xf numFmtId="0" fontId="21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1" fillId="0" borderId="0" xfId="0" applyFont="1" applyAlignment="1">
      <alignment horizontal="left"/>
    </xf>
    <xf numFmtId="0" fontId="19" fillId="0" borderId="0" xfId="0" applyFont="1" applyAlignment="1">
      <alignment horizontal="left"/>
    </xf>
  </cellXfs>
  <cellStyles count="42">
    <cellStyle name="Accent1" xfId="18" builtinId="29" customBuiltin="1"/>
    <cellStyle name="Accent1 - 20%" xfId="19" builtinId="30" customBuiltin="1"/>
    <cellStyle name="Accent1 - 40%" xfId="20" builtinId="31" customBuiltin="1"/>
    <cellStyle name="Accent1 - 60%" xfId="21" builtinId="32" customBuiltin="1"/>
    <cellStyle name="Accent2" xfId="22" builtinId="33" customBuiltin="1"/>
    <cellStyle name="Accent2 - 20%" xfId="23" builtinId="34" customBuiltin="1"/>
    <cellStyle name="Accent2 - 40%" xfId="24" builtinId="35" customBuiltin="1"/>
    <cellStyle name="Accent2 - 60%" xfId="25" builtinId="36" customBuiltin="1"/>
    <cellStyle name="Accent3" xfId="26" builtinId="37" customBuiltin="1"/>
    <cellStyle name="Accent3 - 20%" xfId="27" builtinId="38" customBuiltin="1"/>
    <cellStyle name="Accent3 - 40%" xfId="28" builtinId="39" customBuiltin="1"/>
    <cellStyle name="Accent3 - 60%" xfId="29" builtinId="40" customBuiltin="1"/>
    <cellStyle name="Accent4" xfId="30" builtinId="41" customBuiltin="1"/>
    <cellStyle name="Accent4 - 20%" xfId="31" builtinId="42" customBuiltin="1"/>
    <cellStyle name="Accent4 - 40%" xfId="32" builtinId="43" customBuiltin="1"/>
    <cellStyle name="Accent4 - 60%" xfId="33" builtinId="44" customBuiltin="1"/>
    <cellStyle name="Accent5" xfId="34" builtinId="45" customBuiltin="1"/>
    <cellStyle name="Accent5 - 20%" xfId="35" builtinId="46" customBuiltin="1"/>
    <cellStyle name="Accent5 - 40%" xfId="36" builtinId="47" customBuiltin="1"/>
    <cellStyle name="Accent5 - 60%" xfId="37" builtinId="48" customBuiltin="1"/>
    <cellStyle name="Accent6" xfId="38" builtinId="49" customBuiltin="1"/>
    <cellStyle name="Accent6 - 20%" xfId="39" builtinId="50" customBuiltin="1"/>
    <cellStyle name="Accent6 - 40%" xfId="40" builtinId="51" customBuiltin="1"/>
    <cellStyle name="Accent6 - 60%" xfId="41" builtinId="52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heet 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774"/>
  <sheetViews>
    <sheetView zoomScale="125" workbookViewId="0"/>
  </sheetViews>
  <sheetFormatPr baseColWidth="10" defaultColWidth="8.83203125" defaultRowHeight="14"/>
  <cols>
    <col min="1" max="1" width="19.33203125" bestFit="1" customWidth="1"/>
    <col min="2" max="2" width="39.1640625" customWidth="1"/>
    <col min="3" max="3" width="13.6640625" customWidth="1"/>
    <col min="4" max="5" width="15.5" bestFit="1" customWidth="1"/>
    <col min="6" max="6" width="16.5" bestFit="1" customWidth="1"/>
    <col min="7" max="7" width="18" bestFit="1" customWidth="1"/>
    <col min="8" max="8" width="17.83203125" bestFit="1" customWidth="1"/>
    <col min="9" max="9" width="16.6640625" bestFit="1" customWidth="1"/>
    <col min="10" max="10" width="17.1640625" bestFit="1" customWidth="1"/>
    <col min="11" max="11" width="14.33203125" bestFit="1" customWidth="1"/>
  </cols>
  <sheetData>
    <row r="1" spans="1:13" s="1" customFormat="1">
      <c r="A1" s="4" t="s">
        <v>235</v>
      </c>
      <c r="B1" s="4" t="s">
        <v>213</v>
      </c>
      <c r="C1" s="4" t="s">
        <v>56</v>
      </c>
      <c r="D1" s="4" t="s">
        <v>88</v>
      </c>
      <c r="E1" s="4" t="s">
        <v>89</v>
      </c>
      <c r="F1" s="4" t="s">
        <v>90</v>
      </c>
      <c r="G1" s="4" t="s">
        <v>91</v>
      </c>
      <c r="H1" s="4" t="s">
        <v>267</v>
      </c>
      <c r="I1" s="4" t="s">
        <v>268</v>
      </c>
      <c r="J1" s="4" t="s">
        <v>269</v>
      </c>
      <c r="K1" s="4" t="s">
        <v>270</v>
      </c>
      <c r="L1" s="1" t="s">
        <v>112</v>
      </c>
      <c r="M1" s="1" t="s">
        <v>113</v>
      </c>
    </row>
    <row r="2" spans="1:13">
      <c r="A2" s="5" t="s">
        <v>298</v>
      </c>
      <c r="B2" s="5" t="s">
        <v>489</v>
      </c>
      <c r="C2" s="5" t="s">
        <v>403</v>
      </c>
      <c r="D2" s="5">
        <v>63</v>
      </c>
      <c r="E2" s="5">
        <v>98</v>
      </c>
      <c r="F2" s="5">
        <v>189</v>
      </c>
      <c r="G2" s="5">
        <v>4</v>
      </c>
      <c r="H2" s="5">
        <v>0</v>
      </c>
      <c r="I2" s="5">
        <v>18</v>
      </c>
      <c r="J2" s="5">
        <v>10</v>
      </c>
      <c r="K2" s="5">
        <v>8</v>
      </c>
      <c r="L2" t="s">
        <v>114</v>
      </c>
      <c r="M2" t="s">
        <v>115</v>
      </c>
    </row>
    <row r="3" spans="1:13">
      <c r="A3" s="5" t="s">
        <v>298</v>
      </c>
      <c r="B3" s="5" t="s">
        <v>280</v>
      </c>
      <c r="C3" s="5" t="s">
        <v>404</v>
      </c>
      <c r="D3" s="5">
        <v>162</v>
      </c>
      <c r="E3" s="5">
        <v>88</v>
      </c>
      <c r="F3" s="5">
        <v>321</v>
      </c>
      <c r="G3" s="5">
        <v>0</v>
      </c>
      <c r="H3" s="5">
        <v>59</v>
      </c>
      <c r="I3" s="5">
        <v>122</v>
      </c>
      <c r="J3" s="5">
        <v>87</v>
      </c>
      <c r="K3" s="5">
        <v>52</v>
      </c>
      <c r="L3" t="s">
        <v>114</v>
      </c>
      <c r="M3" t="s">
        <v>115</v>
      </c>
    </row>
    <row r="4" spans="1:13">
      <c r="A4" s="5" t="s">
        <v>373</v>
      </c>
      <c r="B4" s="5" t="s">
        <v>374</v>
      </c>
      <c r="C4" s="5" t="s">
        <v>375</v>
      </c>
      <c r="D4" s="5">
        <v>0</v>
      </c>
      <c r="E4" s="5">
        <v>10</v>
      </c>
      <c r="F4" s="5">
        <v>202</v>
      </c>
      <c r="G4" s="5">
        <v>0</v>
      </c>
      <c r="H4" s="5">
        <v>0</v>
      </c>
      <c r="I4" s="5">
        <v>126</v>
      </c>
      <c r="J4" s="5">
        <v>195</v>
      </c>
      <c r="K4" s="5">
        <v>151</v>
      </c>
      <c r="L4" t="s">
        <v>114</v>
      </c>
      <c r="M4" t="s">
        <v>116</v>
      </c>
    </row>
    <row r="5" spans="1:13">
      <c r="A5" s="5" t="s">
        <v>298</v>
      </c>
      <c r="B5" s="5" t="s">
        <v>489</v>
      </c>
      <c r="C5" s="5" t="s">
        <v>406</v>
      </c>
      <c r="D5" s="5">
        <v>58</v>
      </c>
      <c r="E5" s="5">
        <v>0</v>
      </c>
      <c r="F5" s="5">
        <v>85</v>
      </c>
      <c r="G5" s="5">
        <v>27</v>
      </c>
      <c r="H5" s="5">
        <v>49</v>
      </c>
      <c r="I5" s="5">
        <v>83</v>
      </c>
      <c r="J5" s="5">
        <v>45</v>
      </c>
      <c r="K5" s="5">
        <v>67</v>
      </c>
      <c r="L5" t="s">
        <v>111</v>
      </c>
      <c r="M5" t="s">
        <v>116</v>
      </c>
    </row>
    <row r="6" spans="1:13">
      <c r="A6" s="5" t="s">
        <v>298</v>
      </c>
      <c r="B6" s="5" t="s">
        <v>10</v>
      </c>
      <c r="C6" s="5" t="s">
        <v>407</v>
      </c>
      <c r="D6" s="5">
        <v>178</v>
      </c>
      <c r="E6" s="5">
        <v>230</v>
      </c>
      <c r="F6" s="5">
        <v>303</v>
      </c>
      <c r="G6" s="5">
        <v>572</v>
      </c>
      <c r="H6" s="5">
        <v>298</v>
      </c>
      <c r="I6" s="5">
        <v>210</v>
      </c>
      <c r="J6" s="5">
        <v>613</v>
      </c>
      <c r="K6" s="5">
        <v>336</v>
      </c>
      <c r="L6" t="s">
        <v>114</v>
      </c>
      <c r="M6" t="s">
        <v>111</v>
      </c>
    </row>
    <row r="7" spans="1:13">
      <c r="A7" s="5" t="s">
        <v>373</v>
      </c>
      <c r="B7" s="5" t="s">
        <v>376</v>
      </c>
      <c r="C7" s="5" t="s">
        <v>377</v>
      </c>
      <c r="D7" s="5">
        <v>0</v>
      </c>
      <c r="E7" s="5">
        <v>50</v>
      </c>
      <c r="F7" s="5">
        <v>0</v>
      </c>
      <c r="G7" s="5">
        <v>136</v>
      </c>
      <c r="H7" s="5">
        <v>0</v>
      </c>
      <c r="I7" s="5">
        <v>54</v>
      </c>
      <c r="J7" s="5">
        <v>96</v>
      </c>
      <c r="K7" s="5">
        <v>0</v>
      </c>
      <c r="L7" t="s">
        <v>111</v>
      </c>
      <c r="M7" t="s">
        <v>111</v>
      </c>
    </row>
    <row r="8" spans="1:13">
      <c r="A8" s="5" t="s">
        <v>373</v>
      </c>
      <c r="B8" s="5" t="s">
        <v>484</v>
      </c>
      <c r="C8" s="5" t="s">
        <v>485</v>
      </c>
      <c r="D8" s="5">
        <v>0</v>
      </c>
      <c r="E8" s="5">
        <v>0</v>
      </c>
      <c r="F8" s="5">
        <v>24</v>
      </c>
      <c r="G8" s="5">
        <v>0</v>
      </c>
      <c r="H8" s="5">
        <v>12</v>
      </c>
      <c r="I8" s="5">
        <v>0</v>
      </c>
      <c r="J8" s="5">
        <v>0</v>
      </c>
      <c r="K8" s="5">
        <v>0</v>
      </c>
      <c r="L8" t="s">
        <v>111</v>
      </c>
    </row>
    <row r="9" spans="1:13">
      <c r="A9" s="5" t="s">
        <v>298</v>
      </c>
      <c r="B9" s="5" t="s">
        <v>7</v>
      </c>
      <c r="C9" s="5" t="s">
        <v>408</v>
      </c>
      <c r="D9" s="5">
        <v>160</v>
      </c>
      <c r="E9" s="5">
        <v>31</v>
      </c>
      <c r="F9" s="5">
        <v>110</v>
      </c>
      <c r="G9" s="5">
        <v>59</v>
      </c>
      <c r="H9" s="5">
        <v>71</v>
      </c>
      <c r="I9" s="5">
        <v>50</v>
      </c>
      <c r="J9" s="5">
        <v>45</v>
      </c>
      <c r="K9" s="5">
        <v>38</v>
      </c>
      <c r="L9" t="s">
        <v>111</v>
      </c>
      <c r="M9" t="s">
        <v>115</v>
      </c>
    </row>
    <row r="10" spans="1:13">
      <c r="A10" s="5" t="s">
        <v>298</v>
      </c>
      <c r="B10" s="5" t="s">
        <v>7</v>
      </c>
      <c r="C10" s="5" t="s">
        <v>409</v>
      </c>
      <c r="D10" s="5">
        <v>108</v>
      </c>
      <c r="E10" s="5">
        <v>0</v>
      </c>
      <c r="F10" s="5">
        <v>347</v>
      </c>
      <c r="G10" s="5">
        <v>0</v>
      </c>
      <c r="H10" s="5">
        <v>23</v>
      </c>
      <c r="I10" s="5">
        <v>0</v>
      </c>
      <c r="J10" s="5">
        <v>65</v>
      </c>
      <c r="K10" s="5">
        <v>0</v>
      </c>
      <c r="L10" t="s">
        <v>114</v>
      </c>
      <c r="M10" t="s">
        <v>115</v>
      </c>
    </row>
    <row r="11" spans="1:13">
      <c r="A11" s="5" t="s">
        <v>298</v>
      </c>
      <c r="B11" s="5" t="s">
        <v>7</v>
      </c>
      <c r="C11" s="5" t="s">
        <v>426</v>
      </c>
      <c r="D11" s="5">
        <v>74</v>
      </c>
      <c r="E11" s="5">
        <v>55</v>
      </c>
      <c r="F11" s="5">
        <v>144</v>
      </c>
      <c r="G11" s="5">
        <v>116</v>
      </c>
      <c r="H11" s="5">
        <v>102</v>
      </c>
      <c r="I11" s="5">
        <v>80</v>
      </c>
      <c r="J11" s="5">
        <v>160</v>
      </c>
      <c r="K11" s="5">
        <v>16</v>
      </c>
      <c r="L11" t="s">
        <v>114</v>
      </c>
      <c r="M11" t="s">
        <v>111</v>
      </c>
    </row>
    <row r="12" spans="1:13">
      <c r="A12" s="5" t="s">
        <v>298</v>
      </c>
      <c r="B12" s="5" t="s">
        <v>7</v>
      </c>
      <c r="C12" s="5" t="s">
        <v>427</v>
      </c>
      <c r="D12" s="5">
        <v>43</v>
      </c>
      <c r="E12" s="5">
        <v>0</v>
      </c>
      <c r="F12" s="5">
        <v>36</v>
      </c>
      <c r="G12" s="5">
        <v>62</v>
      </c>
      <c r="H12" s="5">
        <v>77</v>
      </c>
      <c r="I12" s="5">
        <v>141</v>
      </c>
      <c r="J12" s="5">
        <v>111</v>
      </c>
      <c r="K12" s="5">
        <v>0</v>
      </c>
      <c r="L12" t="s">
        <v>111</v>
      </c>
      <c r="M12" t="s">
        <v>115</v>
      </c>
    </row>
    <row r="13" spans="1:13">
      <c r="A13" s="5" t="s">
        <v>298</v>
      </c>
      <c r="B13" s="5" t="s">
        <v>7</v>
      </c>
      <c r="C13" s="5" t="s">
        <v>481</v>
      </c>
      <c r="D13" s="5">
        <v>46</v>
      </c>
      <c r="E13" s="5">
        <v>0</v>
      </c>
      <c r="F13" s="5">
        <v>50</v>
      </c>
      <c r="G13" s="5">
        <v>54</v>
      </c>
      <c r="H13" s="5">
        <v>63</v>
      </c>
      <c r="I13" s="5">
        <v>33</v>
      </c>
      <c r="J13" s="5">
        <v>41</v>
      </c>
      <c r="K13" s="5">
        <v>131</v>
      </c>
      <c r="L13" t="s">
        <v>111</v>
      </c>
      <c r="M13" t="s">
        <v>114</v>
      </c>
    </row>
    <row r="14" spans="1:13">
      <c r="A14" s="5" t="s">
        <v>298</v>
      </c>
      <c r="B14" s="5" t="s">
        <v>297</v>
      </c>
      <c r="C14" s="5" t="s">
        <v>482</v>
      </c>
      <c r="D14" s="5">
        <v>23</v>
      </c>
      <c r="E14" s="5">
        <v>33</v>
      </c>
      <c r="F14" s="5">
        <v>137</v>
      </c>
      <c r="G14" s="5">
        <v>180</v>
      </c>
      <c r="H14" s="5">
        <v>94</v>
      </c>
      <c r="I14" s="5">
        <v>0</v>
      </c>
      <c r="J14" s="5">
        <v>31</v>
      </c>
      <c r="K14" s="5">
        <v>0</v>
      </c>
      <c r="L14" t="s">
        <v>114</v>
      </c>
      <c r="M14" t="s">
        <v>111</v>
      </c>
    </row>
    <row r="15" spans="1:13">
      <c r="A15" s="5" t="s">
        <v>298</v>
      </c>
      <c r="B15" s="5" t="s">
        <v>474</v>
      </c>
      <c r="C15" s="5" t="s">
        <v>483</v>
      </c>
      <c r="D15" s="5">
        <v>72</v>
      </c>
      <c r="E15" s="5">
        <v>74</v>
      </c>
      <c r="F15" s="5">
        <v>169</v>
      </c>
      <c r="G15" s="5">
        <v>14</v>
      </c>
      <c r="H15" s="5">
        <v>19</v>
      </c>
      <c r="I15" s="5">
        <v>34</v>
      </c>
      <c r="J15" s="5">
        <v>26</v>
      </c>
      <c r="K15" s="5">
        <v>29</v>
      </c>
      <c r="L15" t="s">
        <v>114</v>
      </c>
      <c r="M15" t="s">
        <v>116</v>
      </c>
    </row>
    <row r="16" spans="1:13">
      <c r="A16" s="5" t="s">
        <v>6</v>
      </c>
      <c r="B16" s="5" t="s">
        <v>7</v>
      </c>
      <c r="C16" s="5" t="s">
        <v>26</v>
      </c>
      <c r="D16" s="5">
        <v>113</v>
      </c>
      <c r="E16" s="5">
        <v>14</v>
      </c>
      <c r="F16" s="5">
        <v>0</v>
      </c>
      <c r="G16" s="5">
        <v>46</v>
      </c>
      <c r="H16" s="5">
        <v>55</v>
      </c>
      <c r="I16" s="5">
        <v>40</v>
      </c>
      <c r="J16" s="5">
        <v>31</v>
      </c>
      <c r="K16" s="5">
        <v>108</v>
      </c>
      <c r="L16" t="s">
        <v>111</v>
      </c>
      <c r="M16" t="s">
        <v>114</v>
      </c>
    </row>
    <row r="17" spans="1:13">
      <c r="A17" s="5" t="s">
        <v>405</v>
      </c>
      <c r="B17" s="5" t="s">
        <v>27</v>
      </c>
      <c r="C17" s="5" t="s">
        <v>28</v>
      </c>
      <c r="D17" s="5">
        <v>178</v>
      </c>
      <c r="E17" s="5">
        <v>230</v>
      </c>
      <c r="F17" s="5">
        <v>257</v>
      </c>
      <c r="G17" s="5">
        <v>572</v>
      </c>
      <c r="H17" s="5">
        <v>298</v>
      </c>
      <c r="I17" s="5">
        <v>210</v>
      </c>
      <c r="J17" s="5">
        <v>494</v>
      </c>
      <c r="K17" s="5">
        <v>62</v>
      </c>
      <c r="L17" t="s">
        <v>116</v>
      </c>
      <c r="M17" t="s">
        <v>114</v>
      </c>
    </row>
    <row r="18" spans="1:13">
      <c r="A18" s="5" t="s">
        <v>6</v>
      </c>
      <c r="B18" s="5" t="s">
        <v>8</v>
      </c>
      <c r="C18" s="5" t="s">
        <v>29</v>
      </c>
      <c r="D18" s="5">
        <v>19</v>
      </c>
      <c r="E18" s="5">
        <v>5</v>
      </c>
      <c r="F18" s="5">
        <v>68</v>
      </c>
      <c r="G18" s="5">
        <v>177</v>
      </c>
      <c r="H18" s="5">
        <v>64</v>
      </c>
      <c r="I18" s="5">
        <v>68</v>
      </c>
      <c r="J18" s="5">
        <v>32</v>
      </c>
      <c r="K18" s="5">
        <v>5</v>
      </c>
      <c r="L18" t="s">
        <v>114</v>
      </c>
      <c r="M18" t="s">
        <v>111</v>
      </c>
    </row>
    <row r="19" spans="1:13">
      <c r="A19" s="5" t="s">
        <v>6</v>
      </c>
      <c r="B19" s="5" t="s">
        <v>9</v>
      </c>
      <c r="C19" s="5" t="s">
        <v>30</v>
      </c>
      <c r="D19" s="5">
        <v>84</v>
      </c>
      <c r="E19" s="5">
        <v>55</v>
      </c>
      <c r="F19" s="5">
        <v>156</v>
      </c>
      <c r="G19" s="5">
        <v>97</v>
      </c>
      <c r="H19" s="5">
        <v>119</v>
      </c>
      <c r="I19" s="5">
        <v>96</v>
      </c>
      <c r="J19" s="5">
        <v>155</v>
      </c>
      <c r="K19" s="5">
        <v>237</v>
      </c>
      <c r="L19" t="s">
        <v>114</v>
      </c>
      <c r="M19" t="s">
        <v>116</v>
      </c>
    </row>
    <row r="20" spans="1:13">
      <c r="A20" s="5" t="s">
        <v>298</v>
      </c>
      <c r="B20" s="5" t="s">
        <v>7</v>
      </c>
      <c r="C20" s="5" t="s">
        <v>31</v>
      </c>
      <c r="D20" s="5">
        <v>37</v>
      </c>
      <c r="E20" s="5">
        <v>36</v>
      </c>
      <c r="F20" s="5">
        <v>62</v>
      </c>
      <c r="G20" s="5">
        <v>6</v>
      </c>
      <c r="H20" s="5">
        <v>10</v>
      </c>
      <c r="I20" s="5">
        <v>21</v>
      </c>
      <c r="J20" s="5">
        <v>18</v>
      </c>
      <c r="K20" s="5">
        <v>9</v>
      </c>
      <c r="L20" t="s">
        <v>114</v>
      </c>
      <c r="M20" t="s">
        <v>116</v>
      </c>
    </row>
    <row r="21" spans="1:13">
      <c r="A21" s="5" t="s">
        <v>298</v>
      </c>
      <c r="B21" s="5" t="s">
        <v>11</v>
      </c>
      <c r="C21" s="5" t="s">
        <v>32</v>
      </c>
      <c r="D21" s="5">
        <v>64</v>
      </c>
      <c r="E21" s="5">
        <v>5</v>
      </c>
      <c r="F21" s="5">
        <v>67</v>
      </c>
      <c r="G21" s="5">
        <v>57</v>
      </c>
      <c r="H21" s="5">
        <v>48</v>
      </c>
      <c r="I21" s="5">
        <v>72</v>
      </c>
      <c r="J21" s="5">
        <v>53</v>
      </c>
      <c r="K21" s="5">
        <v>41</v>
      </c>
      <c r="L21" t="s">
        <v>114</v>
      </c>
      <c r="M21" t="s">
        <v>115</v>
      </c>
    </row>
    <row r="22" spans="1:13">
      <c r="A22" s="5" t="s">
        <v>298</v>
      </c>
      <c r="B22" s="5" t="s">
        <v>299</v>
      </c>
      <c r="C22" s="5" t="s">
        <v>33</v>
      </c>
      <c r="D22" s="5">
        <v>32</v>
      </c>
      <c r="E22" s="5">
        <v>0</v>
      </c>
      <c r="F22" s="5">
        <v>19</v>
      </c>
      <c r="G22" s="5">
        <v>24</v>
      </c>
      <c r="H22" s="5">
        <v>0</v>
      </c>
      <c r="I22" s="5">
        <v>17</v>
      </c>
      <c r="J22" s="5">
        <v>0</v>
      </c>
      <c r="K22" s="5">
        <v>0</v>
      </c>
      <c r="L22" t="s">
        <v>111</v>
      </c>
      <c r="M22" t="s">
        <v>111</v>
      </c>
    </row>
    <row r="23" spans="1:13">
      <c r="A23" s="5" t="s">
        <v>298</v>
      </c>
      <c r="B23" s="2" t="s">
        <v>488</v>
      </c>
      <c r="C23" s="5" t="s">
        <v>173</v>
      </c>
      <c r="D23" s="5">
        <v>97</v>
      </c>
      <c r="E23" s="5">
        <v>11</v>
      </c>
      <c r="F23" s="5">
        <v>98</v>
      </c>
      <c r="G23" s="5">
        <v>42</v>
      </c>
      <c r="H23" s="5">
        <v>60</v>
      </c>
      <c r="I23" s="5">
        <v>34</v>
      </c>
      <c r="J23" s="5">
        <v>24</v>
      </c>
      <c r="K23" s="5">
        <v>36</v>
      </c>
      <c r="L23" t="s">
        <v>114</v>
      </c>
      <c r="M23" t="s">
        <v>115</v>
      </c>
    </row>
    <row r="24" spans="1:13">
      <c r="A24" s="5" t="s">
        <v>298</v>
      </c>
      <c r="B24" s="2" t="s">
        <v>489</v>
      </c>
      <c r="C24" s="5" t="s">
        <v>174</v>
      </c>
      <c r="D24" s="5">
        <v>482</v>
      </c>
      <c r="E24" s="5">
        <v>296</v>
      </c>
      <c r="F24" s="5">
        <v>211</v>
      </c>
      <c r="G24" s="5">
        <v>289</v>
      </c>
      <c r="H24" s="5">
        <v>330</v>
      </c>
      <c r="I24" s="5">
        <v>129</v>
      </c>
      <c r="J24" s="5">
        <v>338</v>
      </c>
      <c r="K24" s="5">
        <v>8</v>
      </c>
      <c r="L24" t="s">
        <v>115</v>
      </c>
      <c r="M24" t="s">
        <v>115</v>
      </c>
    </row>
    <row r="25" spans="1:13">
      <c r="A25" s="5" t="s">
        <v>298</v>
      </c>
      <c r="B25" s="2" t="s">
        <v>490</v>
      </c>
      <c r="C25" s="5" t="s">
        <v>382</v>
      </c>
      <c r="D25" s="5">
        <v>251</v>
      </c>
      <c r="E25" s="5">
        <v>157</v>
      </c>
      <c r="F25" s="5">
        <v>308</v>
      </c>
      <c r="G25" s="5">
        <v>32</v>
      </c>
      <c r="H25" s="5">
        <v>34</v>
      </c>
      <c r="I25" s="5">
        <v>72</v>
      </c>
      <c r="J25" s="5">
        <v>82</v>
      </c>
      <c r="K25" s="5">
        <v>67</v>
      </c>
      <c r="L25" t="s">
        <v>116</v>
      </c>
      <c r="M25" t="s">
        <v>116</v>
      </c>
    </row>
    <row r="26" spans="1:13">
      <c r="A26" s="5" t="s">
        <v>298</v>
      </c>
      <c r="B26" s="2" t="s">
        <v>107</v>
      </c>
      <c r="C26" s="5" t="s">
        <v>383</v>
      </c>
      <c r="D26" s="5">
        <v>32</v>
      </c>
      <c r="E26" s="5">
        <v>0</v>
      </c>
      <c r="F26" s="5">
        <v>4</v>
      </c>
      <c r="G26" s="5">
        <v>404</v>
      </c>
      <c r="H26" s="5">
        <v>293</v>
      </c>
      <c r="I26" s="5">
        <v>210</v>
      </c>
      <c r="J26" s="5">
        <v>14</v>
      </c>
      <c r="K26" s="5">
        <v>301</v>
      </c>
      <c r="L26" t="s">
        <v>111</v>
      </c>
      <c r="M26" t="s">
        <v>111</v>
      </c>
    </row>
    <row r="27" spans="1:13">
      <c r="A27" s="5" t="s">
        <v>298</v>
      </c>
      <c r="B27" s="2" t="s">
        <v>300</v>
      </c>
      <c r="C27" s="5" t="s">
        <v>384</v>
      </c>
      <c r="D27" s="5">
        <v>86</v>
      </c>
      <c r="E27" s="5">
        <v>98</v>
      </c>
      <c r="F27" s="5">
        <v>242</v>
      </c>
      <c r="G27" s="5">
        <v>77</v>
      </c>
      <c r="H27" s="5">
        <v>205</v>
      </c>
      <c r="I27" s="5">
        <v>75</v>
      </c>
      <c r="J27" s="5">
        <v>225</v>
      </c>
      <c r="K27" s="5">
        <v>0</v>
      </c>
      <c r="L27" t="s">
        <v>114</v>
      </c>
      <c r="M27" t="s">
        <v>116</v>
      </c>
    </row>
    <row r="28" spans="1:13">
      <c r="A28" s="5" t="s">
        <v>298</v>
      </c>
      <c r="B28" s="2" t="s">
        <v>136</v>
      </c>
      <c r="C28" s="5" t="s">
        <v>385</v>
      </c>
      <c r="D28" s="5">
        <v>54</v>
      </c>
      <c r="E28" s="5">
        <v>0</v>
      </c>
      <c r="F28" s="5">
        <v>49</v>
      </c>
      <c r="G28" s="5">
        <v>47</v>
      </c>
      <c r="H28" s="5">
        <v>30</v>
      </c>
      <c r="I28" s="5">
        <v>65</v>
      </c>
      <c r="J28" s="5">
        <v>44</v>
      </c>
      <c r="K28" s="5">
        <v>44</v>
      </c>
      <c r="L28" t="s">
        <v>111</v>
      </c>
      <c r="M28" t="s">
        <v>116</v>
      </c>
    </row>
    <row r="29" spans="1:13">
      <c r="A29" s="2" t="s">
        <v>298</v>
      </c>
      <c r="B29" s="2" t="s">
        <v>295</v>
      </c>
      <c r="C29" s="2" t="s">
        <v>285</v>
      </c>
      <c r="D29" s="5">
        <v>40</v>
      </c>
      <c r="E29" s="5">
        <v>40</v>
      </c>
      <c r="F29" s="5">
        <v>116</v>
      </c>
      <c r="G29" s="5">
        <v>127</v>
      </c>
      <c r="H29" s="5">
        <v>204</v>
      </c>
      <c r="I29" s="5">
        <v>95</v>
      </c>
      <c r="J29" s="5">
        <v>141</v>
      </c>
      <c r="K29" s="5">
        <v>72</v>
      </c>
      <c r="L29" t="s">
        <v>114</v>
      </c>
      <c r="M29" t="s">
        <v>114</v>
      </c>
    </row>
    <row r="30" spans="1:13">
      <c r="A30" s="5" t="s">
        <v>298</v>
      </c>
      <c r="B30" s="2" t="s">
        <v>491</v>
      </c>
      <c r="C30" s="2" t="s">
        <v>286</v>
      </c>
      <c r="D30" s="2">
        <v>64</v>
      </c>
      <c r="E30" s="2">
        <v>30</v>
      </c>
      <c r="F30" s="2">
        <v>120</v>
      </c>
      <c r="G30" s="2">
        <v>220</v>
      </c>
      <c r="H30" s="2">
        <v>0</v>
      </c>
      <c r="I30" s="2">
        <v>0</v>
      </c>
      <c r="J30" s="2">
        <v>160</v>
      </c>
      <c r="K30" s="2">
        <v>137</v>
      </c>
      <c r="L30" t="s">
        <v>114</v>
      </c>
      <c r="M30" t="s">
        <v>114</v>
      </c>
    </row>
    <row r="31" spans="1:13">
      <c r="A31" s="5" t="s">
        <v>298</v>
      </c>
      <c r="B31" s="2" t="s">
        <v>296</v>
      </c>
      <c r="C31" s="2" t="s">
        <v>287</v>
      </c>
      <c r="D31" s="2">
        <v>50</v>
      </c>
      <c r="E31" s="2">
        <v>0</v>
      </c>
      <c r="F31" s="2">
        <v>70</v>
      </c>
      <c r="G31" s="2">
        <v>84</v>
      </c>
      <c r="H31" s="5">
        <v>142</v>
      </c>
      <c r="I31" s="5">
        <v>39</v>
      </c>
      <c r="J31" s="5">
        <v>8</v>
      </c>
      <c r="K31" s="5">
        <v>141</v>
      </c>
      <c r="L31" t="s">
        <v>114</v>
      </c>
      <c r="M31" t="s">
        <v>115</v>
      </c>
    </row>
    <row r="32" spans="1:13">
      <c r="A32" s="5" t="s">
        <v>298</v>
      </c>
      <c r="B32" s="2" t="s">
        <v>70</v>
      </c>
      <c r="C32" s="2" t="s">
        <v>486</v>
      </c>
      <c r="D32" s="2">
        <v>106</v>
      </c>
      <c r="E32" s="2">
        <v>175</v>
      </c>
      <c r="F32" s="2">
        <v>0</v>
      </c>
      <c r="G32" s="2">
        <v>189</v>
      </c>
      <c r="H32" s="2">
        <v>337</v>
      </c>
      <c r="I32" s="2">
        <v>25</v>
      </c>
      <c r="J32" s="2">
        <v>0</v>
      </c>
      <c r="K32" s="2">
        <v>0</v>
      </c>
      <c r="L32" t="s">
        <v>111</v>
      </c>
      <c r="M32" t="s">
        <v>115</v>
      </c>
    </row>
    <row r="33" spans="1:13">
      <c r="A33" s="5" t="s">
        <v>298</v>
      </c>
      <c r="B33" s="2" t="s">
        <v>71</v>
      </c>
      <c r="C33" s="2" t="s">
        <v>487</v>
      </c>
      <c r="D33" s="2">
        <v>18</v>
      </c>
      <c r="E33" s="2">
        <v>0</v>
      </c>
      <c r="F33" s="2">
        <v>290</v>
      </c>
      <c r="G33" s="2">
        <v>29</v>
      </c>
      <c r="H33" s="2">
        <v>0</v>
      </c>
      <c r="I33" s="2">
        <v>21</v>
      </c>
      <c r="J33" s="2">
        <v>75</v>
      </c>
      <c r="K33" s="2">
        <v>0</v>
      </c>
      <c r="L33" t="s">
        <v>114</v>
      </c>
      <c r="M33" t="s">
        <v>114</v>
      </c>
    </row>
    <row r="34" spans="1:13">
      <c r="A34" s="5" t="s">
        <v>298</v>
      </c>
      <c r="B34" s="2" t="s">
        <v>7</v>
      </c>
      <c r="C34" s="2" t="s">
        <v>479</v>
      </c>
      <c r="D34" s="2">
        <v>100</v>
      </c>
      <c r="E34" s="2">
        <v>74</v>
      </c>
      <c r="F34" s="2">
        <v>97</v>
      </c>
      <c r="G34" s="2">
        <v>224</v>
      </c>
      <c r="H34" s="2">
        <v>68</v>
      </c>
      <c r="I34" s="2">
        <v>290</v>
      </c>
      <c r="J34" s="2">
        <v>85</v>
      </c>
      <c r="K34" s="2">
        <v>42</v>
      </c>
      <c r="L34" t="s">
        <v>114</v>
      </c>
    </row>
    <row r="35" spans="1:13">
      <c r="A35" s="5" t="s">
        <v>298</v>
      </c>
      <c r="B35" s="2" t="s">
        <v>72</v>
      </c>
      <c r="C35" s="2" t="s">
        <v>480</v>
      </c>
      <c r="D35" s="2">
        <v>91</v>
      </c>
      <c r="E35" s="2">
        <v>120</v>
      </c>
      <c r="F35" s="2">
        <v>106</v>
      </c>
      <c r="G35" s="2">
        <v>79</v>
      </c>
      <c r="H35" s="2">
        <v>0</v>
      </c>
      <c r="I35" s="2">
        <v>72</v>
      </c>
      <c r="J35" s="2">
        <v>20</v>
      </c>
      <c r="K35" s="2">
        <v>63</v>
      </c>
      <c r="L35" t="s">
        <v>111</v>
      </c>
      <c r="M35" t="s">
        <v>114</v>
      </c>
    </row>
    <row r="36" spans="1:13">
      <c r="A36" s="5" t="s">
        <v>494</v>
      </c>
      <c r="B36" s="2" t="s">
        <v>489</v>
      </c>
      <c r="C36" s="5">
        <v>224</v>
      </c>
      <c r="D36" s="5" t="s">
        <v>362</v>
      </c>
      <c r="E36" s="5">
        <v>296</v>
      </c>
      <c r="F36" s="5">
        <v>211</v>
      </c>
      <c r="G36" s="5">
        <v>289</v>
      </c>
      <c r="H36" s="5">
        <v>330</v>
      </c>
      <c r="I36" s="5">
        <v>129</v>
      </c>
      <c r="J36" s="5">
        <v>338</v>
      </c>
      <c r="K36" s="5">
        <v>8</v>
      </c>
      <c r="L36" t="s">
        <v>116</v>
      </c>
    </row>
    <row r="37" spans="1:13">
      <c r="A37" s="5" t="s">
        <v>494</v>
      </c>
      <c r="B37" s="2" t="s">
        <v>68</v>
      </c>
      <c r="C37" s="5">
        <v>0</v>
      </c>
      <c r="D37" s="5" t="s">
        <v>323</v>
      </c>
      <c r="E37" s="5">
        <v>111</v>
      </c>
      <c r="F37" s="5">
        <v>22</v>
      </c>
      <c r="G37" s="5">
        <v>27</v>
      </c>
      <c r="H37" s="5">
        <v>49</v>
      </c>
      <c r="I37" s="5">
        <v>0</v>
      </c>
      <c r="J37" s="5">
        <v>12</v>
      </c>
      <c r="K37" s="5">
        <v>0</v>
      </c>
      <c r="L37" t="s">
        <v>115</v>
      </c>
      <c r="M37" t="s">
        <v>115</v>
      </c>
    </row>
    <row r="38" spans="1:13">
      <c r="A38" s="5" t="s">
        <v>494</v>
      </c>
      <c r="B38" s="2" t="s">
        <v>69</v>
      </c>
      <c r="C38" s="5">
        <v>107</v>
      </c>
      <c r="D38" s="5" t="s">
        <v>363</v>
      </c>
      <c r="E38" s="5">
        <v>138</v>
      </c>
      <c r="F38" s="5">
        <v>91</v>
      </c>
      <c r="G38" s="5">
        <v>25</v>
      </c>
      <c r="H38" s="5">
        <v>19</v>
      </c>
      <c r="I38" s="5">
        <v>46</v>
      </c>
      <c r="J38" s="5">
        <v>48</v>
      </c>
      <c r="K38" s="5">
        <v>137</v>
      </c>
      <c r="L38" t="s">
        <v>115</v>
      </c>
      <c r="M38" t="s">
        <v>114</v>
      </c>
    </row>
    <row r="39" spans="1:13">
      <c r="A39" s="5" t="s">
        <v>494</v>
      </c>
      <c r="B39" s="2" t="s">
        <v>105</v>
      </c>
      <c r="C39" s="5">
        <v>96</v>
      </c>
      <c r="D39" s="5" t="s">
        <v>364</v>
      </c>
      <c r="E39" s="5">
        <v>78</v>
      </c>
      <c r="F39" s="5">
        <v>33</v>
      </c>
      <c r="G39" s="5">
        <v>524</v>
      </c>
      <c r="H39" s="5">
        <v>484</v>
      </c>
      <c r="I39" s="5">
        <v>369</v>
      </c>
      <c r="J39" s="5">
        <v>48</v>
      </c>
      <c r="K39" s="5">
        <v>152</v>
      </c>
      <c r="L39" t="s">
        <v>115</v>
      </c>
      <c r="M39" t="s">
        <v>111</v>
      </c>
    </row>
    <row r="40" spans="1:13">
      <c r="A40" s="5" t="s">
        <v>494</v>
      </c>
      <c r="B40" s="2" t="s">
        <v>106</v>
      </c>
      <c r="C40" s="5">
        <v>0</v>
      </c>
      <c r="D40" s="5" t="s">
        <v>137</v>
      </c>
      <c r="E40" s="5">
        <v>0</v>
      </c>
      <c r="F40" s="5">
        <v>0</v>
      </c>
      <c r="G40" s="5">
        <v>14</v>
      </c>
      <c r="H40" s="5">
        <v>0</v>
      </c>
      <c r="I40" s="5">
        <v>14</v>
      </c>
      <c r="J40" s="5">
        <v>15</v>
      </c>
      <c r="K40" s="5">
        <v>0</v>
      </c>
      <c r="L40" t="s">
        <v>115</v>
      </c>
      <c r="M40" t="s">
        <v>114</v>
      </c>
    </row>
    <row r="41" spans="1:13">
      <c r="A41" s="5" t="s">
        <v>494</v>
      </c>
      <c r="B41" s="2" t="s">
        <v>7</v>
      </c>
      <c r="C41" s="5">
        <v>286</v>
      </c>
      <c r="D41" s="5" t="s">
        <v>264</v>
      </c>
      <c r="E41" s="5">
        <v>31</v>
      </c>
      <c r="F41" s="5">
        <v>110</v>
      </c>
      <c r="G41" s="5">
        <v>59</v>
      </c>
      <c r="H41" s="5">
        <v>71</v>
      </c>
      <c r="I41" s="5">
        <v>50</v>
      </c>
      <c r="J41" s="5">
        <v>45</v>
      </c>
      <c r="K41" s="5">
        <v>38</v>
      </c>
      <c r="L41" t="s">
        <v>114</v>
      </c>
      <c r="M41" t="s">
        <v>115</v>
      </c>
    </row>
    <row r="42" spans="1:13">
      <c r="A42" s="5" t="s">
        <v>494</v>
      </c>
      <c r="B42" s="2" t="s">
        <v>280</v>
      </c>
      <c r="C42" s="5">
        <v>338</v>
      </c>
      <c r="D42" s="5" t="s">
        <v>365</v>
      </c>
      <c r="E42" s="5">
        <v>80</v>
      </c>
      <c r="F42" s="5">
        <v>321</v>
      </c>
      <c r="G42" s="5">
        <v>0</v>
      </c>
      <c r="H42" s="5">
        <v>59</v>
      </c>
      <c r="I42" s="5">
        <v>122</v>
      </c>
      <c r="J42" s="5">
        <v>80</v>
      </c>
      <c r="K42" s="5">
        <v>52</v>
      </c>
      <c r="L42" t="s">
        <v>114</v>
      </c>
      <c r="M42" t="s">
        <v>115</v>
      </c>
    </row>
    <row r="43" spans="1:13">
      <c r="A43" s="5" t="s">
        <v>494</v>
      </c>
      <c r="B43" s="2" t="s">
        <v>17</v>
      </c>
      <c r="C43" s="5">
        <v>0</v>
      </c>
      <c r="D43" s="5" t="s">
        <v>326</v>
      </c>
      <c r="E43" s="5">
        <v>136</v>
      </c>
      <c r="F43" s="5">
        <v>0</v>
      </c>
      <c r="G43" s="5">
        <v>290</v>
      </c>
      <c r="H43" s="5">
        <v>63</v>
      </c>
      <c r="I43" s="5">
        <v>0</v>
      </c>
      <c r="J43" s="5">
        <v>0</v>
      </c>
      <c r="K43" s="5">
        <v>0</v>
      </c>
      <c r="L43" t="s">
        <v>115</v>
      </c>
      <c r="M43" t="s">
        <v>111</v>
      </c>
    </row>
    <row r="44" spans="1:13">
      <c r="A44" s="5" t="s">
        <v>494</v>
      </c>
      <c r="B44" s="2" t="s">
        <v>489</v>
      </c>
      <c r="C44" s="5">
        <v>224</v>
      </c>
      <c r="D44" s="5" t="s">
        <v>265</v>
      </c>
      <c r="E44" s="5">
        <v>296</v>
      </c>
      <c r="F44" s="5">
        <v>211</v>
      </c>
      <c r="G44" s="5">
        <v>309</v>
      </c>
      <c r="H44" s="5">
        <v>294</v>
      </c>
      <c r="I44" s="5">
        <v>129</v>
      </c>
      <c r="J44" s="5">
        <v>357</v>
      </c>
      <c r="K44" s="5">
        <v>8</v>
      </c>
      <c r="L44" t="s">
        <v>114</v>
      </c>
    </row>
    <row r="45" spans="1:13">
      <c r="A45" s="5" t="s">
        <v>494</v>
      </c>
      <c r="B45" s="2" t="s">
        <v>490</v>
      </c>
      <c r="C45" s="5">
        <v>137</v>
      </c>
      <c r="D45" s="5" t="s">
        <v>366</v>
      </c>
      <c r="E45" s="5">
        <v>157</v>
      </c>
      <c r="F45" s="5">
        <v>119</v>
      </c>
      <c r="G45" s="5">
        <v>32</v>
      </c>
      <c r="H45" s="5">
        <v>34</v>
      </c>
      <c r="I45" s="5">
        <v>72</v>
      </c>
      <c r="J45" s="5">
        <v>82</v>
      </c>
      <c r="K45" s="5">
        <v>67</v>
      </c>
      <c r="L45" t="s">
        <v>115</v>
      </c>
      <c r="M45" t="s">
        <v>115</v>
      </c>
    </row>
    <row r="46" spans="1:13">
      <c r="A46" s="5" t="s">
        <v>494</v>
      </c>
      <c r="B46" s="2" t="s">
        <v>4</v>
      </c>
      <c r="C46" s="5">
        <v>0</v>
      </c>
      <c r="D46" s="5" t="s">
        <v>438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t="s">
        <v>115</v>
      </c>
      <c r="M46" t="s">
        <v>117</v>
      </c>
    </row>
    <row r="47" spans="1:13">
      <c r="A47" s="5" t="s">
        <v>494</v>
      </c>
      <c r="B47" s="2" t="s">
        <v>5</v>
      </c>
      <c r="C47" s="5">
        <v>15</v>
      </c>
      <c r="D47" s="5" t="s">
        <v>367</v>
      </c>
      <c r="E47" s="5">
        <v>210</v>
      </c>
      <c r="F47" s="5">
        <v>30</v>
      </c>
      <c r="G47" s="5">
        <v>86</v>
      </c>
      <c r="H47" s="5">
        <v>181</v>
      </c>
      <c r="I47" s="5">
        <v>181</v>
      </c>
      <c r="J47" s="5">
        <v>177</v>
      </c>
      <c r="K47" s="5">
        <v>0</v>
      </c>
      <c r="L47" t="s">
        <v>115</v>
      </c>
      <c r="M47" t="s">
        <v>115</v>
      </c>
    </row>
    <row r="48" spans="1:13">
      <c r="A48" s="5" t="s">
        <v>200</v>
      </c>
      <c r="B48" s="2" t="s">
        <v>199</v>
      </c>
      <c r="C48" s="5">
        <v>96</v>
      </c>
      <c r="D48" s="5" t="s">
        <v>368</v>
      </c>
      <c r="E48" s="5">
        <v>141</v>
      </c>
      <c r="F48" s="5">
        <v>112</v>
      </c>
      <c r="G48" s="5">
        <v>36</v>
      </c>
      <c r="H48" s="5">
        <v>25</v>
      </c>
      <c r="I48" s="5">
        <v>24</v>
      </c>
      <c r="J48" s="5">
        <v>24</v>
      </c>
      <c r="K48" s="5">
        <v>45</v>
      </c>
      <c r="L48" t="s">
        <v>115</v>
      </c>
      <c r="M48" t="s">
        <v>114</v>
      </c>
    </row>
    <row r="49" spans="1:13">
      <c r="A49" s="5" t="s">
        <v>19</v>
      </c>
      <c r="B49" s="2" t="s">
        <v>18</v>
      </c>
      <c r="C49" s="5">
        <v>109</v>
      </c>
      <c r="D49" s="5" t="s">
        <v>369</v>
      </c>
      <c r="E49" s="5">
        <v>56</v>
      </c>
      <c r="F49" s="5">
        <v>176</v>
      </c>
      <c r="G49" s="5">
        <v>216</v>
      </c>
      <c r="H49" s="5">
        <v>203</v>
      </c>
      <c r="I49" s="5">
        <v>36</v>
      </c>
      <c r="J49" s="5">
        <v>44</v>
      </c>
      <c r="K49" s="5">
        <v>186</v>
      </c>
      <c r="L49" t="s">
        <v>114</v>
      </c>
      <c r="M49" t="s">
        <v>111</v>
      </c>
    </row>
    <row r="50" spans="1:13">
      <c r="A50" s="5" t="s">
        <v>494</v>
      </c>
      <c r="B50" s="2" t="s">
        <v>63</v>
      </c>
      <c r="C50" s="5">
        <v>91</v>
      </c>
      <c r="D50" s="5" t="s">
        <v>380</v>
      </c>
      <c r="E50" s="5">
        <v>53</v>
      </c>
      <c r="F50" s="5">
        <v>0</v>
      </c>
      <c r="G50" s="5">
        <v>70</v>
      </c>
      <c r="H50" s="5">
        <v>84</v>
      </c>
      <c r="I50" s="5">
        <v>68</v>
      </c>
      <c r="J50" s="5">
        <v>50</v>
      </c>
      <c r="K50" s="5">
        <v>12</v>
      </c>
      <c r="L50" t="s">
        <v>115</v>
      </c>
      <c r="M50" t="s">
        <v>115</v>
      </c>
    </row>
    <row r="51" spans="1:13">
      <c r="A51" s="5" t="s">
        <v>19</v>
      </c>
      <c r="B51" s="2" t="s">
        <v>7</v>
      </c>
      <c r="C51" s="5">
        <v>0</v>
      </c>
      <c r="D51" s="5" t="s">
        <v>140</v>
      </c>
      <c r="E51" s="5">
        <v>14</v>
      </c>
      <c r="F51" s="5">
        <v>0</v>
      </c>
      <c r="G51" s="5">
        <v>46</v>
      </c>
      <c r="H51" s="5">
        <v>55</v>
      </c>
      <c r="I51" s="5">
        <v>40</v>
      </c>
      <c r="J51" s="5">
        <v>31</v>
      </c>
      <c r="K51" s="5">
        <v>108</v>
      </c>
      <c r="L51" t="s">
        <v>115</v>
      </c>
      <c r="M51" t="s">
        <v>114</v>
      </c>
    </row>
    <row r="52" spans="1:13">
      <c r="A52" s="5" t="s">
        <v>19</v>
      </c>
      <c r="B52" s="2" t="s">
        <v>10</v>
      </c>
      <c r="C52" s="5">
        <v>427</v>
      </c>
      <c r="D52" s="5" t="s">
        <v>381</v>
      </c>
      <c r="E52" s="5">
        <v>230</v>
      </c>
      <c r="F52" s="5">
        <v>303</v>
      </c>
      <c r="G52" s="5">
        <v>572</v>
      </c>
      <c r="H52" s="5">
        <v>298</v>
      </c>
      <c r="I52" s="5">
        <v>210</v>
      </c>
      <c r="J52" s="5">
        <v>613</v>
      </c>
      <c r="K52" s="5">
        <v>336</v>
      </c>
      <c r="L52" t="s">
        <v>114</v>
      </c>
      <c r="M52" t="s">
        <v>111</v>
      </c>
    </row>
    <row r="53" spans="1:13">
      <c r="A53" s="5" t="s">
        <v>19</v>
      </c>
      <c r="B53" s="2" t="s">
        <v>7</v>
      </c>
      <c r="C53" s="5">
        <v>338</v>
      </c>
      <c r="D53" s="5" t="s">
        <v>266</v>
      </c>
      <c r="E53" s="5">
        <v>0</v>
      </c>
      <c r="F53" s="5">
        <v>347</v>
      </c>
      <c r="G53" s="5">
        <v>0</v>
      </c>
      <c r="H53" s="5">
        <v>23</v>
      </c>
      <c r="I53" s="5">
        <v>0</v>
      </c>
      <c r="J53" s="5">
        <v>65</v>
      </c>
      <c r="K53" s="5">
        <v>0</v>
      </c>
      <c r="L53" t="s">
        <v>114</v>
      </c>
      <c r="M53" t="s">
        <v>115</v>
      </c>
    </row>
    <row r="54" spans="1:13">
      <c r="A54" s="5" t="s">
        <v>19</v>
      </c>
      <c r="B54" s="2" t="s">
        <v>7</v>
      </c>
      <c r="C54" s="5">
        <v>65</v>
      </c>
      <c r="D54" s="5" t="s">
        <v>146</v>
      </c>
      <c r="E54" s="5">
        <v>86</v>
      </c>
      <c r="F54" s="5">
        <v>38</v>
      </c>
      <c r="G54" s="5">
        <v>28</v>
      </c>
      <c r="H54" s="5">
        <v>19</v>
      </c>
      <c r="I54" s="5">
        <v>22</v>
      </c>
      <c r="J54" s="5">
        <v>0</v>
      </c>
      <c r="K54" s="5">
        <v>48</v>
      </c>
      <c r="L54" t="s">
        <v>115</v>
      </c>
      <c r="M54" t="s">
        <v>114</v>
      </c>
    </row>
    <row r="55" spans="1:13">
      <c r="A55" s="5" t="s">
        <v>19</v>
      </c>
      <c r="B55" s="2" t="s">
        <v>70</v>
      </c>
      <c r="C55" s="5">
        <v>125</v>
      </c>
      <c r="D55" s="5" t="s">
        <v>78</v>
      </c>
      <c r="E55" s="5">
        <v>175</v>
      </c>
      <c r="F55" s="5">
        <v>0</v>
      </c>
      <c r="G55" s="5">
        <v>189</v>
      </c>
      <c r="H55" s="5">
        <v>337</v>
      </c>
      <c r="I55" s="5">
        <v>25</v>
      </c>
      <c r="J55" s="5">
        <v>0</v>
      </c>
      <c r="K55" s="5">
        <v>0</v>
      </c>
      <c r="L55" t="s">
        <v>115</v>
      </c>
      <c r="M55" t="s">
        <v>115</v>
      </c>
    </row>
    <row r="56" spans="1:13">
      <c r="A56" s="5" t="s">
        <v>494</v>
      </c>
      <c r="B56" s="2" t="s">
        <v>64</v>
      </c>
      <c r="C56" s="5">
        <v>22</v>
      </c>
      <c r="D56" s="5" t="s">
        <v>79</v>
      </c>
      <c r="E56" s="5">
        <v>83</v>
      </c>
      <c r="F56" s="5">
        <v>35</v>
      </c>
      <c r="G56" s="5">
        <v>18</v>
      </c>
      <c r="H56" s="5">
        <v>19</v>
      </c>
      <c r="I56" s="5">
        <v>0</v>
      </c>
      <c r="J56" s="5">
        <v>0</v>
      </c>
      <c r="K56" s="5">
        <v>20</v>
      </c>
      <c r="L56" t="s">
        <v>115</v>
      </c>
      <c r="M56" t="s">
        <v>114</v>
      </c>
    </row>
    <row r="57" spans="1:13">
      <c r="A57" s="5" t="s">
        <v>19</v>
      </c>
      <c r="B57" s="2" t="s">
        <v>12</v>
      </c>
      <c r="C57" s="5">
        <v>58</v>
      </c>
      <c r="D57" s="5" t="s">
        <v>80</v>
      </c>
      <c r="E57" s="5">
        <v>147</v>
      </c>
      <c r="F57" s="5">
        <v>152</v>
      </c>
      <c r="G57" s="5">
        <v>73</v>
      </c>
      <c r="H57" s="5">
        <v>26</v>
      </c>
      <c r="I57" s="5">
        <v>40</v>
      </c>
      <c r="J57" s="5">
        <v>54</v>
      </c>
      <c r="K57" s="5">
        <v>20</v>
      </c>
      <c r="L57" t="s">
        <v>116</v>
      </c>
      <c r="M57" t="s">
        <v>111</v>
      </c>
    </row>
    <row r="58" spans="1:13">
      <c r="A58" s="5" t="s">
        <v>19</v>
      </c>
      <c r="B58" s="2" t="s">
        <v>7</v>
      </c>
      <c r="C58" s="5">
        <v>121</v>
      </c>
      <c r="D58" s="5" t="s">
        <v>147</v>
      </c>
      <c r="E58" s="5">
        <v>74</v>
      </c>
      <c r="F58" s="5">
        <v>97</v>
      </c>
      <c r="G58" s="5">
        <v>189</v>
      </c>
      <c r="H58" s="5">
        <v>68</v>
      </c>
      <c r="I58" s="5">
        <v>290</v>
      </c>
      <c r="J58" s="5">
        <v>85</v>
      </c>
      <c r="K58" s="5">
        <v>42</v>
      </c>
      <c r="L58" t="s">
        <v>114</v>
      </c>
    </row>
    <row r="59" spans="1:13">
      <c r="A59" s="5" t="s">
        <v>200</v>
      </c>
      <c r="B59" s="2" t="s">
        <v>488</v>
      </c>
      <c r="C59" s="5">
        <v>149</v>
      </c>
      <c r="D59" s="5" t="s">
        <v>81</v>
      </c>
      <c r="E59" s="5">
        <v>11</v>
      </c>
      <c r="F59" s="5">
        <v>98</v>
      </c>
      <c r="G59" s="5">
        <v>42</v>
      </c>
      <c r="H59" s="5">
        <v>60</v>
      </c>
      <c r="I59" s="5">
        <v>34</v>
      </c>
      <c r="J59" s="5">
        <v>24</v>
      </c>
      <c r="K59" s="5">
        <v>36</v>
      </c>
      <c r="L59" t="s">
        <v>114</v>
      </c>
      <c r="M59" t="s">
        <v>115</v>
      </c>
    </row>
    <row r="60" spans="1:13">
      <c r="A60" s="5" t="s">
        <v>200</v>
      </c>
      <c r="B60" s="2" t="s">
        <v>22</v>
      </c>
      <c r="C60" s="5">
        <v>60</v>
      </c>
      <c r="D60" s="5" t="s">
        <v>148</v>
      </c>
      <c r="E60" s="5">
        <v>70</v>
      </c>
      <c r="F60" s="5">
        <v>53</v>
      </c>
      <c r="G60" s="5">
        <v>50</v>
      </c>
      <c r="H60" s="5">
        <v>183</v>
      </c>
      <c r="I60" s="5">
        <v>75</v>
      </c>
      <c r="J60" s="5">
        <v>0</v>
      </c>
      <c r="K60" s="5">
        <v>58</v>
      </c>
      <c r="L60" t="s">
        <v>115</v>
      </c>
      <c r="M60" t="s">
        <v>115</v>
      </c>
    </row>
    <row r="61" spans="1:13">
      <c r="A61" s="5" t="s">
        <v>494</v>
      </c>
      <c r="B61" s="2" t="s">
        <v>489</v>
      </c>
      <c r="C61" s="5">
        <v>74</v>
      </c>
      <c r="D61" s="5" t="s">
        <v>149</v>
      </c>
      <c r="E61" s="5">
        <v>130</v>
      </c>
      <c r="F61" s="5">
        <v>104</v>
      </c>
      <c r="G61" s="5">
        <v>105</v>
      </c>
      <c r="H61" s="5">
        <v>136</v>
      </c>
      <c r="I61" s="5">
        <v>156</v>
      </c>
      <c r="J61" s="5">
        <v>265</v>
      </c>
      <c r="K61" s="5">
        <v>79</v>
      </c>
      <c r="L61" t="s">
        <v>115</v>
      </c>
      <c r="M61" t="s">
        <v>115</v>
      </c>
    </row>
    <row r="62" spans="1:13">
      <c r="A62" s="5" t="s">
        <v>494</v>
      </c>
      <c r="B62" s="2" t="s">
        <v>7</v>
      </c>
      <c r="C62" s="5">
        <v>19</v>
      </c>
      <c r="D62" s="5" t="s">
        <v>150</v>
      </c>
      <c r="E62" s="5">
        <v>104</v>
      </c>
      <c r="F62" s="5">
        <v>8</v>
      </c>
      <c r="G62" s="5">
        <v>0</v>
      </c>
      <c r="H62" s="5">
        <v>19</v>
      </c>
      <c r="I62" s="5">
        <v>0</v>
      </c>
      <c r="J62" s="5">
        <v>0</v>
      </c>
      <c r="K62" s="5">
        <v>33</v>
      </c>
      <c r="L62" t="s">
        <v>115</v>
      </c>
      <c r="M62" t="s">
        <v>114</v>
      </c>
    </row>
    <row r="63" spans="1:13">
      <c r="A63" s="5" t="s">
        <v>494</v>
      </c>
      <c r="B63" s="5" t="s">
        <v>233</v>
      </c>
      <c r="C63" s="5">
        <v>51</v>
      </c>
      <c r="D63" s="5" t="s">
        <v>151</v>
      </c>
      <c r="E63" s="5">
        <v>110</v>
      </c>
      <c r="F63" s="5">
        <v>88</v>
      </c>
      <c r="G63" s="5">
        <v>66</v>
      </c>
      <c r="H63" s="5">
        <v>50</v>
      </c>
      <c r="I63" s="5">
        <v>42</v>
      </c>
      <c r="J63" s="5">
        <v>69</v>
      </c>
      <c r="K63" s="5">
        <v>23</v>
      </c>
      <c r="L63" t="s">
        <v>116</v>
      </c>
      <c r="M63" t="s">
        <v>111</v>
      </c>
    </row>
    <row r="64" spans="1:13">
      <c r="A64" s="5" t="s">
        <v>494</v>
      </c>
      <c r="B64" s="2" t="s">
        <v>234</v>
      </c>
      <c r="C64" s="5">
        <v>48</v>
      </c>
      <c r="D64" s="5" t="s">
        <v>320</v>
      </c>
      <c r="E64" s="5">
        <v>98</v>
      </c>
      <c r="F64" s="5">
        <v>99</v>
      </c>
      <c r="G64" s="5">
        <v>44</v>
      </c>
      <c r="H64" s="5">
        <v>46</v>
      </c>
      <c r="I64" s="5">
        <v>29</v>
      </c>
      <c r="J64" s="5">
        <v>31</v>
      </c>
      <c r="K64" s="5">
        <v>40</v>
      </c>
      <c r="L64" t="s">
        <v>116</v>
      </c>
      <c r="M64" t="s">
        <v>114</v>
      </c>
    </row>
    <row r="65" spans="1:13">
      <c r="A65" s="5" t="s">
        <v>494</v>
      </c>
      <c r="B65" s="2" t="s">
        <v>67</v>
      </c>
      <c r="C65" s="5">
        <v>49</v>
      </c>
      <c r="D65" s="5" t="s">
        <v>321</v>
      </c>
      <c r="E65" s="5">
        <v>12</v>
      </c>
      <c r="F65" s="6">
        <v>0</v>
      </c>
      <c r="G65" s="5">
        <v>66</v>
      </c>
      <c r="H65" s="5">
        <v>66</v>
      </c>
      <c r="I65" s="6">
        <v>67</v>
      </c>
      <c r="J65" s="6">
        <v>75</v>
      </c>
      <c r="K65" s="6">
        <v>94</v>
      </c>
      <c r="L65" t="s">
        <v>115</v>
      </c>
      <c r="M65" t="s">
        <v>116</v>
      </c>
    </row>
    <row r="66" spans="1:13">
      <c r="A66" s="5" t="s">
        <v>66</v>
      </c>
      <c r="B66" s="5" t="s">
        <v>74</v>
      </c>
      <c r="C66" s="5">
        <v>51</v>
      </c>
      <c r="D66" s="5">
        <v>37</v>
      </c>
      <c r="E66" s="5" t="s">
        <v>356</v>
      </c>
      <c r="F66" s="5">
        <v>61</v>
      </c>
      <c r="G66" s="5">
        <v>17</v>
      </c>
      <c r="H66" s="6">
        <v>0</v>
      </c>
      <c r="I66" s="6">
        <v>0</v>
      </c>
      <c r="J66" s="6">
        <v>0</v>
      </c>
      <c r="K66" s="6">
        <v>0</v>
      </c>
      <c r="L66" t="s">
        <v>115</v>
      </c>
      <c r="M66" t="s">
        <v>111</v>
      </c>
    </row>
    <row r="67" spans="1:13">
      <c r="A67" s="5" t="s">
        <v>66</v>
      </c>
      <c r="B67" s="5" t="s">
        <v>5</v>
      </c>
      <c r="C67" s="5">
        <v>15</v>
      </c>
      <c r="D67" s="5">
        <v>139</v>
      </c>
      <c r="E67" s="5" t="s">
        <v>329</v>
      </c>
      <c r="F67" s="5">
        <v>12</v>
      </c>
      <c r="G67" s="5">
        <v>86</v>
      </c>
      <c r="H67" s="5">
        <v>181</v>
      </c>
      <c r="I67" s="5">
        <v>181</v>
      </c>
      <c r="J67" s="5">
        <v>177</v>
      </c>
      <c r="K67" s="6">
        <v>0</v>
      </c>
      <c r="L67" t="s">
        <v>115</v>
      </c>
      <c r="M67" t="s">
        <v>115</v>
      </c>
    </row>
    <row r="68" spans="1:13">
      <c r="A68" s="6" t="s">
        <v>66</v>
      </c>
      <c r="B68" s="5" t="s">
        <v>65</v>
      </c>
      <c r="C68" s="5">
        <v>40</v>
      </c>
      <c r="D68" s="5">
        <v>44</v>
      </c>
      <c r="E68" s="5" t="s">
        <v>357</v>
      </c>
      <c r="F68" s="5">
        <v>51</v>
      </c>
      <c r="G68" s="6">
        <v>0</v>
      </c>
      <c r="H68" s="5">
        <v>20</v>
      </c>
      <c r="I68" s="5">
        <v>66</v>
      </c>
      <c r="J68" s="5">
        <v>38</v>
      </c>
      <c r="K68" s="5">
        <v>24</v>
      </c>
      <c r="L68" t="s">
        <v>115</v>
      </c>
    </row>
    <row r="69" spans="1:13">
      <c r="A69" s="6" t="s">
        <v>66</v>
      </c>
      <c r="B69" s="6" t="s">
        <v>70</v>
      </c>
      <c r="C69" s="5">
        <v>125</v>
      </c>
      <c r="D69" s="5">
        <v>106</v>
      </c>
      <c r="E69" s="5" t="s">
        <v>332</v>
      </c>
      <c r="F69" s="6">
        <v>0</v>
      </c>
      <c r="G69" s="5">
        <v>189</v>
      </c>
      <c r="H69" s="5">
        <v>337</v>
      </c>
      <c r="I69" s="5">
        <v>25</v>
      </c>
      <c r="J69" s="6">
        <v>0</v>
      </c>
      <c r="K69" s="6">
        <v>0</v>
      </c>
      <c r="L69" t="s">
        <v>115</v>
      </c>
      <c r="M69" t="s">
        <v>115</v>
      </c>
    </row>
    <row r="70" spans="1:13">
      <c r="A70" s="6" t="s">
        <v>66</v>
      </c>
      <c r="B70" s="6" t="s">
        <v>108</v>
      </c>
      <c r="C70" s="6">
        <v>0</v>
      </c>
      <c r="D70" s="5">
        <v>13</v>
      </c>
      <c r="E70" s="5" t="s">
        <v>506</v>
      </c>
      <c r="F70" s="5">
        <v>37</v>
      </c>
      <c r="G70" s="5">
        <v>149</v>
      </c>
      <c r="H70" s="5">
        <v>132</v>
      </c>
      <c r="I70" s="6">
        <v>0</v>
      </c>
      <c r="J70" s="6">
        <v>0</v>
      </c>
      <c r="K70" s="6">
        <v>0</v>
      </c>
      <c r="L70" t="s">
        <v>115</v>
      </c>
      <c r="M70" t="s">
        <v>111</v>
      </c>
    </row>
    <row r="71" spans="1:13">
      <c r="A71" s="6" t="s">
        <v>66</v>
      </c>
      <c r="B71" s="6" t="s">
        <v>490</v>
      </c>
      <c r="C71" s="5">
        <v>137</v>
      </c>
      <c r="D71" s="5">
        <v>143</v>
      </c>
      <c r="E71" s="5" t="s">
        <v>328</v>
      </c>
      <c r="F71" s="5">
        <v>119</v>
      </c>
      <c r="G71" s="5">
        <v>32</v>
      </c>
      <c r="H71" s="5">
        <v>34</v>
      </c>
      <c r="I71" s="5">
        <v>72</v>
      </c>
      <c r="J71" s="5">
        <v>82</v>
      </c>
      <c r="K71" s="5">
        <v>67</v>
      </c>
      <c r="L71" t="s">
        <v>115</v>
      </c>
      <c r="M71" t="s">
        <v>115</v>
      </c>
    </row>
    <row r="72" spans="1:13">
      <c r="A72" s="6" t="s">
        <v>66</v>
      </c>
      <c r="B72" s="6" t="s">
        <v>489</v>
      </c>
      <c r="C72" s="6">
        <v>0</v>
      </c>
      <c r="D72" s="5">
        <v>425</v>
      </c>
      <c r="E72" s="5" t="s">
        <v>322</v>
      </c>
      <c r="F72" s="5">
        <v>211</v>
      </c>
      <c r="G72" s="5">
        <v>272</v>
      </c>
      <c r="H72" s="5">
        <v>306</v>
      </c>
      <c r="I72" s="5">
        <v>60</v>
      </c>
      <c r="J72" s="5">
        <v>316</v>
      </c>
      <c r="K72" s="6">
        <v>0</v>
      </c>
      <c r="L72" t="s">
        <v>115</v>
      </c>
    </row>
    <row r="73" spans="1:13">
      <c r="A73" s="6" t="s">
        <v>66</v>
      </c>
      <c r="B73" s="6" t="s">
        <v>10</v>
      </c>
      <c r="C73" s="5">
        <v>427</v>
      </c>
      <c r="D73" s="5">
        <v>178</v>
      </c>
      <c r="E73" s="5" t="s">
        <v>331</v>
      </c>
      <c r="F73" s="5">
        <v>303</v>
      </c>
      <c r="G73" s="5">
        <v>572</v>
      </c>
      <c r="H73" s="5">
        <v>298</v>
      </c>
      <c r="I73" s="5">
        <v>210</v>
      </c>
      <c r="J73" s="5">
        <v>494</v>
      </c>
      <c r="K73" s="5">
        <v>336</v>
      </c>
      <c r="L73" t="s">
        <v>114</v>
      </c>
      <c r="M73" t="s">
        <v>114</v>
      </c>
    </row>
    <row r="74" spans="1:13">
      <c r="A74" s="6" t="s">
        <v>66</v>
      </c>
      <c r="B74" s="6" t="s">
        <v>199</v>
      </c>
      <c r="C74" s="5">
        <v>96</v>
      </c>
      <c r="D74" s="5">
        <v>133</v>
      </c>
      <c r="E74" s="5" t="s">
        <v>330</v>
      </c>
      <c r="F74" s="5">
        <v>112</v>
      </c>
      <c r="G74" s="5">
        <v>36</v>
      </c>
      <c r="H74" s="5">
        <v>25</v>
      </c>
      <c r="I74" s="5">
        <v>24</v>
      </c>
      <c r="J74" s="5">
        <v>24</v>
      </c>
      <c r="K74" s="5">
        <v>45</v>
      </c>
      <c r="L74" t="s">
        <v>115</v>
      </c>
      <c r="M74" t="s">
        <v>114</v>
      </c>
    </row>
    <row r="75" spans="1:13">
      <c r="A75" s="6" t="s">
        <v>66</v>
      </c>
      <c r="B75" s="6" t="s">
        <v>283</v>
      </c>
      <c r="C75" s="6">
        <v>0</v>
      </c>
      <c r="D75" s="5">
        <v>78</v>
      </c>
      <c r="E75" s="5" t="s">
        <v>319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5">
        <v>249</v>
      </c>
      <c r="L75" t="s">
        <v>115</v>
      </c>
      <c r="M75" t="s">
        <v>116</v>
      </c>
    </row>
    <row r="76" spans="1:13">
      <c r="A76" s="6" t="s">
        <v>66</v>
      </c>
      <c r="B76" s="6" t="s">
        <v>69</v>
      </c>
      <c r="C76" s="5">
        <v>107</v>
      </c>
      <c r="D76" s="5">
        <v>186</v>
      </c>
      <c r="E76" s="5" t="s">
        <v>325</v>
      </c>
      <c r="F76" s="5">
        <v>91</v>
      </c>
      <c r="G76" s="5">
        <v>25</v>
      </c>
      <c r="H76" s="5">
        <v>19</v>
      </c>
      <c r="I76" s="5">
        <v>46</v>
      </c>
      <c r="J76" s="5">
        <v>48</v>
      </c>
      <c r="K76" s="5">
        <v>137</v>
      </c>
      <c r="L76" t="s">
        <v>115</v>
      </c>
      <c r="M76" t="s">
        <v>114</v>
      </c>
    </row>
    <row r="77" spans="1:13">
      <c r="A77" s="6" t="s">
        <v>66</v>
      </c>
      <c r="B77" s="6" t="s">
        <v>17</v>
      </c>
      <c r="C77" s="6">
        <v>0</v>
      </c>
      <c r="D77" s="6">
        <v>0</v>
      </c>
      <c r="E77" s="5" t="s">
        <v>327</v>
      </c>
      <c r="F77" s="6">
        <v>0</v>
      </c>
      <c r="G77" s="5">
        <v>290</v>
      </c>
      <c r="H77" s="6">
        <v>0</v>
      </c>
      <c r="I77" s="6">
        <v>0</v>
      </c>
      <c r="J77" s="6">
        <v>0</v>
      </c>
      <c r="K77" s="6">
        <v>0</v>
      </c>
      <c r="L77" t="s">
        <v>115</v>
      </c>
      <c r="M77" t="s">
        <v>111</v>
      </c>
    </row>
    <row r="78" spans="1:13">
      <c r="A78" s="6" t="s">
        <v>66</v>
      </c>
      <c r="B78" s="6" t="s">
        <v>489</v>
      </c>
      <c r="C78" s="6">
        <v>0</v>
      </c>
      <c r="D78" s="5">
        <v>105</v>
      </c>
      <c r="E78" s="5" t="s">
        <v>492</v>
      </c>
      <c r="F78" s="5">
        <v>104</v>
      </c>
      <c r="G78" s="5">
        <v>105</v>
      </c>
      <c r="H78" s="5">
        <v>136</v>
      </c>
      <c r="I78" s="5">
        <v>156</v>
      </c>
      <c r="J78" s="5">
        <v>265</v>
      </c>
      <c r="K78" s="5">
        <v>79</v>
      </c>
      <c r="L78" t="s">
        <v>116</v>
      </c>
      <c r="M78" t="s">
        <v>115</v>
      </c>
    </row>
    <row r="79" spans="1:13">
      <c r="A79" s="6" t="s">
        <v>66</v>
      </c>
      <c r="B79" s="6" t="s">
        <v>284</v>
      </c>
      <c r="C79" s="6">
        <v>0</v>
      </c>
      <c r="D79" s="5">
        <v>82</v>
      </c>
      <c r="E79" s="5" t="s">
        <v>358</v>
      </c>
      <c r="F79" s="5">
        <v>48</v>
      </c>
      <c r="G79" s="5">
        <v>79</v>
      </c>
      <c r="H79" s="5">
        <v>81</v>
      </c>
      <c r="I79" s="5">
        <v>43</v>
      </c>
      <c r="J79" s="5">
        <v>43</v>
      </c>
      <c r="K79" s="5">
        <v>36</v>
      </c>
      <c r="L79" t="s">
        <v>115</v>
      </c>
      <c r="M79" t="s">
        <v>111</v>
      </c>
    </row>
    <row r="80" spans="1:13">
      <c r="A80" s="6" t="s">
        <v>66</v>
      </c>
      <c r="B80" s="6" t="s">
        <v>388</v>
      </c>
      <c r="C80" s="6">
        <v>0</v>
      </c>
      <c r="D80" s="5">
        <v>72</v>
      </c>
      <c r="E80" s="5" t="s">
        <v>351</v>
      </c>
      <c r="F80" s="5">
        <v>14</v>
      </c>
      <c r="G80" s="5">
        <v>16</v>
      </c>
      <c r="H80" s="5">
        <v>40</v>
      </c>
      <c r="I80" s="5">
        <v>26</v>
      </c>
      <c r="J80" s="5">
        <v>31</v>
      </c>
      <c r="K80" s="5">
        <v>32</v>
      </c>
      <c r="L80" t="s">
        <v>115</v>
      </c>
      <c r="M80" t="s">
        <v>115</v>
      </c>
    </row>
    <row r="81" spans="1:13">
      <c r="A81" s="6" t="s">
        <v>66</v>
      </c>
      <c r="B81" s="6" t="s">
        <v>72</v>
      </c>
      <c r="C81" s="5">
        <v>156</v>
      </c>
      <c r="D81" s="5">
        <v>127</v>
      </c>
      <c r="E81" s="5" t="s">
        <v>352</v>
      </c>
      <c r="F81" s="5">
        <v>135</v>
      </c>
      <c r="G81" s="5">
        <v>62</v>
      </c>
      <c r="H81" s="6">
        <v>0</v>
      </c>
      <c r="I81" s="5">
        <v>72</v>
      </c>
      <c r="J81" s="5">
        <v>20</v>
      </c>
      <c r="K81" s="5">
        <v>89</v>
      </c>
      <c r="L81" t="s">
        <v>111</v>
      </c>
      <c r="M81" t="s">
        <v>114</v>
      </c>
    </row>
    <row r="82" spans="1:13">
      <c r="A82" s="6" t="s">
        <v>66</v>
      </c>
      <c r="B82" s="6" t="s">
        <v>389</v>
      </c>
      <c r="C82" s="6">
        <v>0</v>
      </c>
      <c r="D82" s="5">
        <v>64</v>
      </c>
      <c r="E82" s="5" t="s">
        <v>504</v>
      </c>
      <c r="F82" s="5">
        <v>46</v>
      </c>
      <c r="G82" s="6">
        <v>0</v>
      </c>
      <c r="H82" s="5">
        <v>65</v>
      </c>
      <c r="I82" s="5">
        <v>50</v>
      </c>
      <c r="J82" s="5">
        <v>35</v>
      </c>
      <c r="K82" s="5">
        <v>72</v>
      </c>
      <c r="L82" t="s">
        <v>115</v>
      </c>
      <c r="M82" t="s">
        <v>116</v>
      </c>
    </row>
    <row r="83" spans="1:13">
      <c r="A83" s="6" t="s">
        <v>66</v>
      </c>
      <c r="B83" s="6" t="s">
        <v>400</v>
      </c>
      <c r="C83" s="5">
        <v>55</v>
      </c>
      <c r="D83" s="5">
        <v>82</v>
      </c>
      <c r="E83" s="5" t="s">
        <v>353</v>
      </c>
      <c r="F83" s="5">
        <v>95</v>
      </c>
      <c r="G83" s="5">
        <v>48</v>
      </c>
      <c r="H83" s="5">
        <v>50</v>
      </c>
      <c r="I83" s="5">
        <v>57</v>
      </c>
      <c r="J83" s="5">
        <v>67</v>
      </c>
      <c r="K83" s="6">
        <v>0</v>
      </c>
      <c r="L83" t="s">
        <v>115</v>
      </c>
      <c r="M83" t="s">
        <v>115</v>
      </c>
    </row>
    <row r="84" spans="1:13">
      <c r="A84" s="6" t="s">
        <v>66</v>
      </c>
      <c r="B84" s="6" t="s">
        <v>68</v>
      </c>
      <c r="C84" s="6">
        <v>0</v>
      </c>
      <c r="D84" s="5">
        <v>190</v>
      </c>
      <c r="E84" s="5" t="s">
        <v>324</v>
      </c>
      <c r="F84" s="5">
        <v>22</v>
      </c>
      <c r="G84" s="5">
        <v>27</v>
      </c>
      <c r="H84" s="5">
        <v>49</v>
      </c>
      <c r="I84" s="6">
        <v>0</v>
      </c>
      <c r="J84" s="5">
        <v>12</v>
      </c>
      <c r="K84" s="6">
        <v>0</v>
      </c>
      <c r="L84" t="s">
        <v>115</v>
      </c>
      <c r="M84" t="s">
        <v>115</v>
      </c>
    </row>
    <row r="85" spans="1:13">
      <c r="A85" s="6" t="s">
        <v>66</v>
      </c>
      <c r="B85" s="6" t="s">
        <v>233</v>
      </c>
      <c r="C85" s="5">
        <v>51</v>
      </c>
      <c r="D85" s="5">
        <v>94</v>
      </c>
      <c r="E85" s="5" t="s">
        <v>432</v>
      </c>
      <c r="F85" s="5">
        <v>88</v>
      </c>
      <c r="G85" s="5">
        <v>66</v>
      </c>
      <c r="H85" s="5">
        <v>50</v>
      </c>
      <c r="I85" s="5">
        <v>42</v>
      </c>
      <c r="J85" s="5">
        <v>69</v>
      </c>
      <c r="K85" s="5">
        <v>23</v>
      </c>
      <c r="L85" t="s">
        <v>115</v>
      </c>
      <c r="M85" t="s">
        <v>111</v>
      </c>
    </row>
    <row r="86" spans="1:13">
      <c r="A86" s="6" t="s">
        <v>66</v>
      </c>
      <c r="B86" s="6" t="s">
        <v>7</v>
      </c>
      <c r="C86" s="5">
        <v>7</v>
      </c>
      <c r="D86" s="5">
        <v>82</v>
      </c>
      <c r="E86" s="5" t="s">
        <v>354</v>
      </c>
      <c r="F86" s="5">
        <v>17</v>
      </c>
      <c r="G86" s="6">
        <v>0</v>
      </c>
      <c r="H86" s="5">
        <v>7</v>
      </c>
      <c r="I86" s="6">
        <v>0</v>
      </c>
      <c r="J86" s="6">
        <v>0</v>
      </c>
      <c r="K86" s="5">
        <v>38</v>
      </c>
      <c r="L86" t="s">
        <v>115</v>
      </c>
      <c r="M86" t="s">
        <v>116</v>
      </c>
    </row>
    <row r="87" spans="1:13">
      <c r="A87" s="6" t="s">
        <v>66</v>
      </c>
      <c r="B87" s="6" t="s">
        <v>7</v>
      </c>
      <c r="C87" s="5">
        <v>19</v>
      </c>
      <c r="D87" s="5">
        <v>96</v>
      </c>
      <c r="E87" s="5" t="s">
        <v>493</v>
      </c>
      <c r="F87" s="5">
        <v>8</v>
      </c>
      <c r="G87" s="6">
        <v>0</v>
      </c>
      <c r="H87" s="5">
        <v>19</v>
      </c>
      <c r="I87" s="6">
        <v>0</v>
      </c>
      <c r="J87" s="6">
        <v>0</v>
      </c>
      <c r="K87" s="5">
        <v>33</v>
      </c>
      <c r="L87" t="s">
        <v>115</v>
      </c>
      <c r="M87" t="s">
        <v>116</v>
      </c>
    </row>
    <row r="88" spans="1:13">
      <c r="A88" s="6" t="s">
        <v>66</v>
      </c>
      <c r="B88" s="6" t="s">
        <v>7</v>
      </c>
      <c r="C88" s="6">
        <v>0</v>
      </c>
      <c r="D88" s="5">
        <v>12</v>
      </c>
      <c r="E88" s="5" t="s">
        <v>505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5">
        <v>43</v>
      </c>
      <c r="L88" t="s">
        <v>115</v>
      </c>
      <c r="M88" t="s">
        <v>116</v>
      </c>
    </row>
    <row r="89" spans="1:13">
      <c r="A89" s="6" t="s">
        <v>66</v>
      </c>
      <c r="B89" s="6" t="s">
        <v>281</v>
      </c>
      <c r="C89" s="5">
        <v>69</v>
      </c>
      <c r="D89" s="5">
        <v>65</v>
      </c>
      <c r="E89" s="5" t="s">
        <v>355</v>
      </c>
      <c r="F89" s="5">
        <v>97</v>
      </c>
      <c r="G89" s="5">
        <v>66</v>
      </c>
      <c r="H89" s="5">
        <v>55</v>
      </c>
      <c r="I89" s="5">
        <v>33</v>
      </c>
      <c r="J89" s="5">
        <v>62</v>
      </c>
      <c r="K89" s="6">
        <v>0</v>
      </c>
      <c r="L89" t="s">
        <v>116</v>
      </c>
      <c r="M89" t="s">
        <v>115</v>
      </c>
    </row>
    <row r="90" spans="1:13">
      <c r="A90" s="6" t="s">
        <v>66</v>
      </c>
      <c r="B90" s="6" t="s">
        <v>7</v>
      </c>
      <c r="C90" s="5">
        <v>42</v>
      </c>
      <c r="D90" s="5">
        <v>54</v>
      </c>
      <c r="E90" s="5" t="s">
        <v>314</v>
      </c>
      <c r="F90" s="5">
        <v>40</v>
      </c>
      <c r="G90" s="6">
        <v>0</v>
      </c>
      <c r="H90" s="6">
        <v>0</v>
      </c>
      <c r="I90" s="5">
        <v>23</v>
      </c>
      <c r="J90" s="5">
        <v>9</v>
      </c>
      <c r="K90" s="5">
        <v>10</v>
      </c>
      <c r="L90" t="s">
        <v>115</v>
      </c>
      <c r="M90" t="s">
        <v>115</v>
      </c>
    </row>
    <row r="91" spans="1:13">
      <c r="A91" s="6" t="s">
        <v>66</v>
      </c>
      <c r="B91" s="6" t="s">
        <v>234</v>
      </c>
      <c r="C91" s="5">
        <v>48</v>
      </c>
      <c r="D91" s="5">
        <v>94</v>
      </c>
      <c r="E91" s="5" t="s">
        <v>433</v>
      </c>
      <c r="F91" s="5">
        <v>99</v>
      </c>
      <c r="G91" s="6">
        <v>0</v>
      </c>
      <c r="H91" s="5">
        <v>46</v>
      </c>
      <c r="I91" s="5">
        <v>29</v>
      </c>
      <c r="J91" s="5">
        <v>31</v>
      </c>
      <c r="K91" s="5">
        <v>40</v>
      </c>
      <c r="L91" t="s">
        <v>116</v>
      </c>
      <c r="M91" t="s">
        <v>115</v>
      </c>
    </row>
    <row r="92" spans="1:13">
      <c r="A92" s="6" t="s">
        <v>66</v>
      </c>
      <c r="B92" s="6" t="s">
        <v>282</v>
      </c>
      <c r="C92" s="5">
        <v>22</v>
      </c>
      <c r="D92" s="6">
        <v>0</v>
      </c>
      <c r="E92" s="5" t="s">
        <v>315</v>
      </c>
      <c r="F92" s="5">
        <v>25</v>
      </c>
      <c r="G92" s="5">
        <v>33</v>
      </c>
      <c r="H92" s="5">
        <v>41</v>
      </c>
      <c r="I92" s="5">
        <v>11</v>
      </c>
      <c r="J92" s="5">
        <v>63</v>
      </c>
      <c r="K92" s="6">
        <v>0</v>
      </c>
      <c r="L92" t="s">
        <v>115</v>
      </c>
      <c r="M92" t="s">
        <v>115</v>
      </c>
    </row>
    <row r="93" spans="1:13">
      <c r="A93" s="6" t="s">
        <v>66</v>
      </c>
      <c r="B93" s="6" t="s">
        <v>489</v>
      </c>
      <c r="C93" s="5">
        <v>373</v>
      </c>
      <c r="D93" s="5">
        <v>63</v>
      </c>
      <c r="E93" s="5" t="s">
        <v>316</v>
      </c>
      <c r="F93" s="5">
        <v>189</v>
      </c>
      <c r="G93" s="5">
        <v>4</v>
      </c>
      <c r="H93" s="6">
        <v>0</v>
      </c>
      <c r="I93" s="5">
        <v>18</v>
      </c>
      <c r="J93" s="5">
        <v>10</v>
      </c>
      <c r="K93" s="5">
        <v>8</v>
      </c>
      <c r="L93" t="s">
        <v>114</v>
      </c>
      <c r="M93" t="s">
        <v>115</v>
      </c>
    </row>
    <row r="94" spans="1:13">
      <c r="A94" s="6" t="s">
        <v>66</v>
      </c>
      <c r="B94" s="6" t="s">
        <v>401</v>
      </c>
      <c r="C94" s="5">
        <v>31</v>
      </c>
      <c r="D94" s="5">
        <v>64</v>
      </c>
      <c r="E94" s="5" t="s">
        <v>317</v>
      </c>
      <c r="F94" s="5">
        <v>26</v>
      </c>
      <c r="G94" s="5">
        <v>65</v>
      </c>
      <c r="H94" s="5">
        <v>83</v>
      </c>
      <c r="I94" s="5">
        <v>92</v>
      </c>
      <c r="J94" s="5">
        <v>78</v>
      </c>
      <c r="K94" s="5">
        <v>33</v>
      </c>
      <c r="L94" t="s">
        <v>115</v>
      </c>
      <c r="M94" t="s">
        <v>115</v>
      </c>
    </row>
    <row r="95" spans="1:13">
      <c r="A95" s="6" t="s">
        <v>66</v>
      </c>
      <c r="B95" s="6" t="s">
        <v>402</v>
      </c>
      <c r="C95" s="5">
        <v>19</v>
      </c>
      <c r="D95" s="5">
        <v>8</v>
      </c>
      <c r="E95" s="5" t="s">
        <v>318</v>
      </c>
      <c r="F95" s="6">
        <v>0</v>
      </c>
      <c r="G95" s="5">
        <v>8</v>
      </c>
      <c r="H95" s="5">
        <v>18</v>
      </c>
      <c r="I95" s="6">
        <v>0</v>
      </c>
      <c r="J95" s="6">
        <v>0</v>
      </c>
      <c r="K95" s="5">
        <v>83</v>
      </c>
      <c r="L95" t="s">
        <v>115</v>
      </c>
    </row>
    <row r="96" spans="1:13">
      <c r="A96" s="6" t="s">
        <v>25</v>
      </c>
      <c r="B96" s="2" t="s">
        <v>280</v>
      </c>
      <c r="C96" s="5">
        <v>338</v>
      </c>
      <c r="D96" s="5">
        <v>156</v>
      </c>
      <c r="E96" s="5">
        <v>80</v>
      </c>
      <c r="F96" s="5" t="s">
        <v>496</v>
      </c>
      <c r="G96" s="6">
        <v>0</v>
      </c>
      <c r="H96" s="5">
        <v>59</v>
      </c>
      <c r="I96" s="5">
        <v>122</v>
      </c>
      <c r="J96" s="5">
        <v>80</v>
      </c>
      <c r="K96" s="5">
        <v>52</v>
      </c>
      <c r="L96" t="s">
        <v>114</v>
      </c>
      <c r="M96" t="s">
        <v>115</v>
      </c>
    </row>
    <row r="97" spans="1:14">
      <c r="A97" s="6" t="s">
        <v>25</v>
      </c>
      <c r="B97" s="6" t="s">
        <v>231</v>
      </c>
      <c r="C97" s="6">
        <v>0</v>
      </c>
      <c r="D97" s="5">
        <v>44</v>
      </c>
      <c r="E97" s="5">
        <v>39</v>
      </c>
      <c r="F97" s="5" t="s">
        <v>255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t="s">
        <v>116</v>
      </c>
      <c r="M97" t="s">
        <v>117</v>
      </c>
    </row>
    <row r="98" spans="1:14">
      <c r="A98" s="6" t="s">
        <v>25</v>
      </c>
      <c r="B98" s="6" t="s">
        <v>232</v>
      </c>
      <c r="C98" s="5">
        <v>122</v>
      </c>
      <c r="D98" s="5">
        <v>18</v>
      </c>
      <c r="E98" s="6">
        <v>0</v>
      </c>
      <c r="F98" s="5" t="s">
        <v>240</v>
      </c>
      <c r="G98" s="5">
        <v>29</v>
      </c>
      <c r="H98" s="6">
        <v>0</v>
      </c>
      <c r="I98" s="5">
        <v>21</v>
      </c>
      <c r="J98" s="5">
        <v>75</v>
      </c>
      <c r="K98" s="6">
        <v>0</v>
      </c>
      <c r="L98" t="s">
        <v>114</v>
      </c>
      <c r="M98" t="s">
        <v>115</v>
      </c>
    </row>
    <row r="99" spans="1:14">
      <c r="A99" s="6" t="s">
        <v>25</v>
      </c>
      <c r="B99" s="6" t="s">
        <v>230</v>
      </c>
      <c r="C99" s="6">
        <v>0</v>
      </c>
      <c r="D99" s="6">
        <v>0</v>
      </c>
      <c r="E99" s="6">
        <v>0</v>
      </c>
      <c r="F99" s="6" t="s">
        <v>334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t="s">
        <v>116</v>
      </c>
      <c r="M99" t="s">
        <v>117</v>
      </c>
    </row>
    <row r="100" spans="1:14">
      <c r="A100" s="6" t="s">
        <v>25</v>
      </c>
      <c r="B100" s="6" t="s">
        <v>23</v>
      </c>
      <c r="C100" s="6">
        <v>0</v>
      </c>
      <c r="D100" s="6">
        <v>0</v>
      </c>
      <c r="E100" s="6">
        <v>0</v>
      </c>
      <c r="F100" s="6" t="s">
        <v>335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t="s">
        <v>116</v>
      </c>
      <c r="M100" t="s">
        <v>117</v>
      </c>
    </row>
    <row r="101" spans="1:14">
      <c r="A101" s="6" t="s">
        <v>25</v>
      </c>
      <c r="B101" s="2" t="s">
        <v>398</v>
      </c>
      <c r="C101" s="5">
        <v>133</v>
      </c>
      <c r="D101" s="5">
        <v>86</v>
      </c>
      <c r="E101" s="5">
        <v>98</v>
      </c>
      <c r="F101" s="5" t="s">
        <v>241</v>
      </c>
      <c r="G101" s="5">
        <v>77</v>
      </c>
      <c r="H101" s="5">
        <v>205</v>
      </c>
      <c r="I101" s="5">
        <v>75</v>
      </c>
      <c r="J101" s="5">
        <v>225</v>
      </c>
      <c r="K101" s="6">
        <v>0</v>
      </c>
      <c r="L101" t="s">
        <v>114</v>
      </c>
    </row>
    <row r="102" spans="1:14">
      <c r="A102" s="6" t="s">
        <v>25</v>
      </c>
      <c r="B102" s="2" t="s">
        <v>24</v>
      </c>
      <c r="C102" s="5">
        <v>111</v>
      </c>
      <c r="D102" s="5">
        <v>31</v>
      </c>
      <c r="E102" s="5">
        <v>15</v>
      </c>
      <c r="F102" s="5" t="s">
        <v>242</v>
      </c>
      <c r="G102" s="5">
        <v>11</v>
      </c>
      <c r="H102" s="6">
        <v>6</v>
      </c>
      <c r="I102" s="5">
        <v>38</v>
      </c>
      <c r="J102" s="6">
        <v>0</v>
      </c>
      <c r="K102" s="5">
        <v>5</v>
      </c>
      <c r="L102" t="s">
        <v>114</v>
      </c>
      <c r="M102" t="s">
        <v>115</v>
      </c>
    </row>
    <row r="103" spans="1:14">
      <c r="A103" s="6" t="s">
        <v>25</v>
      </c>
      <c r="B103" s="2" t="s">
        <v>164</v>
      </c>
      <c r="C103" s="5">
        <v>290</v>
      </c>
      <c r="D103" s="6">
        <v>0</v>
      </c>
      <c r="E103" s="5">
        <v>10</v>
      </c>
      <c r="F103" s="5" t="s">
        <v>243</v>
      </c>
      <c r="G103" s="6">
        <v>0</v>
      </c>
      <c r="H103" s="6">
        <v>0</v>
      </c>
      <c r="I103" s="5">
        <v>126</v>
      </c>
      <c r="J103" s="5">
        <v>195</v>
      </c>
      <c r="K103" s="5">
        <v>151</v>
      </c>
      <c r="L103" t="s">
        <v>114</v>
      </c>
      <c r="M103" t="s">
        <v>115</v>
      </c>
    </row>
    <row r="104" spans="1:14">
      <c r="A104" s="6" t="s">
        <v>25</v>
      </c>
      <c r="B104" s="2" t="s">
        <v>165</v>
      </c>
      <c r="C104" s="5">
        <v>427</v>
      </c>
      <c r="D104" s="5">
        <v>178</v>
      </c>
      <c r="E104" s="5">
        <v>230</v>
      </c>
      <c r="F104" s="5" t="s">
        <v>499</v>
      </c>
      <c r="G104" s="5">
        <v>572</v>
      </c>
      <c r="H104" s="5">
        <v>298</v>
      </c>
      <c r="I104" s="5">
        <v>210</v>
      </c>
      <c r="J104" s="5">
        <v>613</v>
      </c>
      <c r="K104" s="5">
        <v>336</v>
      </c>
      <c r="L104" t="s">
        <v>114</v>
      </c>
    </row>
    <row r="105" spans="1:14">
      <c r="A105" s="6" t="s">
        <v>25</v>
      </c>
      <c r="B105" s="2" t="s">
        <v>489</v>
      </c>
      <c r="C105" s="5">
        <v>711</v>
      </c>
      <c r="D105" s="5">
        <v>171</v>
      </c>
      <c r="E105" s="5">
        <v>98</v>
      </c>
      <c r="F105" s="5" t="s">
        <v>501</v>
      </c>
      <c r="G105" s="5">
        <v>4</v>
      </c>
      <c r="H105" s="6">
        <v>0</v>
      </c>
      <c r="I105" s="5">
        <v>18</v>
      </c>
      <c r="J105" s="5">
        <v>10</v>
      </c>
      <c r="K105" s="5">
        <v>8</v>
      </c>
      <c r="L105" t="s">
        <v>114</v>
      </c>
      <c r="M105" t="s">
        <v>115</v>
      </c>
    </row>
    <row r="106" spans="1:14">
      <c r="A106" s="6" t="s">
        <v>25</v>
      </c>
      <c r="B106" s="2" t="s">
        <v>166</v>
      </c>
      <c r="C106" s="5">
        <v>109</v>
      </c>
      <c r="D106" s="5">
        <v>125</v>
      </c>
      <c r="E106" s="5">
        <v>56</v>
      </c>
      <c r="F106" s="5" t="s">
        <v>498</v>
      </c>
      <c r="G106" s="5">
        <v>216</v>
      </c>
      <c r="H106" s="5">
        <v>203</v>
      </c>
      <c r="I106" s="5">
        <v>36</v>
      </c>
      <c r="J106" s="5">
        <v>44</v>
      </c>
      <c r="K106" s="5">
        <v>186</v>
      </c>
      <c r="L106" t="s">
        <v>114</v>
      </c>
      <c r="M106" t="s">
        <v>114</v>
      </c>
    </row>
    <row r="107" spans="1:14">
      <c r="A107" s="6" t="s">
        <v>25</v>
      </c>
      <c r="B107" s="2" t="s">
        <v>168</v>
      </c>
      <c r="C107" s="5">
        <v>36</v>
      </c>
      <c r="D107" s="5">
        <v>28</v>
      </c>
      <c r="E107" s="5">
        <v>20</v>
      </c>
      <c r="F107" s="5" t="s">
        <v>244</v>
      </c>
      <c r="G107" s="5">
        <v>130</v>
      </c>
      <c r="H107" s="5">
        <v>120</v>
      </c>
      <c r="I107" s="6">
        <v>0</v>
      </c>
      <c r="J107" s="6">
        <v>0</v>
      </c>
      <c r="K107" s="5">
        <v>357</v>
      </c>
      <c r="L107" t="s">
        <v>114</v>
      </c>
      <c r="M107" t="s">
        <v>114</v>
      </c>
    </row>
    <row r="108" spans="1:14">
      <c r="A108" s="6" t="s">
        <v>25</v>
      </c>
      <c r="B108" s="2" t="s">
        <v>169</v>
      </c>
      <c r="C108" s="5">
        <v>173</v>
      </c>
      <c r="D108" s="5">
        <v>72</v>
      </c>
      <c r="E108" s="5">
        <v>74</v>
      </c>
      <c r="F108" s="5" t="s">
        <v>245</v>
      </c>
      <c r="G108" s="5">
        <v>14</v>
      </c>
      <c r="H108" s="5">
        <v>19</v>
      </c>
      <c r="I108" s="5">
        <v>34</v>
      </c>
      <c r="J108" s="5">
        <v>26</v>
      </c>
      <c r="K108" s="5">
        <v>29</v>
      </c>
      <c r="L108" t="s">
        <v>114</v>
      </c>
      <c r="M108" t="s">
        <v>116</v>
      </c>
    </row>
    <row r="109" spans="1:14">
      <c r="A109" s="6" t="s">
        <v>25</v>
      </c>
      <c r="B109" s="2" t="s">
        <v>232</v>
      </c>
      <c r="C109" s="5">
        <v>201</v>
      </c>
      <c r="D109" s="5">
        <v>108</v>
      </c>
      <c r="E109" s="6">
        <v>0</v>
      </c>
      <c r="F109" s="5" t="s">
        <v>500</v>
      </c>
      <c r="G109" s="6">
        <v>0</v>
      </c>
      <c r="H109" s="5">
        <v>23</v>
      </c>
      <c r="I109" s="6">
        <v>0</v>
      </c>
      <c r="J109" s="5">
        <v>65</v>
      </c>
      <c r="K109" s="6">
        <v>0</v>
      </c>
      <c r="L109" t="s">
        <v>114</v>
      </c>
      <c r="M109" t="s">
        <v>115</v>
      </c>
    </row>
    <row r="110" spans="1:14">
      <c r="A110" s="6" t="s">
        <v>25</v>
      </c>
      <c r="B110" s="2" t="s">
        <v>14</v>
      </c>
      <c r="C110" s="5">
        <v>144</v>
      </c>
      <c r="D110" s="5">
        <v>87</v>
      </c>
      <c r="E110" s="5">
        <v>15</v>
      </c>
      <c r="F110" s="5" t="s">
        <v>246</v>
      </c>
      <c r="G110" s="5">
        <v>113</v>
      </c>
      <c r="H110" s="5">
        <v>143</v>
      </c>
      <c r="I110" s="5">
        <v>128</v>
      </c>
      <c r="J110" s="5">
        <v>52</v>
      </c>
      <c r="K110" s="5">
        <v>13</v>
      </c>
      <c r="L110" t="s">
        <v>114</v>
      </c>
      <c r="M110" t="s">
        <v>115</v>
      </c>
    </row>
    <row r="111" spans="1:14">
      <c r="A111" s="6" t="s">
        <v>25</v>
      </c>
      <c r="B111" s="2" t="s">
        <v>396</v>
      </c>
      <c r="C111" s="6">
        <v>0</v>
      </c>
      <c r="D111" s="6">
        <v>0</v>
      </c>
      <c r="E111" s="6">
        <v>0</v>
      </c>
      <c r="F111" s="6" t="s">
        <v>336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t="s">
        <v>116</v>
      </c>
      <c r="M111" t="s">
        <v>117</v>
      </c>
    </row>
    <row r="112" spans="1:14">
      <c r="A112" s="6" t="s">
        <v>25</v>
      </c>
      <c r="B112" s="2" t="s">
        <v>232</v>
      </c>
      <c r="C112" s="5">
        <v>200</v>
      </c>
      <c r="D112" s="5">
        <v>74</v>
      </c>
      <c r="E112" s="5">
        <v>55</v>
      </c>
      <c r="F112" s="5" t="s">
        <v>247</v>
      </c>
      <c r="G112" s="5">
        <v>116</v>
      </c>
      <c r="H112" s="5">
        <v>102</v>
      </c>
      <c r="I112" s="5">
        <v>80</v>
      </c>
      <c r="J112" s="5">
        <v>160</v>
      </c>
      <c r="K112" s="5">
        <v>16</v>
      </c>
      <c r="L112" s="3" t="s">
        <v>114</v>
      </c>
      <c r="M112" s="3" t="s">
        <v>115</v>
      </c>
      <c r="N112" s="3"/>
    </row>
    <row r="113" spans="1:14">
      <c r="A113" s="6" t="s">
        <v>25</v>
      </c>
      <c r="B113" s="2" t="s">
        <v>397</v>
      </c>
      <c r="C113" s="6">
        <v>96</v>
      </c>
      <c r="D113" s="5">
        <v>53</v>
      </c>
      <c r="E113" s="5">
        <v>80</v>
      </c>
      <c r="F113" s="5" t="s">
        <v>345</v>
      </c>
      <c r="G113" s="5">
        <v>210</v>
      </c>
      <c r="H113" s="5">
        <v>205</v>
      </c>
      <c r="I113" s="5">
        <v>270</v>
      </c>
      <c r="J113" s="5">
        <v>110</v>
      </c>
      <c r="K113" s="5">
        <v>60</v>
      </c>
      <c r="L113" s="3" t="s">
        <v>114</v>
      </c>
      <c r="M113" s="3" t="s">
        <v>115</v>
      </c>
      <c r="N113" s="3"/>
    </row>
    <row r="114" spans="1:14">
      <c r="A114" s="6" t="s">
        <v>25</v>
      </c>
      <c r="B114" s="2" t="s">
        <v>15</v>
      </c>
      <c r="C114" s="5">
        <v>117</v>
      </c>
      <c r="D114" s="5">
        <v>45</v>
      </c>
      <c r="E114" s="5">
        <v>0</v>
      </c>
      <c r="F114" t="s">
        <v>248</v>
      </c>
      <c r="G114" s="5">
        <v>74</v>
      </c>
      <c r="H114" s="5">
        <v>77</v>
      </c>
      <c r="I114" s="5">
        <v>96</v>
      </c>
      <c r="J114" s="5">
        <v>42</v>
      </c>
      <c r="K114" s="5">
        <v>24</v>
      </c>
      <c r="L114" s="3" t="s">
        <v>114</v>
      </c>
      <c r="M114" s="3" t="s">
        <v>115</v>
      </c>
      <c r="N114" s="3"/>
    </row>
    <row r="115" spans="1:14">
      <c r="A115" s="6" t="s">
        <v>25</v>
      </c>
      <c r="B115" s="2" t="s">
        <v>489</v>
      </c>
      <c r="C115" s="5">
        <v>224</v>
      </c>
      <c r="D115" s="5">
        <v>482</v>
      </c>
      <c r="E115" s="5">
        <v>296</v>
      </c>
      <c r="F115" t="s">
        <v>495</v>
      </c>
      <c r="G115" s="5">
        <v>289</v>
      </c>
      <c r="H115" s="5">
        <v>330</v>
      </c>
      <c r="I115" s="5">
        <v>129</v>
      </c>
      <c r="J115" s="5">
        <v>338</v>
      </c>
      <c r="K115" s="5">
        <v>8</v>
      </c>
      <c r="L115" s="3" t="s">
        <v>115</v>
      </c>
      <c r="M115" s="3" t="s">
        <v>115</v>
      </c>
      <c r="N115" s="3"/>
    </row>
    <row r="116" spans="1:14">
      <c r="A116" s="6" t="s">
        <v>25</v>
      </c>
      <c r="B116" s="2" t="s">
        <v>434</v>
      </c>
      <c r="C116" s="5">
        <v>180</v>
      </c>
      <c r="D116" s="5">
        <v>23</v>
      </c>
      <c r="E116" s="5">
        <v>33</v>
      </c>
      <c r="F116" t="s">
        <v>249</v>
      </c>
      <c r="G116" s="5">
        <v>180</v>
      </c>
      <c r="H116" s="5">
        <v>94</v>
      </c>
      <c r="I116" s="5">
        <v>0</v>
      </c>
      <c r="J116" s="5">
        <v>31</v>
      </c>
      <c r="K116" s="5">
        <v>0</v>
      </c>
      <c r="L116" s="3" t="s">
        <v>114</v>
      </c>
      <c r="M116" s="3" t="s">
        <v>111</v>
      </c>
      <c r="N116" s="3"/>
    </row>
    <row r="117" spans="1:14">
      <c r="A117" s="6" t="s">
        <v>25</v>
      </c>
      <c r="B117" s="2" t="s">
        <v>395</v>
      </c>
      <c r="C117">
        <v>87</v>
      </c>
      <c r="D117">
        <v>0</v>
      </c>
      <c r="E117">
        <v>0</v>
      </c>
      <c r="F117" t="s">
        <v>250</v>
      </c>
      <c r="G117">
        <v>21</v>
      </c>
      <c r="H117">
        <v>14</v>
      </c>
      <c r="I117">
        <v>0</v>
      </c>
      <c r="J117">
        <v>0</v>
      </c>
      <c r="K117">
        <v>0</v>
      </c>
      <c r="L117" s="3" t="s">
        <v>114</v>
      </c>
      <c r="M117" s="3" t="s">
        <v>111</v>
      </c>
      <c r="N117" s="3"/>
    </row>
    <row r="118" spans="1:14">
      <c r="A118" s="6" t="s">
        <v>25</v>
      </c>
      <c r="B118" s="2" t="s">
        <v>12</v>
      </c>
      <c r="C118" s="3">
        <v>58</v>
      </c>
      <c r="D118">
        <v>117</v>
      </c>
      <c r="E118">
        <v>147</v>
      </c>
      <c r="F118" t="s">
        <v>301</v>
      </c>
      <c r="G118">
        <v>73</v>
      </c>
      <c r="H118">
        <v>26</v>
      </c>
      <c r="I118">
        <v>40</v>
      </c>
      <c r="J118">
        <v>54</v>
      </c>
      <c r="K118">
        <v>20</v>
      </c>
      <c r="L118" s="3" t="s">
        <v>116</v>
      </c>
      <c r="M118" s="3" t="s">
        <v>111</v>
      </c>
      <c r="N118" s="3"/>
    </row>
    <row r="119" spans="1:14">
      <c r="A119" s="6" t="s">
        <v>25</v>
      </c>
      <c r="B119" s="2" t="s">
        <v>491</v>
      </c>
      <c r="C119" s="3">
        <v>130</v>
      </c>
      <c r="D119">
        <v>64</v>
      </c>
      <c r="E119">
        <v>30</v>
      </c>
      <c r="F119" t="s">
        <v>251</v>
      </c>
      <c r="G119">
        <v>220</v>
      </c>
      <c r="H119">
        <v>0</v>
      </c>
      <c r="I119">
        <v>0</v>
      </c>
      <c r="J119">
        <v>160</v>
      </c>
      <c r="K119">
        <v>137</v>
      </c>
      <c r="L119" s="3" t="s">
        <v>114</v>
      </c>
      <c r="M119" s="3" t="s">
        <v>114</v>
      </c>
      <c r="N119" s="3"/>
    </row>
    <row r="120" spans="1:14">
      <c r="A120" s="6" t="s">
        <v>25</v>
      </c>
      <c r="B120" s="2" t="s">
        <v>400</v>
      </c>
      <c r="C120" s="3">
        <v>50</v>
      </c>
      <c r="D120">
        <v>86</v>
      </c>
      <c r="E120">
        <v>95</v>
      </c>
      <c r="F120" t="s">
        <v>253</v>
      </c>
      <c r="G120">
        <v>90</v>
      </c>
      <c r="H120">
        <v>76</v>
      </c>
      <c r="I120">
        <v>31</v>
      </c>
      <c r="J120">
        <v>42</v>
      </c>
      <c r="K120">
        <v>32</v>
      </c>
      <c r="L120" s="3" t="s">
        <v>116</v>
      </c>
      <c r="M120" s="3" t="s">
        <v>111</v>
      </c>
      <c r="N120" s="3"/>
    </row>
    <row r="121" spans="1:14">
      <c r="A121" s="6" t="s">
        <v>25</v>
      </c>
      <c r="B121" s="2" t="s">
        <v>3</v>
      </c>
      <c r="C121" s="3">
        <v>132</v>
      </c>
      <c r="D121">
        <v>40</v>
      </c>
      <c r="E121">
        <v>40</v>
      </c>
      <c r="F121" t="s">
        <v>252</v>
      </c>
      <c r="G121">
        <v>127</v>
      </c>
      <c r="H121">
        <v>204</v>
      </c>
      <c r="I121">
        <v>95</v>
      </c>
      <c r="J121">
        <v>141</v>
      </c>
      <c r="K121">
        <v>72</v>
      </c>
      <c r="L121" s="3" t="s">
        <v>114</v>
      </c>
      <c r="M121" s="3" t="s">
        <v>115</v>
      </c>
      <c r="N121" s="3"/>
    </row>
    <row r="122" spans="1:14">
      <c r="A122" s="6" t="s">
        <v>25</v>
      </c>
      <c r="B122" s="2" t="s">
        <v>391</v>
      </c>
      <c r="C122" s="3">
        <v>25</v>
      </c>
      <c r="D122">
        <v>16</v>
      </c>
      <c r="E122">
        <v>0</v>
      </c>
      <c r="F122" t="s">
        <v>254</v>
      </c>
      <c r="G122">
        <v>17</v>
      </c>
      <c r="H122">
        <v>0</v>
      </c>
      <c r="I122">
        <v>12</v>
      </c>
      <c r="J122">
        <v>0</v>
      </c>
      <c r="K122">
        <v>0</v>
      </c>
      <c r="L122" s="3" t="s">
        <v>114</v>
      </c>
      <c r="M122" s="3" t="s">
        <v>111</v>
      </c>
      <c r="N122" s="3"/>
    </row>
    <row r="123" spans="1:14">
      <c r="A123" s="6" t="s">
        <v>25</v>
      </c>
      <c r="B123" s="2" t="s">
        <v>399</v>
      </c>
      <c r="C123" s="3">
        <v>0</v>
      </c>
      <c r="D123">
        <v>0</v>
      </c>
      <c r="E123">
        <v>0</v>
      </c>
      <c r="F123" t="s">
        <v>337</v>
      </c>
      <c r="G123">
        <v>10</v>
      </c>
      <c r="H123">
        <v>0</v>
      </c>
      <c r="I123">
        <v>0</v>
      </c>
      <c r="J123">
        <v>0</v>
      </c>
      <c r="K123">
        <v>467</v>
      </c>
      <c r="L123" s="3" t="s">
        <v>116</v>
      </c>
      <c r="M123" s="3" t="s">
        <v>114</v>
      </c>
      <c r="N123" s="3"/>
    </row>
    <row r="124" spans="1:14">
      <c r="A124" s="6" t="s">
        <v>25</v>
      </c>
      <c r="B124" s="2" t="s">
        <v>214</v>
      </c>
      <c r="C124" s="3">
        <v>96</v>
      </c>
      <c r="D124">
        <v>133</v>
      </c>
      <c r="E124">
        <v>141</v>
      </c>
      <c r="F124" t="s">
        <v>497</v>
      </c>
      <c r="G124">
        <v>36</v>
      </c>
      <c r="H124">
        <v>25</v>
      </c>
      <c r="I124">
        <v>24</v>
      </c>
      <c r="J124">
        <v>24</v>
      </c>
      <c r="K124">
        <v>45</v>
      </c>
      <c r="L124" s="3" t="s">
        <v>115</v>
      </c>
      <c r="M124" s="3" t="s">
        <v>114</v>
      </c>
      <c r="N124" s="3"/>
    </row>
    <row r="125" spans="1:14">
      <c r="A125" t="s">
        <v>215</v>
      </c>
      <c r="B125" s="2" t="s">
        <v>107</v>
      </c>
      <c r="C125" s="3">
        <v>135</v>
      </c>
      <c r="D125">
        <v>32</v>
      </c>
      <c r="E125">
        <v>0</v>
      </c>
      <c r="F125">
        <v>10</v>
      </c>
      <c r="G125" t="s">
        <v>516</v>
      </c>
      <c r="H125">
        <v>293</v>
      </c>
      <c r="I125">
        <v>210</v>
      </c>
      <c r="J125">
        <v>14</v>
      </c>
      <c r="K125">
        <v>301</v>
      </c>
      <c r="L125" s="3" t="s">
        <v>111</v>
      </c>
      <c r="M125" s="7" t="s">
        <v>288</v>
      </c>
      <c r="N125" s="3"/>
    </row>
    <row r="126" spans="1:14">
      <c r="A126" t="s">
        <v>215</v>
      </c>
      <c r="B126" s="2" t="s">
        <v>10</v>
      </c>
      <c r="C126" s="3">
        <v>427</v>
      </c>
      <c r="D126">
        <v>178</v>
      </c>
      <c r="E126">
        <v>230</v>
      </c>
      <c r="F126">
        <v>257</v>
      </c>
      <c r="G126" t="s">
        <v>142</v>
      </c>
      <c r="H126">
        <v>298</v>
      </c>
      <c r="I126">
        <v>210</v>
      </c>
      <c r="J126">
        <v>613</v>
      </c>
      <c r="K126">
        <v>336</v>
      </c>
      <c r="L126" s="3" t="s">
        <v>111</v>
      </c>
      <c r="M126" s="7" t="s">
        <v>289</v>
      </c>
      <c r="N126" s="3"/>
    </row>
    <row r="127" spans="1:14">
      <c r="A127" t="s">
        <v>215</v>
      </c>
      <c r="B127" s="2" t="s">
        <v>17</v>
      </c>
      <c r="C127" s="3">
        <v>148</v>
      </c>
      <c r="D127">
        <v>0</v>
      </c>
      <c r="E127">
        <v>136</v>
      </c>
      <c r="F127">
        <v>0</v>
      </c>
      <c r="G127" t="s">
        <v>138</v>
      </c>
      <c r="H127">
        <v>0</v>
      </c>
      <c r="I127">
        <v>0</v>
      </c>
      <c r="J127">
        <v>0</v>
      </c>
      <c r="K127">
        <v>0</v>
      </c>
      <c r="L127" s="3"/>
      <c r="M127" s="3" t="s">
        <v>111</v>
      </c>
      <c r="N127" s="3"/>
    </row>
    <row r="128" spans="1:14">
      <c r="A128" t="s">
        <v>215</v>
      </c>
      <c r="B128" s="2" t="s">
        <v>73</v>
      </c>
      <c r="C128" s="3">
        <v>0</v>
      </c>
      <c r="D128">
        <v>8</v>
      </c>
      <c r="E128">
        <v>34</v>
      </c>
      <c r="F128">
        <v>0</v>
      </c>
      <c r="G128" t="s">
        <v>184</v>
      </c>
      <c r="H128">
        <v>197</v>
      </c>
      <c r="I128">
        <v>122</v>
      </c>
      <c r="J128">
        <v>45</v>
      </c>
      <c r="K128">
        <v>0</v>
      </c>
      <c r="L128" s="3" t="s">
        <v>115</v>
      </c>
      <c r="M128" s="3" t="s">
        <v>111</v>
      </c>
      <c r="N128" s="3"/>
    </row>
    <row r="129" spans="1:14">
      <c r="A129" t="s">
        <v>215</v>
      </c>
      <c r="B129" s="2" t="s">
        <v>57</v>
      </c>
      <c r="C129" s="3">
        <v>0</v>
      </c>
      <c r="D129">
        <v>180</v>
      </c>
      <c r="E129">
        <v>6</v>
      </c>
      <c r="F129">
        <v>0</v>
      </c>
      <c r="G129" t="s">
        <v>303</v>
      </c>
      <c r="H129">
        <v>438</v>
      </c>
      <c r="I129">
        <v>104</v>
      </c>
      <c r="J129">
        <v>165</v>
      </c>
      <c r="K129">
        <v>0</v>
      </c>
      <c r="L129" s="3" t="s">
        <v>115</v>
      </c>
      <c r="M129" s="3" t="s">
        <v>115</v>
      </c>
      <c r="N129" s="3"/>
    </row>
    <row r="130" spans="1:14">
      <c r="A130" t="s">
        <v>215</v>
      </c>
      <c r="B130" s="2" t="s">
        <v>58</v>
      </c>
      <c r="C130">
        <v>0</v>
      </c>
      <c r="D130">
        <v>0</v>
      </c>
      <c r="E130">
        <v>7</v>
      </c>
      <c r="F130">
        <v>0</v>
      </c>
      <c r="G130" t="s">
        <v>96</v>
      </c>
      <c r="H130">
        <v>217</v>
      </c>
      <c r="I130">
        <v>432</v>
      </c>
      <c r="J130">
        <v>28</v>
      </c>
      <c r="K130">
        <v>0</v>
      </c>
      <c r="L130" s="3" t="s">
        <v>115</v>
      </c>
      <c r="M130" s="3" t="s">
        <v>115</v>
      </c>
      <c r="N130" s="3"/>
    </row>
    <row r="131" spans="1:14">
      <c r="A131" t="s">
        <v>215</v>
      </c>
      <c r="B131" s="2" t="s">
        <v>59</v>
      </c>
      <c r="C131">
        <v>0</v>
      </c>
      <c r="D131">
        <v>0</v>
      </c>
      <c r="E131">
        <v>0</v>
      </c>
      <c r="F131">
        <v>0</v>
      </c>
      <c r="G131" t="s">
        <v>98</v>
      </c>
      <c r="H131">
        <v>208</v>
      </c>
      <c r="I131">
        <v>272</v>
      </c>
      <c r="J131">
        <v>134</v>
      </c>
      <c r="K131">
        <v>0</v>
      </c>
      <c r="L131" s="3" t="s">
        <v>117</v>
      </c>
      <c r="M131" s="3" t="s">
        <v>115</v>
      </c>
      <c r="N131" s="3"/>
    </row>
    <row r="132" spans="1:14">
      <c r="A132" t="s">
        <v>215</v>
      </c>
      <c r="B132" s="2" t="s">
        <v>491</v>
      </c>
      <c r="C132" s="3">
        <v>130</v>
      </c>
      <c r="D132">
        <v>64</v>
      </c>
      <c r="E132">
        <v>30</v>
      </c>
      <c r="F132">
        <v>120</v>
      </c>
      <c r="G132" t="s">
        <v>348</v>
      </c>
      <c r="H132">
        <v>0</v>
      </c>
      <c r="I132">
        <v>0</v>
      </c>
      <c r="J132">
        <v>160</v>
      </c>
      <c r="K132">
        <v>137</v>
      </c>
      <c r="L132" s="3" t="s">
        <v>114</v>
      </c>
      <c r="M132" s="3" t="s">
        <v>114</v>
      </c>
      <c r="N132" s="3"/>
    </row>
    <row r="133" spans="1:14">
      <c r="A133" t="s">
        <v>215</v>
      </c>
      <c r="B133" s="2" t="s">
        <v>18</v>
      </c>
      <c r="C133" s="3">
        <v>109</v>
      </c>
      <c r="D133">
        <v>125</v>
      </c>
      <c r="E133">
        <v>56</v>
      </c>
      <c r="F133">
        <v>176</v>
      </c>
      <c r="G133" t="s">
        <v>139</v>
      </c>
      <c r="H133">
        <v>203</v>
      </c>
      <c r="I133">
        <v>36</v>
      </c>
      <c r="J133">
        <v>44</v>
      </c>
      <c r="K133">
        <v>186</v>
      </c>
      <c r="L133" s="3" t="s">
        <v>114</v>
      </c>
      <c r="M133" s="7" t="s">
        <v>288</v>
      </c>
      <c r="N133" s="3"/>
    </row>
    <row r="134" spans="1:14">
      <c r="A134" t="s">
        <v>215</v>
      </c>
      <c r="B134" s="2" t="s">
        <v>60</v>
      </c>
      <c r="C134">
        <v>33</v>
      </c>
      <c r="D134">
        <v>33</v>
      </c>
      <c r="E134">
        <v>40</v>
      </c>
      <c r="F134">
        <v>21</v>
      </c>
      <c r="G134" t="s">
        <v>333</v>
      </c>
      <c r="H134">
        <v>263</v>
      </c>
      <c r="I134">
        <v>377</v>
      </c>
      <c r="J134">
        <v>127</v>
      </c>
      <c r="K134">
        <v>54</v>
      </c>
      <c r="L134" s="3" t="s">
        <v>115</v>
      </c>
      <c r="M134" s="3" t="s">
        <v>115</v>
      </c>
    </row>
    <row r="135" spans="1:14">
      <c r="A135" t="s">
        <v>215</v>
      </c>
      <c r="B135" s="2" t="s">
        <v>397</v>
      </c>
      <c r="C135">
        <v>96</v>
      </c>
      <c r="D135">
        <v>53</v>
      </c>
      <c r="E135">
        <v>80</v>
      </c>
      <c r="F135">
        <v>139</v>
      </c>
      <c r="G135" t="s">
        <v>346</v>
      </c>
      <c r="H135">
        <v>205</v>
      </c>
      <c r="I135">
        <v>270</v>
      </c>
      <c r="J135">
        <v>110</v>
      </c>
      <c r="K135">
        <v>60</v>
      </c>
      <c r="L135" s="3" t="s">
        <v>114</v>
      </c>
      <c r="M135" s="3" t="s">
        <v>115</v>
      </c>
    </row>
    <row r="136" spans="1:14">
      <c r="A136" t="s">
        <v>215</v>
      </c>
      <c r="B136" s="2" t="s">
        <v>489</v>
      </c>
      <c r="C136">
        <v>224</v>
      </c>
      <c r="D136">
        <v>482</v>
      </c>
      <c r="E136">
        <v>296</v>
      </c>
      <c r="F136">
        <v>211</v>
      </c>
      <c r="G136" t="s">
        <v>302</v>
      </c>
      <c r="H136">
        <v>330</v>
      </c>
      <c r="I136">
        <v>129</v>
      </c>
      <c r="J136">
        <v>338</v>
      </c>
      <c r="K136">
        <v>8</v>
      </c>
      <c r="L136" s="3" t="s">
        <v>115</v>
      </c>
      <c r="M136" s="3" t="s">
        <v>115</v>
      </c>
    </row>
    <row r="137" spans="1:14">
      <c r="A137" t="s">
        <v>215</v>
      </c>
      <c r="B137" s="2" t="s">
        <v>489</v>
      </c>
      <c r="C137">
        <v>42</v>
      </c>
      <c r="D137">
        <v>0</v>
      </c>
      <c r="E137">
        <v>0</v>
      </c>
      <c r="F137">
        <v>0</v>
      </c>
      <c r="G137" t="s">
        <v>109</v>
      </c>
      <c r="H137">
        <v>258</v>
      </c>
      <c r="I137">
        <v>0</v>
      </c>
      <c r="J137">
        <v>127</v>
      </c>
      <c r="K137">
        <v>29</v>
      </c>
      <c r="L137" s="3" t="s">
        <v>111</v>
      </c>
      <c r="M137" s="7" t="s">
        <v>290</v>
      </c>
    </row>
    <row r="138" spans="1:14">
      <c r="A138" t="s">
        <v>215</v>
      </c>
      <c r="B138" s="2" t="s">
        <v>489</v>
      </c>
      <c r="C138">
        <v>0</v>
      </c>
      <c r="D138">
        <v>0</v>
      </c>
      <c r="E138">
        <v>0</v>
      </c>
      <c r="F138">
        <v>0</v>
      </c>
      <c r="G138" t="s">
        <v>133</v>
      </c>
      <c r="H138">
        <v>0</v>
      </c>
      <c r="I138">
        <v>0</v>
      </c>
      <c r="J138">
        <v>0</v>
      </c>
      <c r="K138">
        <v>0</v>
      </c>
      <c r="L138" s="3" t="s">
        <v>117</v>
      </c>
      <c r="M138" s="3" t="s">
        <v>111</v>
      </c>
    </row>
    <row r="139" spans="1:14">
      <c r="A139" t="s">
        <v>215</v>
      </c>
      <c r="B139" s="2" t="s">
        <v>61</v>
      </c>
      <c r="C139">
        <v>427</v>
      </c>
      <c r="D139">
        <v>178</v>
      </c>
      <c r="E139">
        <v>230</v>
      </c>
      <c r="F139">
        <v>303</v>
      </c>
      <c r="G139" t="s">
        <v>141</v>
      </c>
      <c r="H139">
        <v>298</v>
      </c>
      <c r="I139">
        <v>210</v>
      </c>
      <c r="J139">
        <v>613</v>
      </c>
      <c r="K139">
        <v>336</v>
      </c>
      <c r="L139" s="3" t="s">
        <v>114</v>
      </c>
      <c r="M139" s="7" t="s">
        <v>293</v>
      </c>
    </row>
    <row r="140" spans="1:14">
      <c r="A140" t="s">
        <v>215</v>
      </c>
      <c r="B140" s="2" t="s">
        <v>7</v>
      </c>
      <c r="C140">
        <v>0</v>
      </c>
      <c r="D140">
        <v>0</v>
      </c>
      <c r="E140">
        <v>0</v>
      </c>
      <c r="F140">
        <v>0</v>
      </c>
      <c r="G140" t="s">
        <v>134</v>
      </c>
      <c r="H140">
        <v>0</v>
      </c>
      <c r="I140">
        <v>0</v>
      </c>
      <c r="J140">
        <v>0</v>
      </c>
      <c r="K140">
        <v>0</v>
      </c>
      <c r="L140" s="3" t="s">
        <v>117</v>
      </c>
      <c r="M140" s="3" t="s">
        <v>111</v>
      </c>
    </row>
    <row r="141" spans="1:14">
      <c r="A141" t="s">
        <v>215</v>
      </c>
      <c r="B141" s="2" t="s">
        <v>62</v>
      </c>
      <c r="C141">
        <v>6</v>
      </c>
      <c r="D141">
        <v>0</v>
      </c>
      <c r="E141">
        <v>7</v>
      </c>
      <c r="F141">
        <v>0</v>
      </c>
      <c r="G141" t="s">
        <v>110</v>
      </c>
      <c r="H141">
        <v>119</v>
      </c>
      <c r="I141">
        <v>141</v>
      </c>
      <c r="J141">
        <v>14</v>
      </c>
      <c r="K141">
        <v>0</v>
      </c>
      <c r="L141" s="3" t="s">
        <v>115</v>
      </c>
      <c r="M141" s="3" t="s">
        <v>111</v>
      </c>
    </row>
    <row r="142" spans="1:14">
      <c r="A142" t="s">
        <v>215</v>
      </c>
      <c r="B142" s="2" t="s">
        <v>431</v>
      </c>
      <c r="C142">
        <v>69</v>
      </c>
      <c r="D142">
        <v>51</v>
      </c>
      <c r="E142">
        <v>17</v>
      </c>
      <c r="F142">
        <v>97</v>
      </c>
      <c r="G142" t="s">
        <v>175</v>
      </c>
      <c r="H142">
        <v>157</v>
      </c>
      <c r="I142">
        <v>182</v>
      </c>
      <c r="J142">
        <v>147</v>
      </c>
      <c r="K142">
        <v>9</v>
      </c>
      <c r="L142" s="3" t="s">
        <v>114</v>
      </c>
      <c r="M142" s="3"/>
    </row>
    <row r="143" spans="1:14">
      <c r="A143" t="s">
        <v>215</v>
      </c>
      <c r="B143" s="2" t="s">
        <v>7</v>
      </c>
      <c r="C143">
        <v>121</v>
      </c>
      <c r="D143">
        <v>100</v>
      </c>
      <c r="E143">
        <v>74</v>
      </c>
      <c r="F143">
        <v>97</v>
      </c>
      <c r="G143" t="s">
        <v>170</v>
      </c>
      <c r="H143">
        <v>68</v>
      </c>
      <c r="I143">
        <v>290</v>
      </c>
      <c r="J143">
        <v>85</v>
      </c>
      <c r="K143">
        <v>42</v>
      </c>
      <c r="L143" s="3" t="s">
        <v>114</v>
      </c>
      <c r="M143" s="7" t="s">
        <v>290</v>
      </c>
    </row>
    <row r="144" spans="1:14">
      <c r="A144" t="s">
        <v>215</v>
      </c>
      <c r="B144" s="2" t="s">
        <v>70</v>
      </c>
      <c r="C144">
        <v>125</v>
      </c>
      <c r="D144">
        <v>106</v>
      </c>
      <c r="E144">
        <v>175</v>
      </c>
      <c r="F144">
        <v>0</v>
      </c>
      <c r="G144" t="s">
        <v>143</v>
      </c>
      <c r="H144">
        <v>337</v>
      </c>
      <c r="I144">
        <v>25</v>
      </c>
      <c r="J144">
        <v>0</v>
      </c>
      <c r="K144">
        <v>0</v>
      </c>
      <c r="L144" s="3" t="s">
        <v>115</v>
      </c>
      <c r="M144" s="3" t="s">
        <v>115</v>
      </c>
    </row>
    <row r="145" spans="1:13">
      <c r="A145" t="s">
        <v>215</v>
      </c>
      <c r="B145" s="2" t="s">
        <v>297</v>
      </c>
      <c r="C145">
        <v>180</v>
      </c>
      <c r="D145">
        <v>23</v>
      </c>
      <c r="E145">
        <v>33</v>
      </c>
      <c r="F145">
        <v>137</v>
      </c>
      <c r="G145" t="s">
        <v>347</v>
      </c>
      <c r="H145">
        <v>94</v>
      </c>
      <c r="I145">
        <v>0</v>
      </c>
      <c r="J145">
        <v>31</v>
      </c>
      <c r="K145">
        <v>0</v>
      </c>
      <c r="L145" s="3" t="s">
        <v>114</v>
      </c>
      <c r="M145" s="3" t="s">
        <v>111</v>
      </c>
    </row>
    <row r="146" spans="1:13">
      <c r="A146" t="s">
        <v>215</v>
      </c>
      <c r="B146" s="2" t="s">
        <v>489</v>
      </c>
      <c r="C146">
        <v>255</v>
      </c>
      <c r="D146">
        <v>259</v>
      </c>
      <c r="E146">
        <v>300</v>
      </c>
      <c r="F146">
        <v>165</v>
      </c>
      <c r="G146" t="s">
        <v>176</v>
      </c>
      <c r="H146">
        <v>313</v>
      </c>
      <c r="I146">
        <v>57</v>
      </c>
      <c r="J146">
        <v>206</v>
      </c>
      <c r="K146">
        <v>73</v>
      </c>
      <c r="L146" s="3" t="s">
        <v>115</v>
      </c>
      <c r="M146" s="3" t="s">
        <v>115</v>
      </c>
    </row>
    <row r="147" spans="1:13">
      <c r="A147" t="s">
        <v>215</v>
      </c>
      <c r="B147" s="2" t="s">
        <v>370</v>
      </c>
      <c r="C147">
        <v>17</v>
      </c>
      <c r="D147">
        <v>20</v>
      </c>
      <c r="E147">
        <v>47</v>
      </c>
      <c r="F147">
        <v>10</v>
      </c>
      <c r="G147" t="s">
        <v>177</v>
      </c>
      <c r="H147">
        <v>160</v>
      </c>
      <c r="I147">
        <v>227</v>
      </c>
      <c r="J147">
        <v>20</v>
      </c>
      <c r="K147">
        <v>7</v>
      </c>
      <c r="L147" s="3" t="s">
        <v>115</v>
      </c>
      <c r="M147" s="7" t="s">
        <v>288</v>
      </c>
    </row>
    <row r="148" spans="1:13">
      <c r="A148" t="s">
        <v>215</v>
      </c>
      <c r="B148" s="2" t="s">
        <v>489</v>
      </c>
      <c r="C148">
        <v>299</v>
      </c>
      <c r="D148">
        <v>259</v>
      </c>
      <c r="E148">
        <v>300</v>
      </c>
      <c r="F148">
        <v>165</v>
      </c>
      <c r="G148" t="s">
        <v>178</v>
      </c>
      <c r="H148">
        <v>313</v>
      </c>
      <c r="I148">
        <v>57</v>
      </c>
      <c r="J148">
        <v>210</v>
      </c>
      <c r="K148">
        <v>73</v>
      </c>
      <c r="L148" s="3" t="s">
        <v>115</v>
      </c>
      <c r="M148" s="3" t="s">
        <v>115</v>
      </c>
    </row>
    <row r="149" spans="1:13">
      <c r="A149" t="s">
        <v>215</v>
      </c>
      <c r="B149" s="2" t="s">
        <v>371</v>
      </c>
      <c r="C149">
        <v>72</v>
      </c>
      <c r="D149">
        <v>44</v>
      </c>
      <c r="E149">
        <v>38</v>
      </c>
      <c r="F149">
        <v>0</v>
      </c>
      <c r="G149" t="s">
        <v>179</v>
      </c>
      <c r="H149">
        <v>45</v>
      </c>
      <c r="I149">
        <v>114</v>
      </c>
      <c r="J149">
        <v>37</v>
      </c>
      <c r="K149">
        <v>0</v>
      </c>
      <c r="L149" s="3" t="s">
        <v>111</v>
      </c>
      <c r="M149" s="7" t="s">
        <v>290</v>
      </c>
    </row>
    <row r="150" spans="1:13">
      <c r="A150" t="s">
        <v>215</v>
      </c>
      <c r="B150" s="2" t="s">
        <v>372</v>
      </c>
      <c r="C150">
        <v>17</v>
      </c>
      <c r="D150">
        <v>20</v>
      </c>
      <c r="E150">
        <v>47</v>
      </c>
      <c r="F150">
        <v>10</v>
      </c>
      <c r="G150" t="s">
        <v>180</v>
      </c>
      <c r="H150">
        <v>0</v>
      </c>
      <c r="I150">
        <v>227</v>
      </c>
      <c r="J150">
        <v>20</v>
      </c>
      <c r="K150">
        <v>7</v>
      </c>
      <c r="L150" s="3" t="s">
        <v>115</v>
      </c>
      <c r="M150" s="7" t="s">
        <v>290</v>
      </c>
    </row>
    <row r="151" spans="1:13">
      <c r="A151" t="s">
        <v>215</v>
      </c>
      <c r="B151" s="2" t="s">
        <v>428</v>
      </c>
      <c r="C151">
        <v>0</v>
      </c>
      <c r="D151">
        <v>0</v>
      </c>
      <c r="E151">
        <v>0</v>
      </c>
      <c r="F151">
        <v>7</v>
      </c>
      <c r="G151" t="s">
        <v>92</v>
      </c>
      <c r="H151">
        <v>410</v>
      </c>
      <c r="I151">
        <v>121</v>
      </c>
      <c r="J151">
        <v>85</v>
      </c>
      <c r="K151">
        <v>0</v>
      </c>
      <c r="L151" s="3" t="s">
        <v>116</v>
      </c>
      <c r="M151" s="3" t="s">
        <v>115</v>
      </c>
    </row>
    <row r="152" spans="1:13">
      <c r="A152" t="s">
        <v>215</v>
      </c>
      <c r="B152" s="2" t="s">
        <v>107</v>
      </c>
      <c r="C152">
        <v>58</v>
      </c>
      <c r="D152">
        <v>0</v>
      </c>
      <c r="E152">
        <v>0</v>
      </c>
      <c r="F152">
        <v>86</v>
      </c>
      <c r="G152" t="s">
        <v>181</v>
      </c>
      <c r="H152">
        <v>208</v>
      </c>
      <c r="I152">
        <v>85</v>
      </c>
      <c r="J152">
        <v>153</v>
      </c>
      <c r="K152">
        <v>0</v>
      </c>
      <c r="L152" s="3" t="s">
        <v>114</v>
      </c>
      <c r="M152" s="7" t="s">
        <v>290</v>
      </c>
    </row>
    <row r="153" spans="1:13">
      <c r="A153" t="s">
        <v>215</v>
      </c>
      <c r="B153" s="2" t="s">
        <v>475</v>
      </c>
      <c r="C153">
        <v>15</v>
      </c>
      <c r="D153">
        <v>21</v>
      </c>
      <c r="E153">
        <v>22</v>
      </c>
      <c r="F153">
        <v>8</v>
      </c>
      <c r="G153" t="s">
        <v>182</v>
      </c>
      <c r="H153">
        <v>95</v>
      </c>
      <c r="I153">
        <v>137</v>
      </c>
      <c r="J153">
        <v>81</v>
      </c>
      <c r="K153">
        <v>11</v>
      </c>
      <c r="L153" s="3" t="s">
        <v>115</v>
      </c>
      <c r="M153" s="7" t="s">
        <v>290</v>
      </c>
    </row>
    <row r="154" spans="1:13">
      <c r="A154" t="s">
        <v>215</v>
      </c>
      <c r="B154" s="2" t="s">
        <v>16</v>
      </c>
      <c r="C154">
        <v>22</v>
      </c>
      <c r="D154">
        <v>59</v>
      </c>
      <c r="E154">
        <v>85</v>
      </c>
      <c r="F154">
        <v>39</v>
      </c>
      <c r="G154" t="s">
        <v>183</v>
      </c>
      <c r="H154">
        <v>102</v>
      </c>
      <c r="I154">
        <v>80</v>
      </c>
      <c r="J154">
        <v>41</v>
      </c>
      <c r="K154">
        <v>93</v>
      </c>
      <c r="L154" s="3" t="s">
        <v>115</v>
      </c>
      <c r="M154" s="7" t="s">
        <v>288</v>
      </c>
    </row>
    <row r="155" spans="1:13">
      <c r="A155" t="s">
        <v>215</v>
      </c>
      <c r="B155" s="2" t="s">
        <v>13</v>
      </c>
      <c r="C155">
        <v>15</v>
      </c>
      <c r="D155">
        <v>245</v>
      </c>
      <c r="E155">
        <v>30</v>
      </c>
      <c r="F155">
        <v>40</v>
      </c>
      <c r="G155" t="s">
        <v>304</v>
      </c>
      <c r="H155">
        <v>0</v>
      </c>
      <c r="I155">
        <v>126</v>
      </c>
      <c r="J155">
        <v>35</v>
      </c>
      <c r="K155">
        <v>228</v>
      </c>
      <c r="L155" s="3" t="s">
        <v>115</v>
      </c>
      <c r="M155" s="3" t="s">
        <v>114</v>
      </c>
    </row>
    <row r="156" spans="1:13">
      <c r="A156" t="s">
        <v>429</v>
      </c>
      <c r="B156" s="2" t="s">
        <v>70</v>
      </c>
      <c r="C156">
        <v>125</v>
      </c>
      <c r="D156">
        <v>286</v>
      </c>
      <c r="E156">
        <v>181</v>
      </c>
      <c r="F156">
        <v>0</v>
      </c>
      <c r="G156">
        <v>689</v>
      </c>
      <c r="H156" t="s">
        <v>172</v>
      </c>
      <c r="I156">
        <v>129</v>
      </c>
      <c r="J156">
        <v>12</v>
      </c>
      <c r="K156">
        <v>0</v>
      </c>
      <c r="L156" s="3" t="s">
        <v>115</v>
      </c>
      <c r="M156" s="3" t="s">
        <v>111</v>
      </c>
    </row>
    <row r="157" spans="1:13">
      <c r="A157" t="s">
        <v>429</v>
      </c>
      <c r="B157" s="2" t="s">
        <v>107</v>
      </c>
      <c r="C157">
        <v>135</v>
      </c>
      <c r="D157">
        <v>32</v>
      </c>
      <c r="E157">
        <v>0</v>
      </c>
      <c r="F157">
        <v>10</v>
      </c>
      <c r="G157">
        <v>404</v>
      </c>
      <c r="H157" t="s">
        <v>93</v>
      </c>
      <c r="I157">
        <v>210</v>
      </c>
      <c r="J157">
        <v>14</v>
      </c>
      <c r="K157">
        <v>301</v>
      </c>
      <c r="L157" s="3" t="s">
        <v>111</v>
      </c>
      <c r="M157" s="7" t="s">
        <v>288</v>
      </c>
    </row>
    <row r="158" spans="1:13">
      <c r="A158" t="s">
        <v>429</v>
      </c>
      <c r="B158" s="2" t="s">
        <v>60</v>
      </c>
      <c r="C158">
        <v>33</v>
      </c>
      <c r="D158">
        <v>33</v>
      </c>
      <c r="E158">
        <v>40</v>
      </c>
      <c r="F158">
        <v>21</v>
      </c>
      <c r="G158">
        <v>215</v>
      </c>
      <c r="H158" t="s">
        <v>99</v>
      </c>
      <c r="I158">
        <v>377</v>
      </c>
      <c r="J158">
        <v>127</v>
      </c>
      <c r="K158">
        <v>54</v>
      </c>
      <c r="L158" s="3" t="s">
        <v>111</v>
      </c>
      <c r="M158" s="3" t="s">
        <v>115</v>
      </c>
    </row>
    <row r="159" spans="1:13">
      <c r="A159" t="s">
        <v>429</v>
      </c>
      <c r="B159" s="2" t="s">
        <v>489</v>
      </c>
      <c r="C159">
        <v>42</v>
      </c>
      <c r="D159">
        <v>0</v>
      </c>
      <c r="E159">
        <v>0</v>
      </c>
      <c r="F159">
        <v>0</v>
      </c>
      <c r="G159">
        <v>200</v>
      </c>
      <c r="H159" t="s">
        <v>101</v>
      </c>
      <c r="I159">
        <v>0</v>
      </c>
      <c r="J159">
        <v>127</v>
      </c>
      <c r="K159">
        <v>29</v>
      </c>
      <c r="L159" s="3" t="s">
        <v>111</v>
      </c>
      <c r="M159" s="7" t="s">
        <v>290</v>
      </c>
    </row>
    <row r="160" spans="1:13">
      <c r="A160" t="s">
        <v>429</v>
      </c>
      <c r="B160" s="2" t="s">
        <v>489</v>
      </c>
      <c r="C160">
        <v>199</v>
      </c>
      <c r="D160">
        <v>425</v>
      </c>
      <c r="E160">
        <v>206</v>
      </c>
      <c r="F160">
        <v>211</v>
      </c>
      <c r="G160">
        <v>272</v>
      </c>
      <c r="H160" t="s">
        <v>171</v>
      </c>
      <c r="I160">
        <v>60</v>
      </c>
      <c r="J160">
        <v>316</v>
      </c>
      <c r="K160">
        <v>0</v>
      </c>
      <c r="L160" s="3" t="s">
        <v>115</v>
      </c>
      <c r="M160" s="7" t="s">
        <v>290</v>
      </c>
    </row>
    <row r="161" spans="1:13">
      <c r="A161" t="s">
        <v>429</v>
      </c>
      <c r="B161" s="2" t="s">
        <v>430</v>
      </c>
      <c r="C161">
        <v>0</v>
      </c>
      <c r="D161">
        <v>0</v>
      </c>
      <c r="E161">
        <v>0</v>
      </c>
      <c r="F161">
        <v>7</v>
      </c>
      <c r="G161">
        <v>157</v>
      </c>
      <c r="H161" t="s">
        <v>119</v>
      </c>
      <c r="I161">
        <v>121</v>
      </c>
      <c r="J161">
        <v>85</v>
      </c>
      <c r="K161">
        <v>0</v>
      </c>
      <c r="L161" s="3" t="s">
        <v>116</v>
      </c>
      <c r="M161" s="3" t="s">
        <v>115</v>
      </c>
    </row>
    <row r="162" spans="1:13">
      <c r="A162" t="s">
        <v>429</v>
      </c>
      <c r="B162" s="2" t="s">
        <v>13</v>
      </c>
      <c r="C162">
        <v>15</v>
      </c>
      <c r="D162">
        <v>65</v>
      </c>
      <c r="E162">
        <v>24</v>
      </c>
      <c r="F162">
        <v>40</v>
      </c>
      <c r="G162">
        <v>141</v>
      </c>
      <c r="H162" t="s">
        <v>260</v>
      </c>
      <c r="I162">
        <v>22</v>
      </c>
      <c r="J162">
        <v>23</v>
      </c>
      <c r="K162">
        <v>228</v>
      </c>
      <c r="L162" s="3" t="s">
        <v>116</v>
      </c>
      <c r="M162" s="7" t="s">
        <v>294</v>
      </c>
    </row>
    <row r="163" spans="1:13">
      <c r="A163" t="s">
        <v>429</v>
      </c>
      <c r="B163" s="2" t="s">
        <v>59</v>
      </c>
      <c r="C163">
        <v>0</v>
      </c>
      <c r="D163">
        <v>0</v>
      </c>
      <c r="E163">
        <v>0</v>
      </c>
      <c r="F163">
        <v>0</v>
      </c>
      <c r="G163">
        <v>228</v>
      </c>
      <c r="H163" t="s">
        <v>97</v>
      </c>
      <c r="I163">
        <v>272</v>
      </c>
      <c r="J163">
        <v>134</v>
      </c>
      <c r="K163">
        <v>0</v>
      </c>
      <c r="L163" s="3" t="s">
        <v>117</v>
      </c>
      <c r="M163" s="7" t="s">
        <v>288</v>
      </c>
    </row>
    <row r="164" spans="1:13">
      <c r="A164" t="s">
        <v>429</v>
      </c>
      <c r="B164" s="2" t="s">
        <v>58</v>
      </c>
      <c r="C164">
        <v>0</v>
      </c>
      <c r="D164">
        <v>0</v>
      </c>
      <c r="E164">
        <v>0</v>
      </c>
      <c r="F164">
        <v>0</v>
      </c>
      <c r="G164">
        <v>267</v>
      </c>
      <c r="H164" t="s">
        <v>95</v>
      </c>
      <c r="I164">
        <v>432</v>
      </c>
      <c r="J164">
        <v>28</v>
      </c>
      <c r="K164">
        <v>0</v>
      </c>
      <c r="L164" s="3" t="s">
        <v>117</v>
      </c>
      <c r="M164" s="7" t="s">
        <v>290</v>
      </c>
    </row>
    <row r="165" spans="1:13">
      <c r="A165" t="s">
        <v>429</v>
      </c>
      <c r="B165" s="2" t="s">
        <v>107</v>
      </c>
      <c r="C165">
        <v>58</v>
      </c>
      <c r="D165">
        <v>0</v>
      </c>
      <c r="E165">
        <v>0</v>
      </c>
      <c r="F165">
        <v>86</v>
      </c>
      <c r="G165">
        <v>154</v>
      </c>
      <c r="H165" t="s">
        <v>121</v>
      </c>
      <c r="I165">
        <v>85</v>
      </c>
      <c r="J165">
        <v>153</v>
      </c>
      <c r="K165">
        <v>0</v>
      </c>
      <c r="L165" s="3" t="s">
        <v>114</v>
      </c>
      <c r="M165" s="7" t="s">
        <v>290</v>
      </c>
    </row>
    <row r="166" spans="1:13">
      <c r="A166" t="s">
        <v>429</v>
      </c>
      <c r="B166" s="2" t="s">
        <v>397</v>
      </c>
      <c r="C166">
        <v>96</v>
      </c>
      <c r="D166">
        <v>53</v>
      </c>
      <c r="E166">
        <v>80</v>
      </c>
      <c r="F166">
        <v>139</v>
      </c>
      <c r="G166">
        <v>210</v>
      </c>
      <c r="H166" t="s">
        <v>100</v>
      </c>
      <c r="I166">
        <v>270</v>
      </c>
      <c r="J166">
        <v>110</v>
      </c>
      <c r="K166">
        <v>60</v>
      </c>
      <c r="L166" s="3" t="s">
        <v>114</v>
      </c>
      <c r="M166" s="3" t="s">
        <v>115</v>
      </c>
    </row>
    <row r="167" spans="1:13">
      <c r="A167" t="s">
        <v>429</v>
      </c>
      <c r="B167" s="2" t="s">
        <v>18</v>
      </c>
      <c r="C167">
        <v>109</v>
      </c>
      <c r="D167">
        <v>125</v>
      </c>
      <c r="E167">
        <v>56</v>
      </c>
      <c r="F167">
        <v>176</v>
      </c>
      <c r="G167">
        <v>216</v>
      </c>
      <c r="H167" t="s">
        <v>360</v>
      </c>
      <c r="I167">
        <v>36</v>
      </c>
      <c r="J167">
        <v>44</v>
      </c>
      <c r="K167">
        <v>186</v>
      </c>
      <c r="L167" s="3" t="s">
        <v>114</v>
      </c>
      <c r="M167" s="7" t="s">
        <v>288</v>
      </c>
    </row>
    <row r="168" spans="1:13">
      <c r="A168" t="s">
        <v>429</v>
      </c>
      <c r="B168" s="2" t="s">
        <v>198</v>
      </c>
      <c r="C168">
        <v>0</v>
      </c>
      <c r="D168">
        <v>0</v>
      </c>
      <c r="E168">
        <v>0</v>
      </c>
      <c r="F168">
        <v>0</v>
      </c>
      <c r="G168">
        <v>0</v>
      </c>
      <c r="H168" t="s">
        <v>310</v>
      </c>
      <c r="I168">
        <v>0</v>
      </c>
      <c r="J168">
        <v>0</v>
      </c>
      <c r="K168">
        <v>0</v>
      </c>
      <c r="L168" s="3" t="s">
        <v>117</v>
      </c>
      <c r="M168" s="3" t="s">
        <v>115</v>
      </c>
    </row>
    <row r="169" spans="1:13">
      <c r="A169" t="s">
        <v>429</v>
      </c>
      <c r="B169" s="2" t="s">
        <v>201</v>
      </c>
      <c r="C169">
        <v>0</v>
      </c>
      <c r="D169">
        <v>0</v>
      </c>
      <c r="E169">
        <v>0</v>
      </c>
      <c r="F169">
        <v>7</v>
      </c>
      <c r="G169">
        <v>157</v>
      </c>
      <c r="H169" t="s">
        <v>120</v>
      </c>
      <c r="I169">
        <v>121</v>
      </c>
      <c r="J169">
        <v>85</v>
      </c>
      <c r="K169">
        <v>0</v>
      </c>
      <c r="L169" s="3" t="s">
        <v>116</v>
      </c>
      <c r="M169" s="3" t="s">
        <v>115</v>
      </c>
    </row>
    <row r="170" spans="1:13">
      <c r="A170" t="s">
        <v>429</v>
      </c>
      <c r="B170" s="2" t="s">
        <v>202</v>
      </c>
      <c r="C170">
        <v>5</v>
      </c>
      <c r="D170">
        <v>0</v>
      </c>
      <c r="E170">
        <v>0</v>
      </c>
      <c r="F170">
        <v>0</v>
      </c>
      <c r="G170">
        <v>100</v>
      </c>
      <c r="H170" t="s">
        <v>261</v>
      </c>
      <c r="I170">
        <v>135</v>
      </c>
      <c r="J170">
        <v>268</v>
      </c>
      <c r="K170">
        <v>0</v>
      </c>
      <c r="L170" s="3" t="s">
        <v>111</v>
      </c>
      <c r="M170" s="3" t="s">
        <v>115</v>
      </c>
    </row>
    <row r="171" spans="1:13">
      <c r="A171" t="s">
        <v>429</v>
      </c>
      <c r="B171" s="2" t="s">
        <v>73</v>
      </c>
      <c r="C171">
        <v>0</v>
      </c>
      <c r="D171">
        <v>8</v>
      </c>
      <c r="E171">
        <v>34</v>
      </c>
      <c r="F171">
        <v>0</v>
      </c>
      <c r="G171">
        <v>266</v>
      </c>
      <c r="H171" t="s">
        <v>94</v>
      </c>
      <c r="I171">
        <v>122</v>
      </c>
      <c r="J171">
        <v>45</v>
      </c>
      <c r="K171">
        <v>0</v>
      </c>
      <c r="L171" s="3" t="s">
        <v>115</v>
      </c>
      <c r="M171" s="3" t="s">
        <v>111</v>
      </c>
    </row>
    <row r="172" spans="1:13">
      <c r="A172" t="s">
        <v>429</v>
      </c>
      <c r="B172" s="2" t="s">
        <v>300</v>
      </c>
      <c r="C172">
        <v>133</v>
      </c>
      <c r="D172">
        <v>86</v>
      </c>
      <c r="E172">
        <v>98</v>
      </c>
      <c r="F172">
        <v>242</v>
      </c>
      <c r="G172">
        <v>77</v>
      </c>
      <c r="H172" t="s">
        <v>349</v>
      </c>
      <c r="I172">
        <v>75</v>
      </c>
      <c r="J172">
        <v>225</v>
      </c>
      <c r="K172">
        <v>0</v>
      </c>
      <c r="L172" s="3" t="s">
        <v>114</v>
      </c>
      <c r="M172" s="3" t="s">
        <v>115</v>
      </c>
    </row>
    <row r="173" spans="1:13">
      <c r="A173" t="s">
        <v>429</v>
      </c>
      <c r="B173" s="2" t="s">
        <v>295</v>
      </c>
      <c r="C173">
        <v>132</v>
      </c>
      <c r="D173">
        <v>40</v>
      </c>
      <c r="E173">
        <v>40</v>
      </c>
      <c r="F173">
        <v>116</v>
      </c>
      <c r="G173">
        <v>127</v>
      </c>
      <c r="H173" t="s">
        <v>350</v>
      </c>
      <c r="I173">
        <v>95</v>
      </c>
      <c r="J173">
        <v>141</v>
      </c>
      <c r="K173">
        <v>72</v>
      </c>
      <c r="L173" s="3" t="s">
        <v>114</v>
      </c>
      <c r="M173" s="7" t="s">
        <v>294</v>
      </c>
    </row>
    <row r="174" spans="1:13">
      <c r="A174" t="s">
        <v>429</v>
      </c>
      <c r="B174" s="2" t="s">
        <v>5</v>
      </c>
      <c r="C174">
        <v>15</v>
      </c>
      <c r="D174">
        <v>139</v>
      </c>
      <c r="E174">
        <v>210</v>
      </c>
      <c r="F174">
        <v>12</v>
      </c>
      <c r="G174">
        <v>86</v>
      </c>
      <c r="H174" t="s">
        <v>359</v>
      </c>
      <c r="I174">
        <v>181</v>
      </c>
      <c r="J174">
        <v>177</v>
      </c>
      <c r="K174">
        <v>0</v>
      </c>
      <c r="L174" s="3" t="s">
        <v>115</v>
      </c>
      <c r="M174" s="7" t="s">
        <v>393</v>
      </c>
    </row>
    <row r="175" spans="1:13">
      <c r="A175" t="s">
        <v>429</v>
      </c>
      <c r="B175" s="2" t="s">
        <v>10</v>
      </c>
      <c r="C175">
        <v>427</v>
      </c>
      <c r="D175">
        <v>178</v>
      </c>
      <c r="E175">
        <v>230</v>
      </c>
      <c r="F175">
        <v>303</v>
      </c>
      <c r="G175">
        <v>572</v>
      </c>
      <c r="H175" t="s">
        <v>361</v>
      </c>
      <c r="I175">
        <v>210</v>
      </c>
      <c r="J175">
        <v>613</v>
      </c>
      <c r="K175">
        <v>336</v>
      </c>
      <c r="L175" s="3" t="s">
        <v>114</v>
      </c>
      <c r="M175" s="7" t="s">
        <v>290</v>
      </c>
    </row>
    <row r="176" spans="1:13">
      <c r="A176" t="s">
        <v>429</v>
      </c>
      <c r="B176" s="2" t="s">
        <v>489</v>
      </c>
      <c r="C176">
        <v>255</v>
      </c>
      <c r="D176">
        <v>259</v>
      </c>
      <c r="E176">
        <v>300</v>
      </c>
      <c r="F176">
        <v>165</v>
      </c>
      <c r="G176">
        <v>458</v>
      </c>
      <c r="H176" t="s">
        <v>103</v>
      </c>
      <c r="I176">
        <v>57</v>
      </c>
      <c r="J176">
        <v>206</v>
      </c>
      <c r="K176">
        <v>73</v>
      </c>
      <c r="L176" s="3" t="s">
        <v>115</v>
      </c>
      <c r="M176" s="7" t="s">
        <v>289</v>
      </c>
    </row>
    <row r="177" spans="1:14">
      <c r="A177" t="s">
        <v>429</v>
      </c>
      <c r="B177" s="2" t="s">
        <v>203</v>
      </c>
      <c r="C177">
        <v>164</v>
      </c>
      <c r="D177">
        <v>164</v>
      </c>
      <c r="E177">
        <v>82</v>
      </c>
      <c r="F177">
        <v>215</v>
      </c>
      <c r="G177">
        <v>194</v>
      </c>
      <c r="H177" t="s">
        <v>262</v>
      </c>
      <c r="I177">
        <v>233</v>
      </c>
      <c r="J177">
        <v>336</v>
      </c>
      <c r="K177">
        <v>59</v>
      </c>
      <c r="L177" s="3" t="s">
        <v>114</v>
      </c>
      <c r="M177" t="s">
        <v>290</v>
      </c>
    </row>
    <row r="178" spans="1:14">
      <c r="A178" t="s">
        <v>429</v>
      </c>
      <c r="B178" s="2" t="s">
        <v>476</v>
      </c>
      <c r="C178">
        <v>0</v>
      </c>
      <c r="D178">
        <v>0</v>
      </c>
      <c r="E178">
        <v>0</v>
      </c>
      <c r="F178">
        <v>0</v>
      </c>
      <c r="G178">
        <v>124</v>
      </c>
      <c r="H178" t="s">
        <v>305</v>
      </c>
      <c r="I178">
        <v>168</v>
      </c>
      <c r="J178">
        <v>0</v>
      </c>
      <c r="K178">
        <v>0</v>
      </c>
      <c r="L178" s="3" t="s">
        <v>117</v>
      </c>
      <c r="M178" s="7" t="s">
        <v>207</v>
      </c>
    </row>
    <row r="179" spans="1:14">
      <c r="A179" t="s">
        <v>429</v>
      </c>
      <c r="B179" s="2" t="s">
        <v>477</v>
      </c>
      <c r="C179">
        <v>44</v>
      </c>
      <c r="D179">
        <v>0</v>
      </c>
      <c r="E179">
        <v>7</v>
      </c>
      <c r="F179">
        <v>14</v>
      </c>
      <c r="G179">
        <v>0</v>
      </c>
      <c r="H179" t="s">
        <v>263</v>
      </c>
      <c r="I179">
        <v>0</v>
      </c>
      <c r="J179">
        <v>90</v>
      </c>
      <c r="K179">
        <v>0</v>
      </c>
      <c r="L179" s="3" t="s">
        <v>111</v>
      </c>
      <c r="M179" t="s">
        <v>115</v>
      </c>
    </row>
    <row r="180" spans="1:14">
      <c r="A180" t="s">
        <v>429</v>
      </c>
      <c r="B180" s="2" t="s">
        <v>370</v>
      </c>
      <c r="C180">
        <v>17</v>
      </c>
      <c r="D180">
        <v>20</v>
      </c>
      <c r="E180">
        <v>47</v>
      </c>
      <c r="F180">
        <v>10</v>
      </c>
      <c r="G180">
        <v>332</v>
      </c>
      <c r="H180" t="s">
        <v>104</v>
      </c>
      <c r="I180">
        <v>227</v>
      </c>
      <c r="J180">
        <v>20</v>
      </c>
      <c r="K180">
        <v>16</v>
      </c>
      <c r="L180" s="3" t="s">
        <v>115</v>
      </c>
      <c r="M180" s="3" t="s">
        <v>111</v>
      </c>
    </row>
    <row r="181" spans="1:14">
      <c r="A181" t="s">
        <v>429</v>
      </c>
      <c r="B181" s="2" t="s">
        <v>431</v>
      </c>
      <c r="C181">
        <v>69</v>
      </c>
      <c r="D181">
        <v>51</v>
      </c>
      <c r="E181">
        <v>17</v>
      </c>
      <c r="F181">
        <v>97</v>
      </c>
      <c r="G181">
        <v>195</v>
      </c>
      <c r="H181" t="s">
        <v>102</v>
      </c>
      <c r="I181">
        <v>182</v>
      </c>
      <c r="J181">
        <v>147</v>
      </c>
      <c r="K181">
        <v>0</v>
      </c>
      <c r="L181" s="3" t="s">
        <v>114</v>
      </c>
    </row>
    <row r="182" spans="1:14">
      <c r="A182" t="s">
        <v>478</v>
      </c>
      <c r="B182" s="2" t="s">
        <v>58</v>
      </c>
      <c r="C182">
        <v>0</v>
      </c>
      <c r="D182">
        <v>0</v>
      </c>
      <c r="E182">
        <v>0</v>
      </c>
      <c r="F182">
        <v>0</v>
      </c>
      <c r="G182">
        <v>267</v>
      </c>
      <c r="H182">
        <v>217</v>
      </c>
      <c r="I182" t="s">
        <v>123</v>
      </c>
      <c r="J182">
        <v>28</v>
      </c>
      <c r="K182">
        <v>0</v>
      </c>
      <c r="L182" s="3" t="s">
        <v>117</v>
      </c>
      <c r="M182" s="3" t="s">
        <v>115</v>
      </c>
      <c r="N182" t="s">
        <v>208</v>
      </c>
    </row>
    <row r="183" spans="1:14">
      <c r="A183" t="s">
        <v>478</v>
      </c>
      <c r="B183" s="2" t="s">
        <v>378</v>
      </c>
      <c r="C183">
        <v>55</v>
      </c>
      <c r="D183">
        <v>0</v>
      </c>
      <c r="E183">
        <v>5</v>
      </c>
      <c r="F183">
        <v>38</v>
      </c>
      <c r="G183">
        <v>15</v>
      </c>
      <c r="H183">
        <v>76</v>
      </c>
      <c r="I183" t="s">
        <v>311</v>
      </c>
      <c r="J183">
        <v>163</v>
      </c>
      <c r="K183">
        <v>16</v>
      </c>
      <c r="L183" s="3" t="s">
        <v>111</v>
      </c>
      <c r="M183" t="s">
        <v>115</v>
      </c>
    </row>
    <row r="184" spans="1:14">
      <c r="A184" t="s">
        <v>478</v>
      </c>
      <c r="B184" s="2" t="s">
        <v>392</v>
      </c>
      <c r="C184">
        <v>33</v>
      </c>
      <c r="D184">
        <v>33</v>
      </c>
      <c r="E184">
        <v>40</v>
      </c>
      <c r="F184">
        <v>13</v>
      </c>
      <c r="G184">
        <v>215</v>
      </c>
      <c r="H184">
        <v>263</v>
      </c>
      <c r="I184" t="s">
        <v>125</v>
      </c>
      <c r="J184">
        <v>127</v>
      </c>
      <c r="K184">
        <v>54</v>
      </c>
      <c r="L184" s="3" t="s">
        <v>115</v>
      </c>
      <c r="M184" s="3" t="s">
        <v>115</v>
      </c>
    </row>
    <row r="185" spans="1:14">
      <c r="A185" t="s">
        <v>478</v>
      </c>
      <c r="B185" s="2" t="s">
        <v>7</v>
      </c>
      <c r="C185">
        <v>121</v>
      </c>
      <c r="D185">
        <v>100</v>
      </c>
      <c r="E185">
        <v>74</v>
      </c>
      <c r="F185">
        <v>97</v>
      </c>
      <c r="G185">
        <v>224</v>
      </c>
      <c r="H185">
        <v>80</v>
      </c>
      <c r="I185" t="s">
        <v>127</v>
      </c>
      <c r="J185">
        <v>85</v>
      </c>
      <c r="K185">
        <v>92</v>
      </c>
      <c r="L185" s="3" t="s">
        <v>114</v>
      </c>
    </row>
    <row r="186" spans="1:14">
      <c r="A186" t="s">
        <v>478</v>
      </c>
      <c r="B186" s="2" t="s">
        <v>22</v>
      </c>
      <c r="C186">
        <v>103</v>
      </c>
      <c r="D186">
        <v>48</v>
      </c>
      <c r="E186">
        <v>44</v>
      </c>
      <c r="F186">
        <v>93</v>
      </c>
      <c r="G186">
        <v>104</v>
      </c>
      <c r="H186">
        <v>80</v>
      </c>
      <c r="I186" t="s">
        <v>312</v>
      </c>
      <c r="J186">
        <v>156</v>
      </c>
      <c r="K186">
        <v>17</v>
      </c>
      <c r="L186" s="3" t="s">
        <v>114</v>
      </c>
      <c r="M186" s="3" t="s">
        <v>115</v>
      </c>
    </row>
    <row r="187" spans="1:14">
      <c r="A187" t="s">
        <v>478</v>
      </c>
      <c r="B187" s="2" t="s">
        <v>394</v>
      </c>
      <c r="C187">
        <v>0</v>
      </c>
      <c r="D187">
        <v>0</v>
      </c>
      <c r="E187">
        <v>0</v>
      </c>
      <c r="F187">
        <v>0</v>
      </c>
      <c r="G187">
        <v>228</v>
      </c>
      <c r="H187">
        <v>208</v>
      </c>
      <c r="I187" t="s">
        <v>124</v>
      </c>
      <c r="J187">
        <v>134</v>
      </c>
      <c r="K187">
        <v>0</v>
      </c>
      <c r="L187" s="3" t="s">
        <v>117</v>
      </c>
      <c r="M187" t="s">
        <v>115</v>
      </c>
    </row>
    <row r="188" spans="1:14">
      <c r="A188" t="s">
        <v>478</v>
      </c>
      <c r="B188" s="2" t="s">
        <v>397</v>
      </c>
      <c r="C188">
        <v>96</v>
      </c>
      <c r="D188">
        <v>53</v>
      </c>
      <c r="E188">
        <v>80</v>
      </c>
      <c r="F188">
        <v>139</v>
      </c>
      <c r="G188">
        <v>210</v>
      </c>
      <c r="H188">
        <v>205</v>
      </c>
      <c r="I188" t="s">
        <v>507</v>
      </c>
      <c r="J188">
        <v>110</v>
      </c>
      <c r="K188">
        <v>60</v>
      </c>
      <c r="L188" s="3" t="s">
        <v>114</v>
      </c>
      <c r="M188" s="3" t="s">
        <v>115</v>
      </c>
    </row>
    <row r="189" spans="1:14">
      <c r="A189" t="s">
        <v>478</v>
      </c>
      <c r="B189" s="2" t="s">
        <v>58</v>
      </c>
      <c r="C189">
        <v>0</v>
      </c>
      <c r="D189">
        <v>0</v>
      </c>
      <c r="E189">
        <v>0</v>
      </c>
      <c r="F189">
        <v>0</v>
      </c>
      <c r="G189">
        <v>85</v>
      </c>
      <c r="H189">
        <v>89</v>
      </c>
      <c r="I189" t="s">
        <v>416</v>
      </c>
      <c r="J189">
        <v>23</v>
      </c>
      <c r="K189">
        <v>0</v>
      </c>
      <c r="L189" s="3" t="s">
        <v>117</v>
      </c>
      <c r="M189" t="s">
        <v>115</v>
      </c>
    </row>
    <row r="190" spans="1:14">
      <c r="A190" t="s">
        <v>478</v>
      </c>
      <c r="B190" s="2" t="s">
        <v>209</v>
      </c>
      <c r="C190">
        <v>114</v>
      </c>
      <c r="D190">
        <v>72</v>
      </c>
      <c r="E190">
        <v>33</v>
      </c>
      <c r="F190">
        <v>43</v>
      </c>
      <c r="G190">
        <v>65</v>
      </c>
      <c r="H190">
        <v>55</v>
      </c>
      <c r="I190" t="s">
        <v>313</v>
      </c>
      <c r="J190">
        <v>112</v>
      </c>
      <c r="K190">
        <v>74</v>
      </c>
      <c r="L190" s="3" t="s">
        <v>111</v>
      </c>
      <c r="M190" s="3" t="s">
        <v>115</v>
      </c>
    </row>
    <row r="191" spans="1:14">
      <c r="A191" t="s">
        <v>478</v>
      </c>
      <c r="B191" s="2" t="s">
        <v>107</v>
      </c>
      <c r="C191">
        <v>135</v>
      </c>
      <c r="D191">
        <v>32</v>
      </c>
      <c r="E191">
        <v>0</v>
      </c>
      <c r="F191">
        <v>10</v>
      </c>
      <c r="G191">
        <v>404</v>
      </c>
      <c r="H191">
        <v>293</v>
      </c>
      <c r="I191" t="s">
        <v>122</v>
      </c>
      <c r="J191">
        <v>14</v>
      </c>
      <c r="K191">
        <v>301</v>
      </c>
      <c r="L191" s="3" t="s">
        <v>111</v>
      </c>
      <c r="M191" t="s">
        <v>114</v>
      </c>
    </row>
    <row r="192" spans="1:14">
      <c r="A192" t="s">
        <v>478</v>
      </c>
      <c r="B192" s="2" t="s">
        <v>210</v>
      </c>
      <c r="C192">
        <v>39</v>
      </c>
      <c r="D192">
        <v>0</v>
      </c>
      <c r="E192">
        <v>0</v>
      </c>
      <c r="F192">
        <v>19</v>
      </c>
      <c r="G192">
        <v>15</v>
      </c>
      <c r="H192">
        <v>30</v>
      </c>
      <c r="I192" t="s">
        <v>229</v>
      </c>
      <c r="J192">
        <v>259</v>
      </c>
      <c r="K192">
        <v>0</v>
      </c>
      <c r="L192" s="3" t="s">
        <v>111</v>
      </c>
      <c r="M192" s="3" t="s">
        <v>115</v>
      </c>
    </row>
    <row r="193" spans="1:13">
      <c r="A193" t="s">
        <v>211</v>
      </c>
      <c r="B193" s="2" t="s">
        <v>212</v>
      </c>
      <c r="C193">
        <v>175</v>
      </c>
      <c r="D193">
        <v>52</v>
      </c>
      <c r="E193">
        <v>14</v>
      </c>
      <c r="F193">
        <v>14</v>
      </c>
      <c r="G193">
        <v>43</v>
      </c>
      <c r="H193">
        <v>45</v>
      </c>
      <c r="I193" t="s">
        <v>410</v>
      </c>
      <c r="J193">
        <v>80</v>
      </c>
      <c r="K193">
        <v>62</v>
      </c>
      <c r="L193" s="3" t="s">
        <v>111</v>
      </c>
      <c r="M193" t="s">
        <v>115</v>
      </c>
    </row>
    <row r="194" spans="1:13">
      <c r="A194" t="s">
        <v>211</v>
      </c>
      <c r="B194" s="2" t="s">
        <v>75</v>
      </c>
      <c r="C194">
        <v>56</v>
      </c>
      <c r="D194">
        <v>0</v>
      </c>
      <c r="E194">
        <v>0</v>
      </c>
      <c r="F194">
        <v>31</v>
      </c>
      <c r="G194">
        <v>20</v>
      </c>
      <c r="H194">
        <v>5</v>
      </c>
      <c r="I194" t="s">
        <v>411</v>
      </c>
      <c r="J194">
        <v>49</v>
      </c>
      <c r="K194">
        <v>61</v>
      </c>
      <c r="L194" s="3" t="s">
        <v>114</v>
      </c>
      <c r="M194" s="3" t="s">
        <v>115</v>
      </c>
    </row>
    <row r="195" spans="1:13">
      <c r="A195" t="s">
        <v>211</v>
      </c>
      <c r="B195" s="2" t="s">
        <v>76</v>
      </c>
      <c r="C195">
        <v>0</v>
      </c>
      <c r="D195">
        <v>0</v>
      </c>
      <c r="E195">
        <v>0</v>
      </c>
      <c r="F195">
        <v>0</v>
      </c>
      <c r="G195">
        <v>25</v>
      </c>
      <c r="H195">
        <v>106</v>
      </c>
      <c r="I195" t="s">
        <v>417</v>
      </c>
      <c r="J195">
        <v>0</v>
      </c>
      <c r="K195">
        <v>0</v>
      </c>
      <c r="L195" s="3" t="s">
        <v>117</v>
      </c>
      <c r="M195" t="s">
        <v>115</v>
      </c>
    </row>
    <row r="196" spans="1:13">
      <c r="A196" t="s">
        <v>211</v>
      </c>
      <c r="B196" s="2" t="s">
        <v>431</v>
      </c>
      <c r="C196">
        <v>69</v>
      </c>
      <c r="D196">
        <v>51</v>
      </c>
      <c r="E196">
        <v>17</v>
      </c>
      <c r="F196">
        <v>97</v>
      </c>
      <c r="G196">
        <v>195</v>
      </c>
      <c r="H196">
        <v>157</v>
      </c>
      <c r="I196" t="s">
        <v>126</v>
      </c>
      <c r="J196">
        <v>147</v>
      </c>
      <c r="K196">
        <v>9</v>
      </c>
      <c r="L196" s="3" t="s">
        <v>114</v>
      </c>
    </row>
    <row r="197" spans="1:13">
      <c r="A197" t="s">
        <v>211</v>
      </c>
      <c r="B197" s="2" t="s">
        <v>372</v>
      </c>
      <c r="C197">
        <v>17</v>
      </c>
      <c r="D197">
        <v>20</v>
      </c>
      <c r="E197">
        <v>47</v>
      </c>
      <c r="F197">
        <v>10</v>
      </c>
      <c r="G197">
        <v>332</v>
      </c>
      <c r="H197">
        <v>160</v>
      </c>
      <c r="I197" t="s">
        <v>128</v>
      </c>
      <c r="J197">
        <v>20</v>
      </c>
      <c r="K197">
        <v>7</v>
      </c>
      <c r="L197" s="3" t="s">
        <v>115</v>
      </c>
      <c r="M197" t="s">
        <v>111</v>
      </c>
    </row>
    <row r="198" spans="1:13">
      <c r="A198" t="s">
        <v>478</v>
      </c>
      <c r="B198" s="2" t="s">
        <v>5</v>
      </c>
      <c r="C198">
        <v>15</v>
      </c>
      <c r="D198">
        <v>139</v>
      </c>
      <c r="E198">
        <v>210</v>
      </c>
      <c r="F198">
        <v>12</v>
      </c>
      <c r="G198">
        <v>86</v>
      </c>
      <c r="H198">
        <v>181</v>
      </c>
      <c r="I198" t="s">
        <v>144</v>
      </c>
      <c r="J198">
        <v>177</v>
      </c>
      <c r="K198">
        <v>0</v>
      </c>
      <c r="L198" s="3" t="s">
        <v>115</v>
      </c>
      <c r="M198" t="s">
        <v>115</v>
      </c>
    </row>
    <row r="199" spans="1:13">
      <c r="A199" t="s">
        <v>478</v>
      </c>
      <c r="B199" s="2" t="s">
        <v>475</v>
      </c>
      <c r="C199">
        <v>12</v>
      </c>
      <c r="D199">
        <v>17</v>
      </c>
      <c r="E199">
        <v>23</v>
      </c>
      <c r="F199">
        <v>11</v>
      </c>
      <c r="G199">
        <v>108</v>
      </c>
      <c r="H199">
        <v>122</v>
      </c>
      <c r="I199" t="s">
        <v>412</v>
      </c>
      <c r="J199">
        <v>105</v>
      </c>
      <c r="K199">
        <v>0</v>
      </c>
      <c r="L199" s="3" t="s">
        <v>115</v>
      </c>
      <c r="M199" t="s">
        <v>115</v>
      </c>
    </row>
    <row r="200" spans="1:13">
      <c r="A200" t="s">
        <v>478</v>
      </c>
      <c r="B200" s="2" t="s">
        <v>77</v>
      </c>
      <c r="C200">
        <v>0</v>
      </c>
      <c r="D200">
        <v>9</v>
      </c>
      <c r="E200">
        <v>0</v>
      </c>
      <c r="F200">
        <v>0</v>
      </c>
      <c r="G200">
        <v>42</v>
      </c>
      <c r="H200">
        <v>70</v>
      </c>
      <c r="I200" t="s">
        <v>415</v>
      </c>
      <c r="J200">
        <v>39</v>
      </c>
      <c r="K200">
        <v>0</v>
      </c>
      <c r="L200" s="3" t="s">
        <v>115</v>
      </c>
      <c r="M200" t="s">
        <v>115</v>
      </c>
    </row>
    <row r="201" spans="1:13">
      <c r="A201" t="s">
        <v>211</v>
      </c>
      <c r="B201" s="2" t="s">
        <v>386</v>
      </c>
      <c r="C201">
        <v>10</v>
      </c>
      <c r="D201">
        <v>43</v>
      </c>
      <c r="E201">
        <v>10</v>
      </c>
      <c r="F201">
        <v>27</v>
      </c>
      <c r="G201">
        <v>136</v>
      </c>
      <c r="H201">
        <v>75</v>
      </c>
      <c r="I201" t="s">
        <v>413</v>
      </c>
      <c r="J201">
        <v>52</v>
      </c>
      <c r="K201">
        <v>41</v>
      </c>
      <c r="L201" s="3" t="s">
        <v>115</v>
      </c>
    </row>
    <row r="202" spans="1:13">
      <c r="A202" t="s">
        <v>211</v>
      </c>
      <c r="B202" s="2" t="s">
        <v>387</v>
      </c>
      <c r="C202" s="7">
        <v>0</v>
      </c>
      <c r="D202">
        <v>0</v>
      </c>
      <c r="E202">
        <v>0</v>
      </c>
      <c r="F202">
        <v>0</v>
      </c>
      <c r="G202">
        <v>124</v>
      </c>
      <c r="H202">
        <v>163</v>
      </c>
      <c r="I202" t="s">
        <v>306</v>
      </c>
      <c r="J202">
        <v>0</v>
      </c>
      <c r="K202">
        <v>0</v>
      </c>
      <c r="L202" s="3" t="s">
        <v>117</v>
      </c>
      <c r="M202" t="s">
        <v>115</v>
      </c>
    </row>
    <row r="203" spans="1:13">
      <c r="A203" t="s">
        <v>478</v>
      </c>
      <c r="B203" s="2" t="s">
        <v>135</v>
      </c>
      <c r="C203" s="7">
        <v>63</v>
      </c>
      <c r="D203">
        <v>60</v>
      </c>
      <c r="E203">
        <v>67</v>
      </c>
      <c r="F203">
        <v>102</v>
      </c>
      <c r="G203">
        <v>146</v>
      </c>
      <c r="H203">
        <v>72</v>
      </c>
      <c r="I203" t="s">
        <v>414</v>
      </c>
      <c r="J203">
        <v>166</v>
      </c>
      <c r="K203">
        <v>13</v>
      </c>
      <c r="L203" s="3" t="s">
        <v>114</v>
      </c>
    </row>
    <row r="204" spans="1:13">
      <c r="A204" s="7" t="s">
        <v>478</v>
      </c>
      <c r="B204" s="2" t="s">
        <v>10</v>
      </c>
      <c r="C204" s="7">
        <v>508</v>
      </c>
      <c r="D204" s="7">
        <v>375</v>
      </c>
      <c r="E204" s="7">
        <v>243</v>
      </c>
      <c r="F204" s="7">
        <v>290</v>
      </c>
      <c r="G204" s="7">
        <v>596</v>
      </c>
      <c r="H204" s="7">
        <v>397</v>
      </c>
      <c r="I204" s="7" t="s">
        <v>145</v>
      </c>
      <c r="J204" s="7">
        <v>744</v>
      </c>
      <c r="K204" s="7">
        <v>488</v>
      </c>
      <c r="L204" s="3" t="s">
        <v>114</v>
      </c>
      <c r="M204" t="s">
        <v>114</v>
      </c>
    </row>
    <row r="205" spans="1:13">
      <c r="A205" t="s">
        <v>156</v>
      </c>
      <c r="B205" s="2" t="s">
        <v>157</v>
      </c>
      <c r="C205" s="7">
        <v>55</v>
      </c>
      <c r="D205">
        <v>67</v>
      </c>
      <c r="E205">
        <v>58</v>
      </c>
      <c r="F205">
        <v>37</v>
      </c>
      <c r="G205">
        <v>119</v>
      </c>
      <c r="H205">
        <v>89</v>
      </c>
      <c r="I205">
        <v>142</v>
      </c>
      <c r="J205" t="s">
        <v>421</v>
      </c>
      <c r="K205">
        <v>65</v>
      </c>
      <c r="L205" s="3" t="s">
        <v>115</v>
      </c>
    </row>
    <row r="206" spans="1:13">
      <c r="A206" t="s">
        <v>156</v>
      </c>
      <c r="B206" s="2" t="s">
        <v>10</v>
      </c>
      <c r="C206" s="7">
        <v>427</v>
      </c>
      <c r="D206">
        <v>178</v>
      </c>
      <c r="E206">
        <v>230</v>
      </c>
      <c r="F206">
        <v>257</v>
      </c>
      <c r="G206">
        <v>500</v>
      </c>
      <c r="H206">
        <v>298</v>
      </c>
      <c r="I206">
        <v>210</v>
      </c>
      <c r="J206" t="s">
        <v>342</v>
      </c>
      <c r="K206">
        <v>596</v>
      </c>
      <c r="L206" s="3" t="s">
        <v>114</v>
      </c>
      <c r="M206" t="s">
        <v>114</v>
      </c>
    </row>
    <row r="207" spans="1:13">
      <c r="A207" t="s">
        <v>156</v>
      </c>
      <c r="B207" s="2" t="s">
        <v>202</v>
      </c>
      <c r="C207" s="7">
        <v>0</v>
      </c>
      <c r="D207">
        <v>0</v>
      </c>
      <c r="E207">
        <v>0</v>
      </c>
      <c r="F207">
        <v>0</v>
      </c>
      <c r="G207">
        <v>100</v>
      </c>
      <c r="H207">
        <v>199</v>
      </c>
      <c r="I207">
        <v>135</v>
      </c>
      <c r="J207" t="s">
        <v>307</v>
      </c>
      <c r="K207">
        <v>0</v>
      </c>
      <c r="L207" s="3" t="s">
        <v>117</v>
      </c>
    </row>
    <row r="208" spans="1:13">
      <c r="A208" t="s">
        <v>156</v>
      </c>
      <c r="B208" s="2" t="s">
        <v>210</v>
      </c>
      <c r="C208" s="7">
        <v>39</v>
      </c>
      <c r="D208">
        <v>0</v>
      </c>
      <c r="E208">
        <v>0</v>
      </c>
      <c r="F208">
        <v>19</v>
      </c>
      <c r="G208">
        <v>15</v>
      </c>
      <c r="H208">
        <v>30</v>
      </c>
      <c r="I208">
        <v>203</v>
      </c>
      <c r="J208" t="s">
        <v>420</v>
      </c>
      <c r="K208">
        <v>0</v>
      </c>
      <c r="L208" s="3" t="s">
        <v>114</v>
      </c>
      <c r="M208" t="s">
        <v>115</v>
      </c>
    </row>
    <row r="209" spans="1:13">
      <c r="A209" t="s">
        <v>156</v>
      </c>
      <c r="B209" s="2" t="s">
        <v>398</v>
      </c>
      <c r="C209" s="7">
        <v>133</v>
      </c>
      <c r="D209">
        <v>86</v>
      </c>
      <c r="E209">
        <v>17</v>
      </c>
      <c r="F209">
        <v>242</v>
      </c>
      <c r="G209">
        <v>114</v>
      </c>
      <c r="H209">
        <v>239</v>
      </c>
      <c r="I209">
        <v>75</v>
      </c>
      <c r="J209" t="s">
        <v>508</v>
      </c>
      <c r="K209">
        <v>0</v>
      </c>
      <c r="L209" s="3" t="s">
        <v>114</v>
      </c>
      <c r="M209" t="s">
        <v>115</v>
      </c>
    </row>
    <row r="210" spans="1:13">
      <c r="A210" t="s">
        <v>156</v>
      </c>
      <c r="B210" s="2" t="s">
        <v>489</v>
      </c>
      <c r="C210" s="7">
        <v>74</v>
      </c>
      <c r="D210">
        <v>105</v>
      </c>
      <c r="E210">
        <v>137</v>
      </c>
      <c r="F210">
        <v>104</v>
      </c>
      <c r="G210">
        <v>105</v>
      </c>
      <c r="H210">
        <v>136</v>
      </c>
      <c r="I210">
        <v>156</v>
      </c>
      <c r="J210" t="s">
        <v>344</v>
      </c>
      <c r="K210">
        <v>79</v>
      </c>
      <c r="L210" s="3" t="s">
        <v>115</v>
      </c>
      <c r="M210" t="s">
        <v>115</v>
      </c>
    </row>
    <row r="211" spans="1:13">
      <c r="A211" t="s">
        <v>156</v>
      </c>
      <c r="B211" s="2" t="s">
        <v>489</v>
      </c>
      <c r="C211" s="7">
        <v>224</v>
      </c>
      <c r="D211">
        <v>482</v>
      </c>
      <c r="E211">
        <v>296</v>
      </c>
      <c r="F211">
        <v>211</v>
      </c>
      <c r="G211">
        <v>289</v>
      </c>
      <c r="H211">
        <v>330</v>
      </c>
      <c r="I211">
        <v>129</v>
      </c>
      <c r="J211" t="s">
        <v>341</v>
      </c>
      <c r="K211">
        <v>8</v>
      </c>
      <c r="L211" s="3" t="s">
        <v>115</v>
      </c>
    </row>
    <row r="212" spans="1:13">
      <c r="A212" t="s">
        <v>156</v>
      </c>
      <c r="B212" s="2" t="s">
        <v>10</v>
      </c>
      <c r="C212">
        <v>427</v>
      </c>
      <c r="D212">
        <v>178</v>
      </c>
      <c r="E212">
        <v>230</v>
      </c>
      <c r="F212">
        <v>303</v>
      </c>
      <c r="G212">
        <v>572</v>
      </c>
      <c r="H212">
        <v>298</v>
      </c>
      <c r="I212">
        <v>210</v>
      </c>
      <c r="J212" t="s">
        <v>343</v>
      </c>
      <c r="K212">
        <v>336</v>
      </c>
      <c r="L212" s="3" t="s">
        <v>114</v>
      </c>
      <c r="M212" t="s">
        <v>114</v>
      </c>
    </row>
    <row r="213" spans="1:13">
      <c r="A213" t="s">
        <v>156</v>
      </c>
      <c r="B213" s="2" t="s">
        <v>164</v>
      </c>
      <c r="C213">
        <v>290</v>
      </c>
      <c r="D213">
        <v>0</v>
      </c>
      <c r="E213">
        <v>10</v>
      </c>
      <c r="F213">
        <v>202</v>
      </c>
      <c r="G213">
        <v>0</v>
      </c>
      <c r="H213">
        <v>0</v>
      </c>
      <c r="I213">
        <v>126</v>
      </c>
      <c r="J213" t="s">
        <v>509</v>
      </c>
      <c r="K213">
        <v>151</v>
      </c>
      <c r="L213" s="3" t="s">
        <v>114</v>
      </c>
      <c r="M213" t="s">
        <v>115</v>
      </c>
    </row>
    <row r="214" spans="1:13">
      <c r="A214" t="s">
        <v>156</v>
      </c>
      <c r="B214" s="2" t="s">
        <v>158</v>
      </c>
      <c r="C214">
        <v>50</v>
      </c>
      <c r="D214">
        <v>58</v>
      </c>
      <c r="E214">
        <v>33</v>
      </c>
      <c r="F214">
        <v>31</v>
      </c>
      <c r="G214">
        <v>0</v>
      </c>
      <c r="H214">
        <v>85</v>
      </c>
      <c r="I214">
        <v>104</v>
      </c>
      <c r="J214" t="s">
        <v>422</v>
      </c>
      <c r="K214">
        <v>47</v>
      </c>
      <c r="L214" s="3" t="s">
        <v>115</v>
      </c>
      <c r="M214" t="s">
        <v>115</v>
      </c>
    </row>
    <row r="215" spans="1:13">
      <c r="A215" t="s">
        <v>156</v>
      </c>
      <c r="B215" s="2" t="s">
        <v>0</v>
      </c>
      <c r="C215">
        <v>15</v>
      </c>
      <c r="D215">
        <v>139</v>
      </c>
      <c r="E215">
        <v>210</v>
      </c>
      <c r="F215">
        <v>12</v>
      </c>
      <c r="G215">
        <v>86</v>
      </c>
      <c r="H215">
        <v>181</v>
      </c>
      <c r="I215">
        <v>181</v>
      </c>
      <c r="J215" t="s">
        <v>340</v>
      </c>
      <c r="K215">
        <v>0</v>
      </c>
      <c r="L215" s="3" t="s">
        <v>115</v>
      </c>
      <c r="M215" t="s">
        <v>115</v>
      </c>
    </row>
    <row r="216" spans="1:13">
      <c r="A216" s="2" t="s">
        <v>379</v>
      </c>
      <c r="B216" s="2" t="s">
        <v>232</v>
      </c>
      <c r="C216">
        <v>0</v>
      </c>
      <c r="D216" s="2">
        <v>0</v>
      </c>
      <c r="E216" s="2">
        <v>14</v>
      </c>
      <c r="F216" s="2">
        <v>0</v>
      </c>
      <c r="G216" s="2">
        <v>12</v>
      </c>
      <c r="H216" s="2">
        <v>49</v>
      </c>
      <c r="I216" s="2">
        <v>54</v>
      </c>
      <c r="J216" t="s">
        <v>439</v>
      </c>
      <c r="K216" s="2">
        <v>19</v>
      </c>
      <c r="L216" s="3" t="s">
        <v>115</v>
      </c>
      <c r="M216" t="s">
        <v>115</v>
      </c>
    </row>
    <row r="217" spans="1:13">
      <c r="A217" s="2" t="s">
        <v>379</v>
      </c>
      <c r="B217" s="2" t="s">
        <v>378</v>
      </c>
      <c r="C217" s="2">
        <v>55</v>
      </c>
      <c r="D217" s="2">
        <v>47</v>
      </c>
      <c r="E217" s="2">
        <v>5</v>
      </c>
      <c r="F217" s="2">
        <v>38</v>
      </c>
      <c r="G217" s="2">
        <v>15</v>
      </c>
      <c r="H217" s="2">
        <v>76</v>
      </c>
      <c r="I217" s="2">
        <v>358</v>
      </c>
      <c r="J217" s="2" t="s">
        <v>418</v>
      </c>
      <c r="K217" s="2">
        <v>16</v>
      </c>
      <c r="L217" s="3" t="s">
        <v>114</v>
      </c>
      <c r="M217" t="s">
        <v>115</v>
      </c>
    </row>
    <row r="218" spans="1:13">
      <c r="A218" s="2" t="s">
        <v>379</v>
      </c>
      <c r="B218" s="2" t="s">
        <v>491</v>
      </c>
      <c r="C218" s="2">
        <v>130</v>
      </c>
      <c r="D218" s="2">
        <v>64</v>
      </c>
      <c r="E218" s="2">
        <v>30</v>
      </c>
      <c r="F218" s="2">
        <v>120</v>
      </c>
      <c r="G218" s="2">
        <v>220</v>
      </c>
      <c r="H218" s="2">
        <v>0</v>
      </c>
      <c r="I218" s="2">
        <v>0</v>
      </c>
      <c r="J218" s="2" t="s">
        <v>511</v>
      </c>
      <c r="K218" s="2">
        <v>17</v>
      </c>
      <c r="L218" s="3" t="s">
        <v>114</v>
      </c>
    </row>
    <row r="219" spans="1:13">
      <c r="A219" s="2" t="s">
        <v>379</v>
      </c>
      <c r="B219" s="2" t="s">
        <v>232</v>
      </c>
      <c r="C219" s="2">
        <v>200</v>
      </c>
      <c r="D219" s="2">
        <v>74</v>
      </c>
      <c r="E219" s="2">
        <v>55</v>
      </c>
      <c r="F219" s="2">
        <v>144</v>
      </c>
      <c r="G219" s="2">
        <v>116</v>
      </c>
      <c r="H219" s="2">
        <v>102</v>
      </c>
      <c r="I219" s="2">
        <v>80</v>
      </c>
      <c r="J219" s="2" t="s">
        <v>510</v>
      </c>
      <c r="K219" s="2">
        <v>16</v>
      </c>
      <c r="L219" s="3" t="s">
        <v>114</v>
      </c>
    </row>
    <row r="220" spans="1:13">
      <c r="A220" s="2" t="s">
        <v>379</v>
      </c>
      <c r="B220" s="2" t="s">
        <v>390</v>
      </c>
      <c r="C220" s="2">
        <v>129</v>
      </c>
      <c r="D220" s="2">
        <v>142</v>
      </c>
      <c r="E220" s="2">
        <v>82</v>
      </c>
      <c r="F220" s="2">
        <v>215</v>
      </c>
      <c r="G220" s="2">
        <v>194</v>
      </c>
      <c r="H220" s="2">
        <v>255</v>
      </c>
      <c r="I220" s="2">
        <v>233</v>
      </c>
      <c r="J220" s="2" t="s">
        <v>309</v>
      </c>
      <c r="K220" s="2">
        <v>34</v>
      </c>
      <c r="L220" s="3" t="s">
        <v>114</v>
      </c>
      <c r="M220" t="s">
        <v>115</v>
      </c>
    </row>
    <row r="221" spans="1:13">
      <c r="A221" s="2" t="s">
        <v>379</v>
      </c>
      <c r="B221" s="2" t="s">
        <v>197</v>
      </c>
      <c r="C221" s="2">
        <v>67</v>
      </c>
      <c r="D221" s="2">
        <v>110</v>
      </c>
      <c r="E221" s="2">
        <v>112</v>
      </c>
      <c r="F221" s="2">
        <v>98</v>
      </c>
      <c r="G221" s="2">
        <v>73</v>
      </c>
      <c r="H221" s="2">
        <v>34</v>
      </c>
      <c r="I221" s="2">
        <v>73</v>
      </c>
      <c r="J221" s="2" t="s">
        <v>423</v>
      </c>
      <c r="K221" s="2">
        <v>0</v>
      </c>
      <c r="L221" s="3" t="s">
        <v>115</v>
      </c>
    </row>
    <row r="222" spans="1:13">
      <c r="A222" s="2" t="s">
        <v>379</v>
      </c>
      <c r="B222" s="2" t="s">
        <v>20</v>
      </c>
      <c r="C222" s="2">
        <v>103</v>
      </c>
      <c r="D222" s="2">
        <v>48</v>
      </c>
      <c r="E222" s="2">
        <v>44</v>
      </c>
      <c r="F222" s="2">
        <v>93</v>
      </c>
      <c r="G222" s="2">
        <v>104</v>
      </c>
      <c r="H222" s="2">
        <v>80</v>
      </c>
      <c r="I222" s="2">
        <v>277</v>
      </c>
      <c r="J222" s="2" t="s">
        <v>419</v>
      </c>
      <c r="K222" s="2">
        <v>17</v>
      </c>
      <c r="L222" s="3" t="s">
        <v>114</v>
      </c>
    </row>
    <row r="223" spans="1:13">
      <c r="A223" s="2" t="s">
        <v>379</v>
      </c>
      <c r="B223" s="2" t="s">
        <v>107</v>
      </c>
      <c r="C223" s="2">
        <v>58</v>
      </c>
      <c r="D223" s="2">
        <v>0</v>
      </c>
      <c r="E223" s="2">
        <v>0</v>
      </c>
      <c r="F223" s="2">
        <v>86</v>
      </c>
      <c r="G223" s="2">
        <v>386</v>
      </c>
      <c r="H223" s="2">
        <v>208</v>
      </c>
      <c r="I223" s="2">
        <v>85</v>
      </c>
      <c r="J223" s="2" t="s">
        <v>129</v>
      </c>
      <c r="K223" s="2">
        <v>0</v>
      </c>
      <c r="L223" s="3" t="s">
        <v>114</v>
      </c>
      <c r="M223" t="s">
        <v>111</v>
      </c>
    </row>
    <row r="224" spans="1:13">
      <c r="A224" s="2" t="s">
        <v>379</v>
      </c>
      <c r="B224" s="2" t="s">
        <v>21</v>
      </c>
      <c r="C224" s="2">
        <v>57</v>
      </c>
      <c r="D224" s="2">
        <v>41</v>
      </c>
      <c r="E224" s="2">
        <v>40</v>
      </c>
      <c r="F224" s="2">
        <v>78</v>
      </c>
      <c r="G224" s="2">
        <v>127</v>
      </c>
      <c r="H224" s="2">
        <v>102</v>
      </c>
      <c r="I224" s="2">
        <v>106</v>
      </c>
      <c r="J224" s="2" t="s">
        <v>236</v>
      </c>
      <c r="K224" s="2">
        <v>44</v>
      </c>
      <c r="L224" s="3" t="s">
        <v>114</v>
      </c>
    </row>
    <row r="225" spans="1:13">
      <c r="A225" s="2" t="s">
        <v>379</v>
      </c>
      <c r="B225" s="2" t="s">
        <v>2</v>
      </c>
      <c r="C225" s="2">
        <v>69</v>
      </c>
      <c r="D225" s="2">
        <v>51</v>
      </c>
      <c r="E225" s="2">
        <v>17</v>
      </c>
      <c r="F225" s="2">
        <v>97</v>
      </c>
      <c r="G225" s="2">
        <v>195</v>
      </c>
      <c r="H225" s="2">
        <v>157</v>
      </c>
      <c r="I225" s="2">
        <v>182</v>
      </c>
      <c r="J225" s="2" t="s">
        <v>256</v>
      </c>
      <c r="K225" s="2">
        <v>9</v>
      </c>
      <c r="L225" s="3" t="s">
        <v>114</v>
      </c>
    </row>
    <row r="226" spans="1:13">
      <c r="A226" s="2" t="s">
        <v>379</v>
      </c>
      <c r="B226" s="2" t="s">
        <v>389</v>
      </c>
      <c r="C226" s="2">
        <v>17</v>
      </c>
      <c r="D226" s="2">
        <v>36</v>
      </c>
      <c r="E226" s="2">
        <v>51</v>
      </c>
      <c r="F226" s="2">
        <v>31</v>
      </c>
      <c r="G226" s="2">
        <v>129</v>
      </c>
      <c r="H226" s="2">
        <v>128</v>
      </c>
      <c r="I226" s="2">
        <v>138</v>
      </c>
      <c r="J226" s="2" t="s">
        <v>237</v>
      </c>
      <c r="K226" s="2">
        <v>31</v>
      </c>
      <c r="L226" s="3" t="s">
        <v>115</v>
      </c>
      <c r="M226" t="s">
        <v>115</v>
      </c>
    </row>
    <row r="227" spans="1:13">
      <c r="A227" s="2" t="s">
        <v>379</v>
      </c>
      <c r="B227" s="2" t="s">
        <v>82</v>
      </c>
      <c r="C227" s="2">
        <v>0</v>
      </c>
      <c r="D227" s="2">
        <v>0</v>
      </c>
      <c r="E227" s="2">
        <v>0</v>
      </c>
      <c r="F227" s="2">
        <v>0</v>
      </c>
      <c r="G227" s="2">
        <v>71</v>
      </c>
      <c r="H227" s="2">
        <v>74</v>
      </c>
      <c r="I227" s="2">
        <v>143</v>
      </c>
      <c r="J227" s="2" t="s">
        <v>444</v>
      </c>
      <c r="K227" s="2">
        <v>0</v>
      </c>
      <c r="L227" s="3" t="s">
        <v>118</v>
      </c>
      <c r="M227" t="s">
        <v>115</v>
      </c>
    </row>
    <row r="228" spans="1:13">
      <c r="A228" s="2" t="s">
        <v>379</v>
      </c>
      <c r="B228" s="2" t="s">
        <v>83</v>
      </c>
      <c r="C228" s="2">
        <v>7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66</v>
      </c>
      <c r="J228" s="2" t="s">
        <v>238</v>
      </c>
      <c r="K228" s="2">
        <v>11</v>
      </c>
      <c r="L228" s="3" t="s">
        <v>111</v>
      </c>
      <c r="M228" t="s">
        <v>115</v>
      </c>
    </row>
    <row r="229" spans="1:13">
      <c r="A229" s="2" t="s">
        <v>379</v>
      </c>
      <c r="B229" s="2" t="s">
        <v>3</v>
      </c>
      <c r="C229" s="2">
        <v>132</v>
      </c>
      <c r="D229" s="2">
        <v>40</v>
      </c>
      <c r="E229" s="2">
        <v>40</v>
      </c>
      <c r="F229" s="2">
        <v>116</v>
      </c>
      <c r="G229" s="2">
        <v>127</v>
      </c>
      <c r="H229" s="2">
        <v>204</v>
      </c>
      <c r="I229" s="2">
        <v>95</v>
      </c>
      <c r="J229" s="2" t="s">
        <v>512</v>
      </c>
      <c r="K229" s="2">
        <v>72</v>
      </c>
      <c r="L229" s="3" t="s">
        <v>114</v>
      </c>
      <c r="M229" t="s">
        <v>115</v>
      </c>
    </row>
    <row r="230" spans="1:13">
      <c r="A230" s="2" t="s">
        <v>379</v>
      </c>
      <c r="B230" s="2" t="s">
        <v>84</v>
      </c>
      <c r="C230" s="2">
        <v>100</v>
      </c>
      <c r="D230" s="2">
        <v>15</v>
      </c>
      <c r="E230" s="2">
        <v>84</v>
      </c>
      <c r="F230" s="2">
        <v>0</v>
      </c>
      <c r="G230" s="2">
        <v>0</v>
      </c>
      <c r="H230" s="2">
        <v>0</v>
      </c>
      <c r="I230" s="2">
        <v>148</v>
      </c>
      <c r="J230" s="2" t="s">
        <v>441</v>
      </c>
      <c r="K230" s="2">
        <v>0</v>
      </c>
      <c r="M230" t="s">
        <v>115</v>
      </c>
    </row>
    <row r="231" spans="1:13">
      <c r="A231" s="8" t="s">
        <v>156</v>
      </c>
      <c r="B231" s="2" t="s">
        <v>489</v>
      </c>
      <c r="C231" s="2">
        <v>299</v>
      </c>
      <c r="D231" s="2">
        <v>259</v>
      </c>
      <c r="E231" s="2">
        <v>300</v>
      </c>
      <c r="F231" s="2">
        <v>165</v>
      </c>
      <c r="G231" s="2">
        <v>458</v>
      </c>
      <c r="H231" s="2">
        <v>313</v>
      </c>
      <c r="I231" s="2">
        <v>57</v>
      </c>
      <c r="J231" t="s">
        <v>257</v>
      </c>
      <c r="K231" s="2">
        <v>73</v>
      </c>
    </row>
    <row r="232" spans="1:13">
      <c r="A232" t="s">
        <v>379</v>
      </c>
      <c r="B232" s="2" t="s">
        <v>85</v>
      </c>
      <c r="C232" s="2">
        <v>0</v>
      </c>
      <c r="D232" s="2">
        <v>0</v>
      </c>
      <c r="E232" s="2">
        <v>0</v>
      </c>
      <c r="F232" s="2">
        <v>0</v>
      </c>
      <c r="G232" s="2">
        <v>228</v>
      </c>
      <c r="H232" s="2">
        <v>208</v>
      </c>
      <c r="I232" s="2">
        <v>272</v>
      </c>
      <c r="J232" t="s">
        <v>130</v>
      </c>
      <c r="K232" s="2">
        <v>0</v>
      </c>
      <c r="L232" s="3" t="s">
        <v>117</v>
      </c>
    </row>
    <row r="233" spans="1:13">
      <c r="A233" t="s">
        <v>379</v>
      </c>
      <c r="B233" s="2" t="s">
        <v>86</v>
      </c>
      <c r="C233" s="2">
        <v>56</v>
      </c>
      <c r="D233" s="2">
        <v>32</v>
      </c>
      <c r="E233" s="2">
        <v>51</v>
      </c>
      <c r="F233">
        <v>82</v>
      </c>
      <c r="G233" s="2">
        <v>86</v>
      </c>
      <c r="H233" s="2">
        <v>59</v>
      </c>
      <c r="I233" s="2">
        <v>134</v>
      </c>
      <c r="J233" t="s">
        <v>239</v>
      </c>
      <c r="K233" s="2">
        <v>17</v>
      </c>
      <c r="L233" s="3" t="s">
        <v>114</v>
      </c>
    </row>
    <row r="234" spans="1:13">
      <c r="A234" t="s">
        <v>379</v>
      </c>
      <c r="B234" s="2" t="s">
        <v>232</v>
      </c>
      <c r="C234">
        <v>0</v>
      </c>
      <c r="D234">
        <v>0</v>
      </c>
      <c r="E234">
        <v>0</v>
      </c>
      <c r="F234">
        <v>0</v>
      </c>
      <c r="G234" s="2">
        <v>101</v>
      </c>
      <c r="H234">
        <v>132</v>
      </c>
      <c r="I234">
        <v>111</v>
      </c>
      <c r="J234" t="s">
        <v>440</v>
      </c>
      <c r="K234">
        <v>0</v>
      </c>
      <c r="L234" s="3" t="s">
        <v>117</v>
      </c>
    </row>
    <row r="235" spans="1:13">
      <c r="A235" t="s">
        <v>379</v>
      </c>
      <c r="B235" s="2" t="s">
        <v>87</v>
      </c>
      <c r="C235" s="2">
        <v>164</v>
      </c>
      <c r="D235" s="2">
        <v>165</v>
      </c>
      <c r="E235" s="2">
        <v>82</v>
      </c>
      <c r="F235" s="2">
        <v>215</v>
      </c>
      <c r="G235" s="2">
        <v>194</v>
      </c>
      <c r="H235" s="2">
        <v>289</v>
      </c>
      <c r="I235" s="2">
        <v>233</v>
      </c>
      <c r="J235" t="s">
        <v>308</v>
      </c>
      <c r="K235" s="2">
        <v>59</v>
      </c>
      <c r="L235" s="3" t="s">
        <v>114</v>
      </c>
      <c r="M235" t="s">
        <v>115</v>
      </c>
    </row>
    <row r="236" spans="1:13">
      <c r="A236" t="s">
        <v>379</v>
      </c>
      <c r="B236" s="2" t="s">
        <v>489</v>
      </c>
      <c r="C236" s="2">
        <v>42</v>
      </c>
      <c r="D236">
        <v>0</v>
      </c>
      <c r="E236">
        <v>0</v>
      </c>
      <c r="F236">
        <v>0</v>
      </c>
      <c r="G236">
        <v>200</v>
      </c>
      <c r="H236" s="2">
        <v>258</v>
      </c>
      <c r="I236">
        <v>0</v>
      </c>
      <c r="J236" t="s">
        <v>132</v>
      </c>
      <c r="K236">
        <v>29</v>
      </c>
      <c r="L236" s="3" t="s">
        <v>111</v>
      </c>
    </row>
    <row r="237" spans="1:13">
      <c r="A237" t="s">
        <v>379</v>
      </c>
      <c r="B237" s="2" t="s">
        <v>271</v>
      </c>
      <c r="C237" s="2">
        <v>33</v>
      </c>
      <c r="D237" s="2">
        <v>33</v>
      </c>
      <c r="E237" s="2">
        <v>40</v>
      </c>
      <c r="F237" s="2">
        <v>21</v>
      </c>
      <c r="G237" s="2">
        <v>215</v>
      </c>
      <c r="H237" s="2">
        <v>263</v>
      </c>
      <c r="I237" s="2">
        <v>377</v>
      </c>
      <c r="J237" t="s">
        <v>131</v>
      </c>
      <c r="K237" s="2">
        <v>54</v>
      </c>
      <c r="L237" s="3" t="s">
        <v>115</v>
      </c>
    </row>
    <row r="238" spans="1:13">
      <c r="A238" t="s">
        <v>379</v>
      </c>
      <c r="B238" s="2" t="s">
        <v>272</v>
      </c>
      <c r="C238">
        <v>0</v>
      </c>
      <c r="D238">
        <v>15</v>
      </c>
      <c r="E238">
        <v>11</v>
      </c>
      <c r="F238">
        <v>5</v>
      </c>
      <c r="G238">
        <v>96</v>
      </c>
      <c r="H238">
        <v>89</v>
      </c>
      <c r="I238">
        <v>106</v>
      </c>
      <c r="J238" t="s">
        <v>442</v>
      </c>
      <c r="K238">
        <v>0</v>
      </c>
      <c r="L238" s="3" t="s">
        <v>115</v>
      </c>
    </row>
    <row r="239" spans="1:13">
      <c r="A239" t="s">
        <v>379</v>
      </c>
      <c r="B239" s="2" t="s">
        <v>152</v>
      </c>
      <c r="C239">
        <v>0</v>
      </c>
      <c r="D239">
        <v>0</v>
      </c>
      <c r="E239">
        <v>0</v>
      </c>
      <c r="F239">
        <v>0</v>
      </c>
      <c r="G239">
        <v>37</v>
      </c>
      <c r="H239">
        <v>68</v>
      </c>
      <c r="I239">
        <v>175</v>
      </c>
      <c r="J239" t="s">
        <v>443</v>
      </c>
      <c r="K239">
        <v>0</v>
      </c>
      <c r="L239" s="3" t="s">
        <v>117</v>
      </c>
      <c r="M239" t="s">
        <v>115</v>
      </c>
    </row>
    <row r="240" spans="1:13">
      <c r="A240" t="s">
        <v>153</v>
      </c>
      <c r="B240" s="2" t="s">
        <v>167</v>
      </c>
      <c r="C240">
        <v>20</v>
      </c>
      <c r="D240">
        <v>19</v>
      </c>
      <c r="E240">
        <v>16</v>
      </c>
      <c r="F240">
        <v>46</v>
      </c>
      <c r="G240">
        <v>51</v>
      </c>
      <c r="H240">
        <v>50</v>
      </c>
      <c r="I240">
        <v>0</v>
      </c>
      <c r="J240">
        <v>6</v>
      </c>
      <c r="K240" t="s">
        <v>216</v>
      </c>
      <c r="L240" s="3" t="s">
        <v>114</v>
      </c>
      <c r="M240" t="s">
        <v>114</v>
      </c>
    </row>
    <row r="241" spans="1:13">
      <c r="A241" t="s">
        <v>153</v>
      </c>
      <c r="B241" s="2" t="s">
        <v>154</v>
      </c>
      <c r="C241">
        <v>0</v>
      </c>
      <c r="D241">
        <v>0</v>
      </c>
      <c r="E241">
        <v>0</v>
      </c>
      <c r="F241">
        <v>115</v>
      </c>
      <c r="G241">
        <v>10</v>
      </c>
      <c r="H241">
        <v>0</v>
      </c>
      <c r="I241">
        <v>0</v>
      </c>
      <c r="J241">
        <v>0</v>
      </c>
      <c r="K241" t="s">
        <v>515</v>
      </c>
      <c r="L241" s="3" t="s">
        <v>116</v>
      </c>
      <c r="M241" t="s">
        <v>114</v>
      </c>
    </row>
    <row r="242" spans="1:13">
      <c r="A242" t="s">
        <v>153</v>
      </c>
      <c r="B242" s="2" t="s">
        <v>155</v>
      </c>
      <c r="C242">
        <v>64</v>
      </c>
      <c r="D242">
        <v>21</v>
      </c>
      <c r="E242">
        <v>0</v>
      </c>
      <c r="F242">
        <v>74</v>
      </c>
      <c r="G242">
        <v>145</v>
      </c>
      <c r="H242">
        <v>127</v>
      </c>
      <c r="I242">
        <v>86</v>
      </c>
      <c r="J242">
        <v>68</v>
      </c>
      <c r="K242" t="s">
        <v>217</v>
      </c>
      <c r="L242" s="3" t="s">
        <v>114</v>
      </c>
      <c r="M242" t="s">
        <v>114</v>
      </c>
    </row>
    <row r="243" spans="1:13">
      <c r="A243" t="s">
        <v>153</v>
      </c>
      <c r="B243" s="2" t="s">
        <v>168</v>
      </c>
      <c r="C243">
        <v>36</v>
      </c>
      <c r="D243">
        <v>28</v>
      </c>
      <c r="E243">
        <v>20</v>
      </c>
      <c r="F243">
        <v>166</v>
      </c>
      <c r="G243">
        <v>130</v>
      </c>
      <c r="H243">
        <v>120</v>
      </c>
      <c r="I243">
        <v>0</v>
      </c>
      <c r="J243">
        <v>0</v>
      </c>
      <c r="K243" t="s">
        <v>514</v>
      </c>
      <c r="L243" s="3" t="s">
        <v>114</v>
      </c>
      <c r="M243" t="s">
        <v>114</v>
      </c>
    </row>
    <row r="244" spans="1:13">
      <c r="A244" t="s">
        <v>153</v>
      </c>
      <c r="B244" s="2" t="s">
        <v>107</v>
      </c>
      <c r="C244">
        <v>135</v>
      </c>
      <c r="D244">
        <v>32</v>
      </c>
      <c r="E244">
        <v>0</v>
      </c>
      <c r="F244">
        <v>10</v>
      </c>
      <c r="G244">
        <v>404</v>
      </c>
      <c r="H244">
        <v>293</v>
      </c>
      <c r="I244">
        <v>210</v>
      </c>
      <c r="J244">
        <v>14</v>
      </c>
      <c r="K244" t="s">
        <v>258</v>
      </c>
      <c r="L244" s="3" t="s">
        <v>114</v>
      </c>
    </row>
    <row r="245" spans="1:13">
      <c r="A245" t="s">
        <v>153</v>
      </c>
      <c r="B245" s="2" t="s">
        <v>277</v>
      </c>
      <c r="C245">
        <v>26</v>
      </c>
      <c r="D245">
        <v>23</v>
      </c>
      <c r="E245">
        <v>43</v>
      </c>
      <c r="F245">
        <v>61</v>
      </c>
      <c r="G245">
        <v>78</v>
      </c>
      <c r="H245">
        <v>57</v>
      </c>
      <c r="I245">
        <v>0</v>
      </c>
      <c r="J245">
        <v>6</v>
      </c>
      <c r="K245" t="s">
        <v>218</v>
      </c>
      <c r="L245" s="3" t="s">
        <v>114</v>
      </c>
      <c r="M245" t="s">
        <v>114</v>
      </c>
    </row>
    <row r="246" spans="1:13">
      <c r="A246" t="s">
        <v>153</v>
      </c>
      <c r="B246" s="2" t="s">
        <v>278</v>
      </c>
      <c r="C246">
        <v>19</v>
      </c>
      <c r="D246">
        <v>22</v>
      </c>
      <c r="E246">
        <v>58</v>
      </c>
      <c r="F246">
        <v>25</v>
      </c>
      <c r="G246">
        <v>35</v>
      </c>
      <c r="H246">
        <v>19</v>
      </c>
      <c r="I246">
        <v>0</v>
      </c>
      <c r="J246">
        <v>0</v>
      </c>
      <c r="K246" t="s">
        <v>219</v>
      </c>
      <c r="L246" s="3" t="s">
        <v>115</v>
      </c>
      <c r="M246" t="s">
        <v>114</v>
      </c>
    </row>
    <row r="247" spans="1:13">
      <c r="A247" t="s">
        <v>153</v>
      </c>
      <c r="B247" s="2" t="s">
        <v>279</v>
      </c>
      <c r="C247">
        <v>5</v>
      </c>
      <c r="D247">
        <v>30</v>
      </c>
      <c r="E247">
        <v>22</v>
      </c>
      <c r="F247">
        <v>33</v>
      </c>
      <c r="G247">
        <v>56</v>
      </c>
      <c r="H247">
        <v>70</v>
      </c>
      <c r="I247">
        <v>39</v>
      </c>
      <c r="J247">
        <v>74</v>
      </c>
      <c r="K247" t="s">
        <v>220</v>
      </c>
    </row>
    <row r="248" spans="1:13">
      <c r="A248" t="s">
        <v>153</v>
      </c>
      <c r="B248" s="2" t="s">
        <v>10</v>
      </c>
      <c r="C248">
        <v>427</v>
      </c>
      <c r="D248">
        <v>178</v>
      </c>
      <c r="E248">
        <v>230</v>
      </c>
      <c r="F248">
        <v>303</v>
      </c>
      <c r="G248">
        <v>572</v>
      </c>
      <c r="H248">
        <v>298</v>
      </c>
      <c r="I248">
        <v>210</v>
      </c>
      <c r="J248">
        <v>613</v>
      </c>
      <c r="K248" t="s">
        <v>338</v>
      </c>
      <c r="L248" s="3" t="s">
        <v>114</v>
      </c>
    </row>
    <row r="249" spans="1:13">
      <c r="A249" t="s">
        <v>153</v>
      </c>
      <c r="B249" s="2" t="s">
        <v>159</v>
      </c>
      <c r="C249">
        <v>36</v>
      </c>
      <c r="D249">
        <v>66</v>
      </c>
      <c r="E249">
        <v>56</v>
      </c>
      <c r="F249">
        <v>58</v>
      </c>
      <c r="G249">
        <v>103</v>
      </c>
      <c r="H249">
        <v>52</v>
      </c>
      <c r="I249">
        <v>12</v>
      </c>
      <c r="J249">
        <v>77</v>
      </c>
      <c r="K249" t="s">
        <v>221</v>
      </c>
      <c r="L249" s="3" t="s">
        <v>115</v>
      </c>
      <c r="M249" t="s">
        <v>114</v>
      </c>
    </row>
    <row r="250" spans="1:13">
      <c r="A250" t="s">
        <v>153</v>
      </c>
      <c r="B250" s="2" t="s">
        <v>283</v>
      </c>
      <c r="C250">
        <v>0</v>
      </c>
      <c r="D250">
        <v>71</v>
      </c>
      <c r="E250">
        <v>140</v>
      </c>
      <c r="F250">
        <v>0</v>
      </c>
      <c r="G250">
        <v>0</v>
      </c>
      <c r="H250">
        <v>0</v>
      </c>
      <c r="I250">
        <v>0</v>
      </c>
      <c r="J250">
        <v>0</v>
      </c>
      <c r="K250" t="s">
        <v>339</v>
      </c>
      <c r="L250" s="3" t="s">
        <v>115</v>
      </c>
      <c r="M250" t="s">
        <v>116</v>
      </c>
    </row>
    <row r="251" spans="1:13">
      <c r="A251" t="s">
        <v>153</v>
      </c>
      <c r="B251" s="2" t="s">
        <v>160</v>
      </c>
      <c r="C251">
        <v>0</v>
      </c>
      <c r="D251">
        <v>43</v>
      </c>
      <c r="E251">
        <v>74</v>
      </c>
      <c r="F251">
        <v>22</v>
      </c>
      <c r="G251">
        <v>0</v>
      </c>
      <c r="H251">
        <v>0</v>
      </c>
      <c r="I251">
        <v>0</v>
      </c>
      <c r="J251">
        <v>0</v>
      </c>
      <c r="K251" t="s">
        <v>436</v>
      </c>
      <c r="L251" s="3" t="s">
        <v>115</v>
      </c>
      <c r="M251" t="s">
        <v>116</v>
      </c>
    </row>
    <row r="252" spans="1:13">
      <c r="A252" t="s">
        <v>153</v>
      </c>
      <c r="B252" s="2" t="s">
        <v>489</v>
      </c>
      <c r="C252">
        <v>57</v>
      </c>
      <c r="D252">
        <v>0</v>
      </c>
      <c r="E252">
        <v>0</v>
      </c>
      <c r="F252">
        <v>42</v>
      </c>
      <c r="G252">
        <v>0</v>
      </c>
      <c r="H252">
        <v>0</v>
      </c>
      <c r="I252">
        <v>0</v>
      </c>
      <c r="J252">
        <v>0</v>
      </c>
      <c r="K252" t="s">
        <v>222</v>
      </c>
      <c r="L252" s="3" t="s">
        <v>114</v>
      </c>
      <c r="M252" t="s">
        <v>116</v>
      </c>
    </row>
    <row r="253" spans="1:13">
      <c r="A253" t="s">
        <v>153</v>
      </c>
      <c r="B253" s="2" t="s">
        <v>13</v>
      </c>
      <c r="C253">
        <v>15</v>
      </c>
      <c r="D253">
        <v>65</v>
      </c>
      <c r="E253">
        <v>24</v>
      </c>
      <c r="F253">
        <v>40</v>
      </c>
      <c r="G253">
        <v>141</v>
      </c>
      <c r="H253">
        <v>209</v>
      </c>
      <c r="I253">
        <v>22</v>
      </c>
      <c r="J253">
        <v>23</v>
      </c>
      <c r="K253" t="s">
        <v>259</v>
      </c>
    </row>
    <row r="254" spans="1:13">
      <c r="A254" t="s">
        <v>153</v>
      </c>
      <c r="B254" s="2" t="s">
        <v>9</v>
      </c>
      <c r="C254">
        <v>193</v>
      </c>
      <c r="D254">
        <v>84</v>
      </c>
      <c r="E254">
        <v>55</v>
      </c>
      <c r="F254">
        <v>156</v>
      </c>
      <c r="G254">
        <v>97</v>
      </c>
      <c r="H254">
        <v>119</v>
      </c>
      <c r="I254">
        <v>96</v>
      </c>
      <c r="J254">
        <v>155</v>
      </c>
      <c r="K254" t="s">
        <v>223</v>
      </c>
      <c r="L254" s="3" t="s">
        <v>114</v>
      </c>
      <c r="M254" t="s">
        <v>116</v>
      </c>
    </row>
    <row r="255" spans="1:13">
      <c r="A255" t="s">
        <v>153</v>
      </c>
      <c r="B255" s="2" t="s">
        <v>161</v>
      </c>
      <c r="C255">
        <v>15</v>
      </c>
      <c r="D255">
        <v>15</v>
      </c>
      <c r="E255">
        <v>13</v>
      </c>
      <c r="F255">
        <v>58</v>
      </c>
      <c r="G255">
        <v>21</v>
      </c>
      <c r="H255">
        <v>8</v>
      </c>
      <c r="I255">
        <v>0</v>
      </c>
      <c r="J255">
        <v>0</v>
      </c>
      <c r="K255" t="s">
        <v>224</v>
      </c>
      <c r="L255" s="3" t="s">
        <v>116</v>
      </c>
      <c r="M255" t="s">
        <v>114</v>
      </c>
    </row>
    <row r="256" spans="1:13">
      <c r="A256" t="s">
        <v>153</v>
      </c>
      <c r="B256" s="2" t="s">
        <v>162</v>
      </c>
      <c r="C256">
        <v>0</v>
      </c>
      <c r="D256">
        <v>0</v>
      </c>
      <c r="E256">
        <v>0</v>
      </c>
      <c r="F256">
        <v>14</v>
      </c>
      <c r="G256">
        <v>17</v>
      </c>
      <c r="H256">
        <v>12</v>
      </c>
      <c r="I256">
        <v>0</v>
      </c>
      <c r="J256">
        <v>0</v>
      </c>
      <c r="K256" t="s">
        <v>437</v>
      </c>
      <c r="L256" s="3" t="s">
        <v>116</v>
      </c>
      <c r="M256" t="s">
        <v>114</v>
      </c>
    </row>
    <row r="257" spans="1:13">
      <c r="A257" t="s">
        <v>153</v>
      </c>
      <c r="B257" s="2" t="s">
        <v>18</v>
      </c>
      <c r="C257">
        <v>109</v>
      </c>
      <c r="D257">
        <v>125</v>
      </c>
      <c r="E257">
        <v>56</v>
      </c>
      <c r="F257">
        <v>176</v>
      </c>
      <c r="G257">
        <v>216</v>
      </c>
      <c r="H257">
        <v>203</v>
      </c>
      <c r="I257">
        <v>36</v>
      </c>
      <c r="J257">
        <v>44</v>
      </c>
      <c r="K257" t="s">
        <v>513</v>
      </c>
    </row>
    <row r="258" spans="1:13">
      <c r="A258" t="s">
        <v>153</v>
      </c>
      <c r="B258" s="2" t="s">
        <v>163</v>
      </c>
      <c r="C258">
        <v>12</v>
      </c>
      <c r="D258">
        <v>25</v>
      </c>
      <c r="E258">
        <v>17</v>
      </c>
      <c r="F258">
        <v>33</v>
      </c>
      <c r="G258">
        <v>11</v>
      </c>
      <c r="H258">
        <v>13</v>
      </c>
      <c r="I258">
        <v>0</v>
      </c>
      <c r="J258">
        <v>0</v>
      </c>
      <c r="K258" t="s">
        <v>225</v>
      </c>
      <c r="M258" t="s">
        <v>114</v>
      </c>
    </row>
    <row r="259" spans="1:13">
      <c r="A259" t="s">
        <v>153</v>
      </c>
      <c r="B259" s="2" t="s">
        <v>1</v>
      </c>
      <c r="C259">
        <v>0</v>
      </c>
      <c r="D259">
        <v>0</v>
      </c>
      <c r="E259">
        <v>22</v>
      </c>
      <c r="F259">
        <v>0</v>
      </c>
      <c r="G259">
        <v>92</v>
      </c>
      <c r="H259">
        <v>158</v>
      </c>
      <c r="I259">
        <v>6</v>
      </c>
      <c r="J259">
        <v>12</v>
      </c>
      <c r="K259" t="s">
        <v>435</v>
      </c>
      <c r="L259" s="3" t="s">
        <v>115</v>
      </c>
    </row>
    <row r="260" spans="1:13">
      <c r="A260" t="s">
        <v>153</v>
      </c>
      <c r="B260" s="2" t="s">
        <v>273</v>
      </c>
      <c r="C260">
        <v>21</v>
      </c>
      <c r="D260">
        <v>37</v>
      </c>
      <c r="E260">
        <v>22</v>
      </c>
      <c r="F260">
        <v>50</v>
      </c>
      <c r="G260">
        <v>26</v>
      </c>
      <c r="H260">
        <v>27</v>
      </c>
      <c r="I260">
        <v>40</v>
      </c>
      <c r="J260">
        <v>18</v>
      </c>
      <c r="K260" t="s">
        <v>226</v>
      </c>
    </row>
    <row r="261" spans="1:13">
      <c r="A261" t="s">
        <v>153</v>
      </c>
      <c r="B261" s="2" t="s">
        <v>274</v>
      </c>
      <c r="C261">
        <v>15</v>
      </c>
      <c r="D261">
        <v>32</v>
      </c>
      <c r="E261">
        <v>17</v>
      </c>
      <c r="F261">
        <v>0</v>
      </c>
      <c r="G261">
        <v>50</v>
      </c>
      <c r="H261">
        <v>0</v>
      </c>
      <c r="I261">
        <v>9</v>
      </c>
      <c r="J261">
        <v>0</v>
      </c>
      <c r="K261" t="s">
        <v>227</v>
      </c>
      <c r="L261" t="s">
        <v>115</v>
      </c>
      <c r="M261" t="s">
        <v>111</v>
      </c>
    </row>
    <row r="262" spans="1:13">
      <c r="A262" t="s">
        <v>275</v>
      </c>
      <c r="B262" s="2" t="s">
        <v>276</v>
      </c>
      <c r="C262">
        <v>21</v>
      </c>
      <c r="D262">
        <v>11</v>
      </c>
      <c r="E262">
        <v>0</v>
      </c>
      <c r="F262">
        <v>34</v>
      </c>
      <c r="G262">
        <v>20</v>
      </c>
      <c r="H262">
        <v>5</v>
      </c>
      <c r="I262">
        <v>5</v>
      </c>
      <c r="J262">
        <v>0</v>
      </c>
      <c r="K262" t="s">
        <v>228</v>
      </c>
      <c r="L262" t="s">
        <v>114</v>
      </c>
      <c r="M262" t="s">
        <v>111</v>
      </c>
    </row>
    <row r="755" spans="1:11" s="7" customFormat="1">
      <c r="A755"/>
      <c r="B755"/>
      <c r="C755"/>
      <c r="D755"/>
      <c r="E755"/>
      <c r="F755"/>
      <c r="G755"/>
      <c r="H755"/>
      <c r="I755"/>
      <c r="J755"/>
      <c r="K755"/>
    </row>
    <row r="756" spans="1:11" s="7" customFormat="1">
      <c r="A756"/>
      <c r="B756"/>
      <c r="C756"/>
      <c r="D756"/>
      <c r="E756"/>
      <c r="F756"/>
      <c r="G756"/>
      <c r="H756"/>
      <c r="I756"/>
      <c r="J756"/>
      <c r="K756"/>
    </row>
    <row r="757" spans="1:11" s="7" customFormat="1">
      <c r="A757"/>
      <c r="B757"/>
      <c r="C757"/>
      <c r="D757"/>
      <c r="E757"/>
      <c r="F757"/>
      <c r="G757"/>
      <c r="H757"/>
      <c r="I757"/>
      <c r="J757"/>
      <c r="K757"/>
    </row>
    <row r="758" spans="1:11" s="7" customFormat="1">
      <c r="A758"/>
      <c r="B758"/>
      <c r="C758"/>
      <c r="D758"/>
      <c r="E758"/>
      <c r="F758"/>
      <c r="G758"/>
      <c r="H758"/>
      <c r="I758"/>
      <c r="J758"/>
      <c r="K758"/>
    </row>
    <row r="759" spans="1:11" s="7" customFormat="1">
      <c r="A759"/>
      <c r="B759"/>
      <c r="C759"/>
      <c r="D759"/>
      <c r="E759"/>
      <c r="F759"/>
      <c r="G759"/>
      <c r="H759"/>
      <c r="I759"/>
      <c r="J759"/>
      <c r="K759"/>
    </row>
    <row r="760" spans="1:11" s="7" customFormat="1">
      <c r="A760"/>
      <c r="B760"/>
      <c r="C760"/>
      <c r="D760"/>
      <c r="E760"/>
      <c r="F760"/>
      <c r="G760"/>
      <c r="H760"/>
      <c r="I760"/>
      <c r="J760"/>
      <c r="K760"/>
    </row>
    <row r="761" spans="1:11" s="7" customFormat="1">
      <c r="A761"/>
      <c r="B761"/>
      <c r="C761"/>
      <c r="D761"/>
      <c r="E761"/>
      <c r="F761"/>
      <c r="G761"/>
      <c r="H761"/>
      <c r="I761"/>
      <c r="J761"/>
      <c r="K761"/>
    </row>
    <row r="762" spans="1:11" s="7" customFormat="1">
      <c r="A762"/>
      <c r="B762"/>
      <c r="C762"/>
      <c r="D762"/>
      <c r="E762"/>
      <c r="F762"/>
      <c r="G762"/>
      <c r="H762"/>
      <c r="I762"/>
      <c r="J762"/>
      <c r="K762"/>
    </row>
    <row r="763" spans="1:11" s="7" customFormat="1">
      <c r="A763"/>
      <c r="B763"/>
      <c r="C763"/>
      <c r="D763"/>
      <c r="E763"/>
      <c r="F763"/>
      <c r="G763"/>
      <c r="H763"/>
      <c r="I763"/>
      <c r="J763"/>
      <c r="K763"/>
    </row>
    <row r="764" spans="1:11" s="7" customFormat="1">
      <c r="A764"/>
      <c r="B764"/>
      <c r="C764"/>
      <c r="D764"/>
      <c r="E764"/>
      <c r="F764"/>
      <c r="G764"/>
      <c r="H764"/>
      <c r="I764"/>
      <c r="J764"/>
      <c r="K764"/>
    </row>
    <row r="765" spans="1:11" s="7" customFormat="1">
      <c r="A765"/>
      <c r="B765"/>
      <c r="C765"/>
      <c r="D765"/>
      <c r="E765"/>
      <c r="F765"/>
      <c r="G765"/>
      <c r="H765"/>
      <c r="I765"/>
      <c r="J765"/>
      <c r="K765"/>
    </row>
    <row r="766" spans="1:11" s="7" customFormat="1">
      <c r="A766"/>
      <c r="B766"/>
      <c r="C766"/>
      <c r="D766"/>
      <c r="E766"/>
      <c r="F766"/>
      <c r="G766"/>
      <c r="H766"/>
      <c r="I766"/>
      <c r="J766"/>
      <c r="K766"/>
    </row>
    <row r="767" spans="1:11" s="7" customFormat="1">
      <c r="A767"/>
      <c r="B767"/>
      <c r="C767"/>
      <c r="D767"/>
      <c r="E767"/>
      <c r="F767"/>
      <c r="G767"/>
      <c r="H767"/>
      <c r="I767"/>
      <c r="J767"/>
      <c r="K767"/>
    </row>
    <row r="768" spans="1:11" s="7" customFormat="1">
      <c r="A768"/>
      <c r="B768"/>
      <c r="C768"/>
      <c r="D768"/>
      <c r="E768"/>
      <c r="F768"/>
      <c r="G768"/>
      <c r="H768"/>
      <c r="I768"/>
      <c r="J768"/>
      <c r="K768"/>
    </row>
    <row r="769" spans="1:11" s="7" customFormat="1">
      <c r="A769"/>
      <c r="B769"/>
      <c r="C769"/>
      <c r="D769"/>
      <c r="E769"/>
      <c r="F769"/>
      <c r="G769"/>
      <c r="H769"/>
      <c r="I769"/>
      <c r="J769"/>
      <c r="K769"/>
    </row>
    <row r="770" spans="1:11" s="7" customFormat="1">
      <c r="A770"/>
      <c r="B770"/>
      <c r="C770"/>
      <c r="D770"/>
      <c r="E770"/>
      <c r="F770"/>
      <c r="G770"/>
      <c r="H770"/>
      <c r="I770"/>
      <c r="J770"/>
      <c r="K770"/>
    </row>
    <row r="771" spans="1:11" s="7" customFormat="1">
      <c r="A771"/>
      <c r="B771"/>
      <c r="C771"/>
      <c r="D771"/>
      <c r="E771"/>
      <c r="F771"/>
      <c r="G771"/>
      <c r="H771"/>
      <c r="I771"/>
      <c r="J771"/>
      <c r="K771"/>
    </row>
    <row r="772" spans="1:11" s="7" customFormat="1">
      <c r="A772"/>
      <c r="B772"/>
      <c r="C772"/>
      <c r="D772"/>
      <c r="E772"/>
      <c r="F772"/>
      <c r="G772"/>
      <c r="H772"/>
      <c r="I772"/>
      <c r="J772"/>
      <c r="K772"/>
    </row>
    <row r="773" spans="1:11" s="7" customFormat="1">
      <c r="A773"/>
      <c r="B773"/>
      <c r="C773"/>
      <c r="D773"/>
      <c r="E773"/>
      <c r="F773"/>
      <c r="G773"/>
      <c r="H773"/>
      <c r="I773"/>
      <c r="J773"/>
      <c r="K773"/>
    </row>
    <row r="774" spans="1:11" s="7" customFormat="1">
      <c r="A774"/>
      <c r="B774"/>
      <c r="C774"/>
      <c r="D774"/>
      <c r="E774"/>
      <c r="F774"/>
      <c r="G774"/>
      <c r="H774"/>
      <c r="I774"/>
      <c r="J774"/>
      <c r="K774"/>
    </row>
  </sheetData>
  <phoneticPr fontId="18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Y774"/>
  <sheetViews>
    <sheetView tabSelected="1" zoomScale="125" workbookViewId="0">
      <pane xSplit="1" ySplit="1" topLeftCell="B198" activePane="bottomRight" state="frozen"/>
      <selection pane="topRight" activeCell="B1" sqref="B1"/>
      <selection pane="bottomLeft" activeCell="A2" sqref="A2"/>
      <selection pane="bottomRight" activeCell="A240" sqref="A240"/>
    </sheetView>
  </sheetViews>
  <sheetFormatPr baseColWidth="10" defaultColWidth="8.83203125" defaultRowHeight="13"/>
  <cols>
    <col min="1" max="1" width="21.5" style="19" customWidth="1"/>
    <col min="2" max="2" width="51.5" style="19" customWidth="1"/>
    <col min="3" max="3" width="10.33203125" style="20" customWidth="1"/>
    <col min="4" max="4" width="9.33203125" style="19" customWidth="1"/>
    <col min="5" max="5" width="7.33203125" style="11" customWidth="1"/>
    <col min="6" max="6" width="9.33203125" style="19" customWidth="1"/>
    <col min="7" max="7" width="7.33203125" style="12" customWidth="1"/>
    <col min="8" max="8" width="9.33203125" style="19" customWidth="1"/>
    <col min="9" max="9" width="7.33203125" style="12" customWidth="1"/>
    <col min="10" max="10" width="9.33203125" style="19" customWidth="1"/>
    <col min="11" max="11" width="7.33203125" style="12" customWidth="1"/>
    <col min="12" max="12" width="10.6640625" style="19" customWidth="1"/>
    <col min="13" max="13" width="7.33203125" style="12" customWidth="1"/>
    <col min="14" max="14" width="10.5" style="19" customWidth="1"/>
    <col min="15" max="15" width="7.33203125" style="12" customWidth="1"/>
    <col min="16" max="16" width="9.33203125" style="19" customWidth="1"/>
    <col min="17" max="17" width="7.33203125" style="12" customWidth="1"/>
    <col min="18" max="18" width="9.33203125" style="19" customWidth="1"/>
    <col min="19" max="19" width="7.33203125" style="12" customWidth="1"/>
    <col min="20" max="20" width="9.33203125" style="19" customWidth="1"/>
    <col min="21" max="21" width="7.33203125" style="12" customWidth="1"/>
    <col min="22" max="23" width="24.33203125" style="29" bestFit="1" customWidth="1"/>
    <col min="24" max="24" width="8.6640625" style="19" customWidth="1"/>
    <col min="25" max="16384" width="8.83203125" style="19"/>
  </cols>
  <sheetData>
    <row r="1" spans="1:25" s="28" customFormat="1" ht="27.75" customHeight="1">
      <c r="A1" s="21" t="s">
        <v>235</v>
      </c>
      <c r="B1" s="21" t="s">
        <v>35</v>
      </c>
      <c r="C1" s="22" t="s">
        <v>291</v>
      </c>
      <c r="D1" s="23" t="s">
        <v>34</v>
      </c>
      <c r="E1" s="24" t="s">
        <v>292</v>
      </c>
      <c r="F1" s="23" t="s">
        <v>36</v>
      </c>
      <c r="G1" s="25" t="s">
        <v>292</v>
      </c>
      <c r="H1" s="26" t="s">
        <v>37</v>
      </c>
      <c r="I1" s="25" t="s">
        <v>292</v>
      </c>
      <c r="J1" s="26" t="s">
        <v>38</v>
      </c>
      <c r="K1" s="25" t="s">
        <v>292</v>
      </c>
      <c r="L1" s="26" t="s">
        <v>502</v>
      </c>
      <c r="M1" s="25" t="s">
        <v>292</v>
      </c>
      <c r="N1" s="26" t="s">
        <v>39</v>
      </c>
      <c r="O1" s="25" t="s">
        <v>292</v>
      </c>
      <c r="P1" s="26" t="s">
        <v>40</v>
      </c>
      <c r="Q1" s="25" t="s">
        <v>292</v>
      </c>
      <c r="R1" s="26" t="s">
        <v>185</v>
      </c>
      <c r="S1" s="25" t="s">
        <v>292</v>
      </c>
      <c r="T1" s="26" t="s">
        <v>186</v>
      </c>
      <c r="U1" s="25" t="s">
        <v>292</v>
      </c>
      <c r="V1" s="27" t="s">
        <v>503</v>
      </c>
      <c r="W1" s="27" t="s">
        <v>424</v>
      </c>
    </row>
    <row r="2" spans="1:25">
      <c r="A2" s="5" t="s">
        <v>298</v>
      </c>
      <c r="B2" s="5" t="s">
        <v>489</v>
      </c>
      <c r="C2" s="9">
        <v>721</v>
      </c>
      <c r="D2" s="5">
        <v>373</v>
      </c>
      <c r="E2" s="11">
        <f>D2/69943*100</f>
        <v>0.53329139442117157</v>
      </c>
      <c r="F2" s="5">
        <v>63</v>
      </c>
      <c r="G2" s="12">
        <f>F2/74169*100</f>
        <v>8.4941147918941876E-2</v>
      </c>
      <c r="H2" s="5">
        <v>98</v>
      </c>
      <c r="I2" s="12">
        <f t="shared" ref="I2:I65" si="0">H2/69874*100</f>
        <v>0.14025245441795231</v>
      </c>
      <c r="J2" s="5">
        <v>189</v>
      </c>
      <c r="K2" s="12">
        <f>J2/72733*100</f>
        <v>0.25985453645525414</v>
      </c>
      <c r="L2" s="5">
        <v>4</v>
      </c>
      <c r="M2" s="12">
        <f>L2/73168*100</f>
        <v>5.4668707631751589E-3</v>
      </c>
      <c r="N2" s="5">
        <v>0</v>
      </c>
      <c r="O2" s="12">
        <f>N2/69260*100</f>
        <v>0</v>
      </c>
      <c r="P2" s="5">
        <v>18</v>
      </c>
      <c r="Q2" s="12">
        <f>P2/68767*100</f>
        <v>2.6175345732691552E-2</v>
      </c>
      <c r="R2" s="5">
        <v>10</v>
      </c>
      <c r="S2" s="12">
        <f>R2/59622*100</f>
        <v>1.6772332360538059E-2</v>
      </c>
      <c r="T2" s="5">
        <v>8</v>
      </c>
      <c r="U2" s="12">
        <f>T2/62465*100</f>
        <v>1.2807172016329145E-2</v>
      </c>
      <c r="V2" s="29" t="s">
        <v>114</v>
      </c>
      <c r="W2" s="29" t="s">
        <v>194</v>
      </c>
      <c r="X2" s="5"/>
      <c r="Y2" s="18"/>
    </row>
    <row r="3" spans="1:25">
      <c r="A3" s="5" t="s">
        <v>298</v>
      </c>
      <c r="B3" s="5" t="s">
        <v>280</v>
      </c>
      <c r="C3" s="9">
        <v>384</v>
      </c>
      <c r="D3" s="5">
        <v>338</v>
      </c>
      <c r="E3" s="11">
        <f t="shared" ref="E3:E66" si="1">D3/69943*100</f>
        <v>0.483250646955378</v>
      </c>
      <c r="F3" s="5">
        <v>162</v>
      </c>
      <c r="G3" s="12">
        <f t="shared" ref="G3:G66" si="2">F3/74169*100</f>
        <v>0.21842009464870771</v>
      </c>
      <c r="H3" s="5">
        <v>88</v>
      </c>
      <c r="I3" s="12">
        <f t="shared" si="0"/>
        <v>0.12594097947734492</v>
      </c>
      <c r="J3" s="5">
        <v>321</v>
      </c>
      <c r="K3" s="12">
        <f t="shared" ref="K3:K66" si="3">J3/72733*100</f>
        <v>0.4413402444557491</v>
      </c>
      <c r="L3" s="5">
        <v>0</v>
      </c>
      <c r="M3" s="12">
        <f t="shared" ref="M3:M66" si="4">L3/73168*100</f>
        <v>0</v>
      </c>
      <c r="N3" s="5">
        <v>59</v>
      </c>
      <c r="O3" s="12">
        <f t="shared" ref="O3:O66" si="5">N3/69260*100</f>
        <v>8.5186254692463173E-2</v>
      </c>
      <c r="P3" s="5">
        <v>122</v>
      </c>
      <c r="Q3" s="12">
        <f t="shared" ref="Q3:Q66" si="6">P3/68767*100</f>
        <v>0.1774106766326872</v>
      </c>
      <c r="R3" s="5">
        <v>87</v>
      </c>
      <c r="S3" s="12">
        <f t="shared" ref="S3:S66" si="7">R3/59622*100</f>
        <v>0.14591929153668109</v>
      </c>
      <c r="T3" s="5">
        <v>52</v>
      </c>
      <c r="U3" s="12">
        <f t="shared" ref="U3:U66" si="8">T3/62465*100</f>
        <v>8.3246618106139439E-2</v>
      </c>
      <c r="V3" s="29" t="s">
        <v>114</v>
      </c>
      <c r="W3" s="29" t="s">
        <v>115</v>
      </c>
    </row>
    <row r="4" spans="1:25">
      <c r="A4" s="5" t="s">
        <v>6</v>
      </c>
      <c r="B4" s="5" t="s">
        <v>295</v>
      </c>
      <c r="C4" s="9">
        <v>23</v>
      </c>
      <c r="D4" s="5">
        <v>290</v>
      </c>
      <c r="E4" s="11">
        <f t="shared" si="1"/>
        <v>0.41462333614514679</v>
      </c>
      <c r="F4" s="5">
        <v>0</v>
      </c>
      <c r="G4" s="12">
        <f t="shared" si="2"/>
        <v>0</v>
      </c>
      <c r="H4" s="5">
        <v>10</v>
      </c>
      <c r="I4" s="12">
        <f t="shared" si="0"/>
        <v>1.431147494060738E-2</v>
      </c>
      <c r="J4" s="5">
        <v>202</v>
      </c>
      <c r="K4" s="12">
        <f t="shared" si="3"/>
        <v>0.27772812890984833</v>
      </c>
      <c r="L4" s="5">
        <v>0</v>
      </c>
      <c r="M4" s="12">
        <f t="shared" si="4"/>
        <v>0</v>
      </c>
      <c r="N4" s="5">
        <v>0</v>
      </c>
      <c r="O4" s="12">
        <f t="shared" si="5"/>
        <v>0</v>
      </c>
      <c r="P4" s="5">
        <v>126</v>
      </c>
      <c r="Q4" s="12">
        <f t="shared" si="6"/>
        <v>0.18322742012884088</v>
      </c>
      <c r="R4" s="5">
        <v>195</v>
      </c>
      <c r="S4" s="12">
        <f t="shared" si="7"/>
        <v>0.32706048103049212</v>
      </c>
      <c r="T4" s="5">
        <v>151</v>
      </c>
      <c r="U4" s="12">
        <f t="shared" si="8"/>
        <v>0.24173537180821261</v>
      </c>
      <c r="V4" s="29" t="s">
        <v>114</v>
      </c>
      <c r="W4" s="29" t="s">
        <v>116</v>
      </c>
    </row>
    <row r="5" spans="1:25">
      <c r="A5" s="5" t="s">
        <v>298</v>
      </c>
      <c r="B5" s="5" t="s">
        <v>489</v>
      </c>
      <c r="C5" s="9">
        <v>2645</v>
      </c>
      <c r="D5" s="5">
        <v>249</v>
      </c>
      <c r="E5" s="11">
        <f t="shared" si="1"/>
        <v>0.35600417482807428</v>
      </c>
      <c r="F5" s="5">
        <v>58</v>
      </c>
      <c r="G5" s="12">
        <f t="shared" si="2"/>
        <v>7.8199786972994109E-2</v>
      </c>
      <c r="H5" s="5">
        <v>0</v>
      </c>
      <c r="I5" s="12">
        <f t="shared" si="0"/>
        <v>0</v>
      </c>
      <c r="J5" s="5">
        <v>85</v>
      </c>
      <c r="K5" s="12">
        <f t="shared" si="3"/>
        <v>0.11686579681850055</v>
      </c>
      <c r="L5" s="5">
        <v>27</v>
      </c>
      <c r="M5" s="12">
        <f t="shared" si="4"/>
        <v>3.6901377651432317E-2</v>
      </c>
      <c r="N5" s="5">
        <v>49</v>
      </c>
      <c r="O5" s="12">
        <f t="shared" si="5"/>
        <v>7.0747906439503322E-2</v>
      </c>
      <c r="P5" s="5">
        <v>83</v>
      </c>
      <c r="Q5" s="12">
        <f t="shared" si="6"/>
        <v>0.12069742754518883</v>
      </c>
      <c r="R5" s="5">
        <v>45</v>
      </c>
      <c r="S5" s="12">
        <f t="shared" si="7"/>
        <v>7.5475495622421257E-2</v>
      </c>
      <c r="T5" s="5">
        <v>67</v>
      </c>
      <c r="U5" s="12">
        <f t="shared" si="8"/>
        <v>0.10726006563675659</v>
      </c>
      <c r="V5" s="29" t="s">
        <v>193</v>
      </c>
      <c r="W5" s="29" t="s">
        <v>196</v>
      </c>
    </row>
    <row r="6" spans="1:25">
      <c r="A6" s="5" t="s">
        <v>298</v>
      </c>
      <c r="B6" s="5" t="s">
        <v>10</v>
      </c>
      <c r="C6" s="9">
        <v>204</v>
      </c>
      <c r="D6" s="5">
        <v>237</v>
      </c>
      <c r="E6" s="11">
        <f t="shared" si="1"/>
        <v>0.33884734712551651</v>
      </c>
      <c r="F6" s="5">
        <v>178</v>
      </c>
      <c r="G6" s="12">
        <f t="shared" si="2"/>
        <v>0.23999244967574054</v>
      </c>
      <c r="H6" s="5">
        <v>230</v>
      </c>
      <c r="I6" s="12">
        <f t="shared" si="0"/>
        <v>0.32916392363396973</v>
      </c>
      <c r="J6" s="5">
        <v>303</v>
      </c>
      <c r="K6" s="12">
        <f t="shared" si="3"/>
        <v>0.41659219336477255</v>
      </c>
      <c r="L6" s="5">
        <v>572</v>
      </c>
      <c r="M6" s="12">
        <f t="shared" si="4"/>
        <v>0.7817625191340476</v>
      </c>
      <c r="N6" s="5">
        <v>298</v>
      </c>
      <c r="O6" s="12">
        <f t="shared" si="5"/>
        <v>0.43026277793820389</v>
      </c>
      <c r="P6" s="5">
        <v>210</v>
      </c>
      <c r="Q6" s="12">
        <f t="shared" si="6"/>
        <v>0.30537903354806811</v>
      </c>
      <c r="R6" s="5">
        <v>613</v>
      </c>
      <c r="S6" s="12">
        <f t="shared" si="7"/>
        <v>1.0281439737009828</v>
      </c>
      <c r="T6" s="5">
        <v>336</v>
      </c>
      <c r="U6" s="12">
        <f t="shared" si="8"/>
        <v>0.53790122468582402</v>
      </c>
      <c r="V6" s="29" t="s">
        <v>114</v>
      </c>
      <c r="W6" s="29" t="s">
        <v>193</v>
      </c>
    </row>
    <row r="7" spans="1:25">
      <c r="A7" s="5" t="s">
        <v>6</v>
      </c>
      <c r="B7" s="5" t="s">
        <v>189</v>
      </c>
      <c r="C7" s="9">
        <v>2675</v>
      </c>
      <c r="D7" s="5">
        <v>225</v>
      </c>
      <c r="E7" s="11">
        <f t="shared" si="1"/>
        <v>0.32169051942295868</v>
      </c>
      <c r="F7" s="5">
        <v>0</v>
      </c>
      <c r="G7" s="12">
        <f t="shared" si="2"/>
        <v>0</v>
      </c>
      <c r="H7" s="5">
        <v>50</v>
      </c>
      <c r="I7" s="12">
        <f t="shared" si="0"/>
        <v>7.15573747030369E-2</v>
      </c>
      <c r="J7" s="5">
        <v>0</v>
      </c>
      <c r="K7" s="12">
        <f t="shared" si="3"/>
        <v>0</v>
      </c>
      <c r="L7" s="5">
        <v>136</v>
      </c>
      <c r="M7" s="12">
        <f t="shared" si="4"/>
        <v>0.18587360594795538</v>
      </c>
      <c r="N7" s="5">
        <v>0</v>
      </c>
      <c r="O7" s="12">
        <f t="shared" si="5"/>
        <v>0</v>
      </c>
      <c r="P7" s="5">
        <v>54</v>
      </c>
      <c r="Q7" s="12">
        <f t="shared" si="6"/>
        <v>7.8526037198074647E-2</v>
      </c>
      <c r="R7" s="5">
        <v>96</v>
      </c>
      <c r="S7" s="12">
        <f t="shared" si="7"/>
        <v>0.16101439066116535</v>
      </c>
      <c r="T7" s="5">
        <v>0</v>
      </c>
      <c r="U7" s="12">
        <f t="shared" si="8"/>
        <v>0</v>
      </c>
      <c r="V7" s="29" t="s">
        <v>111</v>
      </c>
      <c r="W7" s="29" t="s">
        <v>193</v>
      </c>
    </row>
    <row r="8" spans="1:25">
      <c r="A8" s="5" t="s">
        <v>6</v>
      </c>
      <c r="B8" s="5" t="s">
        <v>190</v>
      </c>
      <c r="C8" s="9">
        <v>458</v>
      </c>
      <c r="D8" s="5">
        <v>214</v>
      </c>
      <c r="E8" s="11">
        <f t="shared" si="1"/>
        <v>0.30596342736228072</v>
      </c>
      <c r="F8" s="5">
        <v>0</v>
      </c>
      <c r="G8" s="12">
        <f t="shared" si="2"/>
        <v>0</v>
      </c>
      <c r="H8" s="5">
        <v>0</v>
      </c>
      <c r="I8" s="12">
        <f t="shared" si="0"/>
        <v>0</v>
      </c>
      <c r="J8" s="5">
        <v>24</v>
      </c>
      <c r="K8" s="12">
        <f t="shared" si="3"/>
        <v>3.299740145463545E-2</v>
      </c>
      <c r="L8" s="5">
        <v>0</v>
      </c>
      <c r="M8" s="12">
        <f t="shared" si="4"/>
        <v>0</v>
      </c>
      <c r="N8" s="5">
        <v>12</v>
      </c>
      <c r="O8" s="12">
        <f t="shared" si="5"/>
        <v>1.7326017903551837E-2</v>
      </c>
      <c r="P8" s="5">
        <v>0</v>
      </c>
      <c r="Q8" s="12">
        <f t="shared" si="6"/>
        <v>0</v>
      </c>
      <c r="R8" s="5">
        <v>0</v>
      </c>
      <c r="S8" s="12">
        <f t="shared" si="7"/>
        <v>0</v>
      </c>
      <c r="T8" s="5">
        <v>0</v>
      </c>
      <c r="U8" s="12">
        <f t="shared" si="8"/>
        <v>0</v>
      </c>
      <c r="V8" s="29" t="s">
        <v>111</v>
      </c>
      <c r="W8" s="29" t="s">
        <v>194</v>
      </c>
    </row>
    <row r="9" spans="1:25">
      <c r="A9" s="5" t="s">
        <v>298</v>
      </c>
      <c r="B9" s="5" t="s">
        <v>7</v>
      </c>
      <c r="C9" s="9">
        <v>2597</v>
      </c>
      <c r="D9" s="5">
        <v>212</v>
      </c>
      <c r="E9" s="11">
        <f t="shared" si="1"/>
        <v>0.30310395607852109</v>
      </c>
      <c r="F9" s="5">
        <v>160</v>
      </c>
      <c r="G9" s="12">
        <f t="shared" si="2"/>
        <v>0.21572355027032858</v>
      </c>
      <c r="H9" s="5">
        <v>31</v>
      </c>
      <c r="I9" s="12">
        <f t="shared" si="0"/>
        <v>4.4365572315882874E-2</v>
      </c>
      <c r="J9" s="5">
        <v>110</v>
      </c>
      <c r="K9" s="12">
        <f t="shared" si="3"/>
        <v>0.15123809000041247</v>
      </c>
      <c r="L9" s="5">
        <v>59</v>
      </c>
      <c r="M9" s="12">
        <f t="shared" si="4"/>
        <v>8.0636343756833595E-2</v>
      </c>
      <c r="N9" s="5">
        <v>71</v>
      </c>
      <c r="O9" s="12">
        <f t="shared" si="5"/>
        <v>0.10251227259601502</v>
      </c>
      <c r="P9" s="5">
        <v>50</v>
      </c>
      <c r="Q9" s="12">
        <f t="shared" si="6"/>
        <v>7.2709293701920974E-2</v>
      </c>
      <c r="R9" s="5">
        <v>45</v>
      </c>
      <c r="S9" s="12">
        <f t="shared" si="7"/>
        <v>7.5475495622421257E-2</v>
      </c>
      <c r="T9" s="5">
        <v>38</v>
      </c>
      <c r="U9" s="12">
        <f t="shared" si="8"/>
        <v>6.0834067077563433E-2</v>
      </c>
      <c r="V9" s="29" t="s">
        <v>193</v>
      </c>
      <c r="W9" s="29" t="s">
        <v>43</v>
      </c>
    </row>
    <row r="10" spans="1:25">
      <c r="A10" s="5" t="s">
        <v>298</v>
      </c>
      <c r="B10" s="5" t="s">
        <v>7</v>
      </c>
      <c r="C10" s="9">
        <v>161</v>
      </c>
      <c r="D10" s="5">
        <v>201</v>
      </c>
      <c r="E10" s="11">
        <f t="shared" si="1"/>
        <v>0.28737686401784313</v>
      </c>
      <c r="F10" s="5">
        <v>108</v>
      </c>
      <c r="G10" s="12">
        <f t="shared" si="2"/>
        <v>0.14561339643247179</v>
      </c>
      <c r="H10" s="5">
        <v>0</v>
      </c>
      <c r="I10" s="12">
        <f t="shared" si="0"/>
        <v>0</v>
      </c>
      <c r="J10" s="5">
        <v>347</v>
      </c>
      <c r="K10" s="12">
        <f t="shared" si="3"/>
        <v>0.47708742936493753</v>
      </c>
      <c r="L10" s="5">
        <v>0</v>
      </c>
      <c r="M10" s="12">
        <f t="shared" si="4"/>
        <v>0</v>
      </c>
      <c r="N10" s="5">
        <v>23</v>
      </c>
      <c r="O10" s="12">
        <f t="shared" si="5"/>
        <v>3.3208200981807684E-2</v>
      </c>
      <c r="P10" s="5">
        <v>0</v>
      </c>
      <c r="Q10" s="12">
        <f t="shared" si="6"/>
        <v>0</v>
      </c>
      <c r="R10" s="5">
        <v>65</v>
      </c>
      <c r="S10" s="12">
        <f t="shared" si="7"/>
        <v>0.10902016034349737</v>
      </c>
      <c r="T10" s="5">
        <v>0</v>
      </c>
      <c r="U10" s="12">
        <f t="shared" si="8"/>
        <v>0</v>
      </c>
      <c r="V10" s="29" t="s">
        <v>114</v>
      </c>
      <c r="W10" s="29" t="s">
        <v>195</v>
      </c>
    </row>
    <row r="11" spans="1:25">
      <c r="A11" s="5" t="s">
        <v>298</v>
      </c>
      <c r="B11" s="5" t="s">
        <v>7</v>
      </c>
      <c r="C11" s="9">
        <v>145</v>
      </c>
      <c r="D11" s="5">
        <v>200</v>
      </c>
      <c r="E11" s="11">
        <f t="shared" si="1"/>
        <v>0.28594712837596326</v>
      </c>
      <c r="F11" s="5">
        <v>74</v>
      </c>
      <c r="G11" s="12">
        <f t="shared" si="2"/>
        <v>9.9772142000026959E-2</v>
      </c>
      <c r="H11" s="5">
        <v>55</v>
      </c>
      <c r="I11" s="12">
        <f t="shared" si="0"/>
        <v>7.871311217334058E-2</v>
      </c>
      <c r="J11" s="5">
        <v>144</v>
      </c>
      <c r="K11" s="12">
        <f t="shared" si="3"/>
        <v>0.19798440872781267</v>
      </c>
      <c r="L11" s="5">
        <v>116</v>
      </c>
      <c r="M11" s="12">
        <f t="shared" si="4"/>
        <v>0.15853925213207959</v>
      </c>
      <c r="N11" s="5">
        <v>102</v>
      </c>
      <c r="O11" s="12">
        <f t="shared" si="5"/>
        <v>0.1472711521801906</v>
      </c>
      <c r="P11" s="5">
        <v>80</v>
      </c>
      <c r="Q11" s="12">
        <f t="shared" si="6"/>
        <v>0.11633486992307357</v>
      </c>
      <c r="R11" s="5">
        <v>160</v>
      </c>
      <c r="S11" s="12">
        <f t="shared" si="7"/>
        <v>0.26835731776860894</v>
      </c>
      <c r="T11" s="5">
        <v>16</v>
      </c>
      <c r="U11" s="12">
        <f t="shared" si="8"/>
        <v>2.561434403265829E-2</v>
      </c>
      <c r="V11" s="29" t="s">
        <v>114</v>
      </c>
      <c r="W11" s="29" t="s">
        <v>193</v>
      </c>
    </row>
    <row r="12" spans="1:25">
      <c r="A12" s="5" t="s">
        <v>298</v>
      </c>
      <c r="B12" s="5" t="s">
        <v>7</v>
      </c>
      <c r="C12" s="9">
        <v>2640</v>
      </c>
      <c r="D12" s="5">
        <v>188</v>
      </c>
      <c r="E12" s="11">
        <f t="shared" si="1"/>
        <v>0.26879030067340548</v>
      </c>
      <c r="F12" s="5">
        <v>43</v>
      </c>
      <c r="G12" s="12">
        <f t="shared" si="2"/>
        <v>5.7975704135150803E-2</v>
      </c>
      <c r="H12" s="5">
        <v>0</v>
      </c>
      <c r="I12" s="12">
        <f t="shared" si="0"/>
        <v>0</v>
      </c>
      <c r="J12" s="5">
        <v>36</v>
      </c>
      <c r="K12" s="12">
        <f t="shared" si="3"/>
        <v>4.9496102181953168E-2</v>
      </c>
      <c r="L12" s="5">
        <v>62</v>
      </c>
      <c r="M12" s="12">
        <f t="shared" si="4"/>
        <v>8.4736496829214955E-2</v>
      </c>
      <c r="N12" s="5">
        <v>77</v>
      </c>
      <c r="O12" s="12">
        <f t="shared" si="5"/>
        <v>0.11117528154779092</v>
      </c>
      <c r="P12" s="5">
        <v>141</v>
      </c>
      <c r="Q12" s="12">
        <f t="shared" si="6"/>
        <v>0.20504020823941715</v>
      </c>
      <c r="R12" s="5">
        <v>111</v>
      </c>
      <c r="S12" s="12">
        <f t="shared" si="7"/>
        <v>0.18617288920197245</v>
      </c>
      <c r="T12" s="5">
        <v>0</v>
      </c>
      <c r="U12" s="12">
        <f t="shared" si="8"/>
        <v>0</v>
      </c>
      <c r="V12" s="29" t="s">
        <v>111</v>
      </c>
      <c r="W12" s="29" t="s">
        <v>115</v>
      </c>
    </row>
    <row r="13" spans="1:25">
      <c r="A13" s="5" t="s">
        <v>298</v>
      </c>
      <c r="B13" s="5" t="s">
        <v>7</v>
      </c>
      <c r="C13" s="9">
        <v>54</v>
      </c>
      <c r="D13" s="5">
        <v>187</v>
      </c>
      <c r="E13" s="11">
        <f t="shared" si="1"/>
        <v>0.26736056503152567</v>
      </c>
      <c r="F13" s="5">
        <v>46</v>
      </c>
      <c r="G13" s="12">
        <f t="shared" si="2"/>
        <v>6.2020520702719462E-2</v>
      </c>
      <c r="H13" s="5">
        <v>0</v>
      </c>
      <c r="I13" s="12">
        <f t="shared" si="0"/>
        <v>0</v>
      </c>
      <c r="J13" s="5">
        <v>50</v>
      </c>
      <c r="K13" s="12">
        <f t="shared" si="3"/>
        <v>6.8744586363823842E-2</v>
      </c>
      <c r="L13" s="5">
        <v>54</v>
      </c>
      <c r="M13" s="12">
        <f t="shared" si="4"/>
        <v>7.3802755302864634E-2</v>
      </c>
      <c r="N13" s="5">
        <v>63</v>
      </c>
      <c r="O13" s="12">
        <f t="shared" si="5"/>
        <v>9.0961593993647116E-2</v>
      </c>
      <c r="P13" s="5">
        <v>33</v>
      </c>
      <c r="Q13" s="12">
        <f t="shared" si="6"/>
        <v>4.7988133843267847E-2</v>
      </c>
      <c r="R13" s="5">
        <v>41</v>
      </c>
      <c r="S13" s="12">
        <f t="shared" si="7"/>
        <v>6.8766562678206036E-2</v>
      </c>
      <c r="T13" s="5">
        <v>131</v>
      </c>
      <c r="U13" s="12">
        <f t="shared" si="8"/>
        <v>0.20971744176738974</v>
      </c>
      <c r="V13" s="29" t="s">
        <v>111</v>
      </c>
      <c r="W13" s="29" t="s">
        <v>44</v>
      </c>
    </row>
    <row r="14" spans="1:25">
      <c r="A14" s="5" t="s">
        <v>298</v>
      </c>
      <c r="B14" s="5" t="s">
        <v>297</v>
      </c>
      <c r="C14" s="9">
        <v>89</v>
      </c>
      <c r="D14" s="5">
        <v>180</v>
      </c>
      <c r="E14" s="11">
        <f t="shared" si="1"/>
        <v>0.25735241553836696</v>
      </c>
      <c r="F14" s="5">
        <v>23</v>
      </c>
      <c r="G14" s="12">
        <f t="shared" si="2"/>
        <v>3.1010260351359731E-2</v>
      </c>
      <c r="H14" s="5">
        <v>33</v>
      </c>
      <c r="I14" s="12">
        <f t="shared" si="0"/>
        <v>4.7227867304004356E-2</v>
      </c>
      <c r="J14" s="5">
        <v>137</v>
      </c>
      <c r="K14" s="12">
        <f t="shared" si="3"/>
        <v>0.18836016663687735</v>
      </c>
      <c r="L14" s="5">
        <v>180</v>
      </c>
      <c r="M14" s="12">
        <f t="shared" si="4"/>
        <v>0.24600918434288213</v>
      </c>
      <c r="N14" s="5">
        <v>94</v>
      </c>
      <c r="O14" s="12">
        <f t="shared" si="5"/>
        <v>0.13572047357782271</v>
      </c>
      <c r="P14" s="5">
        <v>0</v>
      </c>
      <c r="Q14" s="12">
        <f t="shared" si="6"/>
        <v>0</v>
      </c>
      <c r="R14" s="5">
        <v>31</v>
      </c>
      <c r="S14" s="12">
        <f t="shared" si="7"/>
        <v>5.1994230317667978E-2</v>
      </c>
      <c r="T14" s="5">
        <v>0</v>
      </c>
      <c r="U14" s="12">
        <f t="shared" si="8"/>
        <v>0</v>
      </c>
      <c r="V14" s="29" t="s">
        <v>114</v>
      </c>
      <c r="W14" s="29" t="s">
        <v>111</v>
      </c>
    </row>
    <row r="15" spans="1:25">
      <c r="A15" s="5" t="s">
        <v>298</v>
      </c>
      <c r="B15" s="5" t="s">
        <v>191</v>
      </c>
      <c r="C15" s="9">
        <v>228</v>
      </c>
      <c r="D15" s="5">
        <v>173</v>
      </c>
      <c r="E15" s="11">
        <f t="shared" si="1"/>
        <v>0.24734426604520826</v>
      </c>
      <c r="F15" s="5">
        <v>72</v>
      </c>
      <c r="G15" s="12">
        <f t="shared" si="2"/>
        <v>9.7075597621647858E-2</v>
      </c>
      <c r="H15" s="5">
        <v>74</v>
      </c>
      <c r="I15" s="12">
        <f t="shared" si="0"/>
        <v>0.10590491456049461</v>
      </c>
      <c r="J15" s="5">
        <v>169</v>
      </c>
      <c r="K15" s="12">
        <f t="shared" si="3"/>
        <v>0.23235670190972463</v>
      </c>
      <c r="L15" s="5">
        <v>14</v>
      </c>
      <c r="M15" s="12">
        <f t="shared" si="4"/>
        <v>1.9134047671113055E-2</v>
      </c>
      <c r="N15" s="5">
        <v>19</v>
      </c>
      <c r="O15" s="12">
        <f t="shared" si="5"/>
        <v>2.7432861680623737E-2</v>
      </c>
      <c r="P15" s="5">
        <v>34</v>
      </c>
      <c r="Q15" s="12">
        <f t="shared" si="6"/>
        <v>4.9442319717306261E-2</v>
      </c>
      <c r="R15" s="5">
        <v>26</v>
      </c>
      <c r="S15" s="12">
        <f t="shared" si="7"/>
        <v>4.3608064137398941E-2</v>
      </c>
      <c r="T15" s="5">
        <v>29</v>
      </c>
      <c r="U15" s="12">
        <f t="shared" si="8"/>
        <v>4.6425998559193146E-2</v>
      </c>
      <c r="V15" s="29" t="s">
        <v>114</v>
      </c>
      <c r="W15" s="29" t="s">
        <v>45</v>
      </c>
    </row>
    <row r="16" spans="1:25">
      <c r="A16" s="5" t="s">
        <v>6</v>
      </c>
      <c r="B16" s="5" t="s">
        <v>7</v>
      </c>
      <c r="C16" s="9">
        <v>2643</v>
      </c>
      <c r="D16" s="5">
        <v>171</v>
      </c>
      <c r="E16" s="11">
        <f t="shared" si="1"/>
        <v>0.2444847947614486</v>
      </c>
      <c r="F16" s="5">
        <v>113</v>
      </c>
      <c r="G16" s="12">
        <f t="shared" si="2"/>
        <v>0.15235475737841955</v>
      </c>
      <c r="H16" s="5">
        <v>14</v>
      </c>
      <c r="I16" s="12">
        <f t="shared" si="0"/>
        <v>2.0036064916850331E-2</v>
      </c>
      <c r="J16" s="5">
        <v>0</v>
      </c>
      <c r="K16" s="12">
        <f t="shared" si="3"/>
        <v>0</v>
      </c>
      <c r="L16" s="5">
        <v>46</v>
      </c>
      <c r="M16" s="12">
        <f t="shared" si="4"/>
        <v>6.2869013776514326E-2</v>
      </c>
      <c r="N16" s="5">
        <v>55</v>
      </c>
      <c r="O16" s="12">
        <f t="shared" si="5"/>
        <v>7.941091539127923E-2</v>
      </c>
      <c r="P16" s="5">
        <v>40</v>
      </c>
      <c r="Q16" s="12">
        <f t="shared" si="6"/>
        <v>5.8167434961536785E-2</v>
      </c>
      <c r="R16" s="5">
        <v>31</v>
      </c>
      <c r="S16" s="12">
        <f t="shared" si="7"/>
        <v>5.1994230317667978E-2</v>
      </c>
      <c r="T16" s="5">
        <v>108</v>
      </c>
      <c r="U16" s="12">
        <f t="shared" si="8"/>
        <v>0.17289682222044345</v>
      </c>
      <c r="V16" s="29" t="s">
        <v>111</v>
      </c>
      <c r="W16" s="29" t="s">
        <v>44</v>
      </c>
    </row>
    <row r="17" spans="1:23">
      <c r="A17" s="5" t="s">
        <v>6</v>
      </c>
      <c r="B17" s="5" t="s">
        <v>10</v>
      </c>
      <c r="C17" s="9">
        <v>75</v>
      </c>
      <c r="D17" s="5">
        <v>166</v>
      </c>
      <c r="E17" s="11">
        <f t="shared" si="1"/>
        <v>0.23733611655204953</v>
      </c>
      <c r="F17" s="5">
        <v>178</v>
      </c>
      <c r="G17" s="12">
        <f t="shared" si="2"/>
        <v>0.23999244967574054</v>
      </c>
      <c r="H17" s="5">
        <v>230</v>
      </c>
      <c r="I17" s="12">
        <f t="shared" si="0"/>
        <v>0.32916392363396973</v>
      </c>
      <c r="J17" s="5">
        <v>257</v>
      </c>
      <c r="K17" s="12">
        <f t="shared" si="3"/>
        <v>0.3533471739100546</v>
      </c>
      <c r="L17" s="5">
        <v>572</v>
      </c>
      <c r="M17" s="12">
        <f t="shared" si="4"/>
        <v>0.7817625191340476</v>
      </c>
      <c r="N17" s="5">
        <v>298</v>
      </c>
      <c r="O17" s="12">
        <f t="shared" si="5"/>
        <v>0.43026277793820389</v>
      </c>
      <c r="P17" s="5">
        <v>210</v>
      </c>
      <c r="Q17" s="12">
        <f t="shared" si="6"/>
        <v>0.30537903354806811</v>
      </c>
      <c r="R17" s="5">
        <v>494</v>
      </c>
      <c r="S17" s="12">
        <f t="shared" si="7"/>
        <v>0.82855321861057996</v>
      </c>
      <c r="T17" s="5">
        <v>62</v>
      </c>
      <c r="U17" s="12">
        <f t="shared" si="8"/>
        <v>9.9255583126550861E-2</v>
      </c>
      <c r="V17" s="29" t="s">
        <v>116</v>
      </c>
      <c r="W17" s="29" t="s">
        <v>114</v>
      </c>
    </row>
    <row r="18" spans="1:23">
      <c r="A18" s="5" t="s">
        <v>6</v>
      </c>
      <c r="B18" s="5" t="s">
        <v>8</v>
      </c>
      <c r="C18" s="9">
        <v>253</v>
      </c>
      <c r="D18" s="5">
        <v>162</v>
      </c>
      <c r="E18" s="11">
        <f t="shared" si="1"/>
        <v>0.23161717398453027</v>
      </c>
      <c r="F18" s="5">
        <v>19</v>
      </c>
      <c r="G18" s="12">
        <f t="shared" si="2"/>
        <v>2.5617171594601518E-2</v>
      </c>
      <c r="H18" s="5">
        <v>5</v>
      </c>
      <c r="I18" s="12">
        <f t="shared" si="0"/>
        <v>7.1557374703036898E-3</v>
      </c>
      <c r="J18" s="5">
        <v>68</v>
      </c>
      <c r="K18" s="12">
        <f t="shared" si="3"/>
        <v>9.3492637454800437E-2</v>
      </c>
      <c r="L18" s="5">
        <v>177</v>
      </c>
      <c r="M18" s="12">
        <f t="shared" si="4"/>
        <v>0.24190903127050079</v>
      </c>
      <c r="N18" s="5">
        <v>64</v>
      </c>
      <c r="O18" s="12">
        <f t="shared" si="5"/>
        <v>9.2405428818943106E-2</v>
      </c>
      <c r="P18" s="5">
        <v>68</v>
      </c>
      <c r="Q18" s="12">
        <f t="shared" si="6"/>
        <v>9.8884639434612523E-2</v>
      </c>
      <c r="R18" s="5">
        <v>32</v>
      </c>
      <c r="S18" s="12">
        <f t="shared" si="7"/>
        <v>5.3671463553721779E-2</v>
      </c>
      <c r="T18" s="5">
        <v>5</v>
      </c>
      <c r="U18" s="12">
        <f t="shared" si="8"/>
        <v>8.0044825102057147E-3</v>
      </c>
      <c r="V18" s="29" t="s">
        <v>114</v>
      </c>
      <c r="W18" s="29" t="s">
        <v>111</v>
      </c>
    </row>
    <row r="19" spans="1:23">
      <c r="A19" s="5" t="s">
        <v>6</v>
      </c>
      <c r="B19" s="5" t="s">
        <v>9</v>
      </c>
      <c r="C19" s="9">
        <v>425</v>
      </c>
      <c r="D19" s="5">
        <v>153</v>
      </c>
      <c r="E19" s="11">
        <f t="shared" si="1"/>
        <v>0.21874955320761191</v>
      </c>
      <c r="F19" s="5">
        <v>84</v>
      </c>
      <c r="G19" s="12">
        <f t="shared" si="2"/>
        <v>0.11325486389192249</v>
      </c>
      <c r="H19" s="5">
        <v>55</v>
      </c>
      <c r="I19" s="12">
        <f t="shared" si="0"/>
        <v>7.871311217334058E-2</v>
      </c>
      <c r="J19" s="5">
        <v>156</v>
      </c>
      <c r="K19" s="12">
        <f t="shared" si="3"/>
        <v>0.21448310945513041</v>
      </c>
      <c r="L19" s="5">
        <v>97</v>
      </c>
      <c r="M19" s="12">
        <f t="shared" si="4"/>
        <v>0.1325716160069976</v>
      </c>
      <c r="N19" s="5">
        <v>119</v>
      </c>
      <c r="O19" s="12">
        <f t="shared" si="5"/>
        <v>0.17181634421022235</v>
      </c>
      <c r="P19" s="5">
        <v>96</v>
      </c>
      <c r="Q19" s="12">
        <f t="shared" si="6"/>
        <v>0.13960184390768829</v>
      </c>
      <c r="R19" s="5">
        <v>155</v>
      </c>
      <c r="S19" s="12">
        <f t="shared" si="7"/>
        <v>0.25997115158833989</v>
      </c>
      <c r="T19" s="5">
        <v>237</v>
      </c>
      <c r="U19" s="12">
        <f t="shared" si="8"/>
        <v>0.37941247098375092</v>
      </c>
      <c r="V19" s="29" t="s">
        <v>114</v>
      </c>
      <c r="W19" s="29" t="s">
        <v>116</v>
      </c>
    </row>
    <row r="20" spans="1:23">
      <c r="A20" s="5" t="s">
        <v>298</v>
      </c>
      <c r="B20" s="5" t="s">
        <v>7</v>
      </c>
      <c r="C20" s="9">
        <v>477</v>
      </c>
      <c r="D20" s="5">
        <v>151</v>
      </c>
      <c r="E20" s="11">
        <f t="shared" si="1"/>
        <v>0.21589008192385231</v>
      </c>
      <c r="F20" s="5">
        <v>37</v>
      </c>
      <c r="G20" s="12">
        <f t="shared" si="2"/>
        <v>4.9886071000013479E-2</v>
      </c>
      <c r="H20" s="5">
        <v>36</v>
      </c>
      <c r="I20" s="12">
        <f t="shared" si="0"/>
        <v>5.1521309786186568E-2</v>
      </c>
      <c r="J20" s="5">
        <v>62</v>
      </c>
      <c r="K20" s="12">
        <f t="shared" si="3"/>
        <v>8.5243287091141581E-2</v>
      </c>
      <c r="L20" s="5">
        <v>6</v>
      </c>
      <c r="M20" s="12">
        <f t="shared" si="4"/>
        <v>8.2003061447627375E-3</v>
      </c>
      <c r="N20" s="5">
        <v>10</v>
      </c>
      <c r="O20" s="12">
        <f t="shared" si="5"/>
        <v>1.4438348252959862E-2</v>
      </c>
      <c r="P20" s="5">
        <v>21</v>
      </c>
      <c r="Q20" s="12">
        <f t="shared" si="6"/>
        <v>3.0537903354806814E-2</v>
      </c>
      <c r="R20" s="5">
        <v>18</v>
      </c>
      <c r="S20" s="12">
        <f t="shared" si="7"/>
        <v>3.0190198248968503E-2</v>
      </c>
      <c r="T20" s="5">
        <v>9</v>
      </c>
      <c r="U20" s="12">
        <f t="shared" si="8"/>
        <v>1.4408068518370287E-2</v>
      </c>
      <c r="V20" s="29" t="s">
        <v>114</v>
      </c>
      <c r="W20" s="29" t="s">
        <v>45</v>
      </c>
    </row>
    <row r="21" spans="1:23">
      <c r="A21" s="5" t="s">
        <v>298</v>
      </c>
      <c r="B21" s="5" t="s">
        <v>11</v>
      </c>
      <c r="C21" s="9">
        <v>148</v>
      </c>
      <c r="D21" s="5">
        <v>149</v>
      </c>
      <c r="E21" s="11">
        <f t="shared" si="1"/>
        <v>0.21303061064009265</v>
      </c>
      <c r="F21" s="5">
        <v>64</v>
      </c>
      <c r="G21" s="12">
        <f t="shared" si="2"/>
        <v>8.6289420108131426E-2</v>
      </c>
      <c r="H21" s="5">
        <v>5</v>
      </c>
      <c r="I21" s="12">
        <f t="shared" si="0"/>
        <v>7.1557374703036898E-3</v>
      </c>
      <c r="J21" s="5">
        <v>67</v>
      </c>
      <c r="K21" s="12">
        <f t="shared" si="3"/>
        <v>9.2117745727523959E-2</v>
      </c>
      <c r="L21" s="5">
        <v>57</v>
      </c>
      <c r="M21" s="12">
        <f t="shared" si="4"/>
        <v>7.7902908375246008E-2</v>
      </c>
      <c r="N21" s="5">
        <v>48</v>
      </c>
      <c r="O21" s="12">
        <f t="shared" si="5"/>
        <v>6.9304071614207347E-2</v>
      </c>
      <c r="P21" s="5">
        <v>72</v>
      </c>
      <c r="Q21" s="12">
        <f t="shared" si="6"/>
        <v>0.10470138293076621</v>
      </c>
      <c r="R21" s="5">
        <v>53</v>
      </c>
      <c r="S21" s="12">
        <f t="shared" si="7"/>
        <v>8.8893361510851698E-2</v>
      </c>
      <c r="T21" s="5">
        <v>41</v>
      </c>
      <c r="U21" s="12">
        <f t="shared" si="8"/>
        <v>6.5636756583686867E-2</v>
      </c>
      <c r="V21" s="29" t="s">
        <v>114</v>
      </c>
      <c r="W21" s="29" t="s">
        <v>43</v>
      </c>
    </row>
    <row r="22" spans="1:23">
      <c r="A22" s="5" t="s">
        <v>298</v>
      </c>
      <c r="B22" s="5" t="s">
        <v>299</v>
      </c>
      <c r="C22" s="9">
        <v>182</v>
      </c>
      <c r="D22" s="5">
        <v>149</v>
      </c>
      <c r="E22" s="11">
        <f t="shared" si="1"/>
        <v>0.21303061064009265</v>
      </c>
      <c r="F22" s="5">
        <v>32</v>
      </c>
      <c r="G22" s="12">
        <f t="shared" si="2"/>
        <v>4.3144710054065713E-2</v>
      </c>
      <c r="H22" s="5">
        <v>0</v>
      </c>
      <c r="I22" s="12">
        <f t="shared" si="0"/>
        <v>0</v>
      </c>
      <c r="J22" s="5">
        <v>19</v>
      </c>
      <c r="K22" s="12">
        <f t="shared" si="3"/>
        <v>2.6122942818253066E-2</v>
      </c>
      <c r="L22" s="5">
        <v>24</v>
      </c>
      <c r="M22" s="12">
        <f t="shared" si="4"/>
        <v>3.280122457905095E-2</v>
      </c>
      <c r="N22" s="5">
        <v>0</v>
      </c>
      <c r="O22" s="12">
        <f t="shared" si="5"/>
        <v>0</v>
      </c>
      <c r="P22" s="5">
        <v>17</v>
      </c>
      <c r="Q22" s="12">
        <f t="shared" si="6"/>
        <v>2.4721159858653131E-2</v>
      </c>
      <c r="R22" s="5">
        <v>0</v>
      </c>
      <c r="S22" s="12">
        <f t="shared" si="7"/>
        <v>0</v>
      </c>
      <c r="T22" s="5">
        <v>0</v>
      </c>
      <c r="U22" s="12">
        <f t="shared" si="8"/>
        <v>0</v>
      </c>
      <c r="V22" s="29" t="s">
        <v>111</v>
      </c>
      <c r="W22" s="29" t="s">
        <v>46</v>
      </c>
    </row>
    <row r="23" spans="1:23">
      <c r="A23" s="5" t="s">
        <v>298</v>
      </c>
      <c r="B23" s="2" t="s">
        <v>488</v>
      </c>
      <c r="C23" s="9">
        <v>2614</v>
      </c>
      <c r="D23" s="5">
        <v>149</v>
      </c>
      <c r="E23" s="11">
        <f t="shared" si="1"/>
        <v>0.21303061064009265</v>
      </c>
      <c r="F23" s="5">
        <v>97</v>
      </c>
      <c r="G23" s="12">
        <f t="shared" si="2"/>
        <v>0.13078240235138672</v>
      </c>
      <c r="H23" s="5">
        <v>11</v>
      </c>
      <c r="I23" s="12">
        <f t="shared" si="0"/>
        <v>1.5742622434668115E-2</v>
      </c>
      <c r="J23" s="5">
        <v>98</v>
      </c>
      <c r="K23" s="12">
        <f t="shared" si="3"/>
        <v>0.13473938927309476</v>
      </c>
      <c r="L23" s="5">
        <v>42</v>
      </c>
      <c r="M23" s="12">
        <f t="shared" si="4"/>
        <v>5.7402143013339166E-2</v>
      </c>
      <c r="N23" s="5">
        <v>60</v>
      </c>
      <c r="O23" s="12">
        <f t="shared" si="5"/>
        <v>8.6630089517759162E-2</v>
      </c>
      <c r="P23" s="5">
        <v>34</v>
      </c>
      <c r="Q23" s="12">
        <f t="shared" si="6"/>
        <v>4.9442319717306261E-2</v>
      </c>
      <c r="R23" s="5">
        <v>24</v>
      </c>
      <c r="S23" s="12">
        <f t="shared" si="7"/>
        <v>4.0253597665291338E-2</v>
      </c>
      <c r="T23" s="5">
        <v>36</v>
      </c>
      <c r="U23" s="12">
        <f t="shared" si="8"/>
        <v>5.7632274073481149E-2</v>
      </c>
      <c r="V23" s="29" t="s">
        <v>114</v>
      </c>
      <c r="W23" s="29" t="s">
        <v>43</v>
      </c>
    </row>
    <row r="24" spans="1:23">
      <c r="A24" s="5" t="s">
        <v>298</v>
      </c>
      <c r="B24" s="2" t="s">
        <v>489</v>
      </c>
      <c r="C24" s="9">
        <v>83</v>
      </c>
      <c r="D24" s="5">
        <v>141</v>
      </c>
      <c r="E24" s="11">
        <f t="shared" si="1"/>
        <v>0.20159272550505414</v>
      </c>
      <c r="F24" s="5">
        <v>482</v>
      </c>
      <c r="G24" s="12">
        <f t="shared" si="2"/>
        <v>0.64986719518936487</v>
      </c>
      <c r="H24" s="5">
        <v>296</v>
      </c>
      <c r="I24" s="12">
        <f t="shared" si="0"/>
        <v>0.42361965824197845</v>
      </c>
      <c r="J24" s="5">
        <v>211</v>
      </c>
      <c r="K24" s="12">
        <f t="shared" si="3"/>
        <v>0.29010215445533666</v>
      </c>
      <c r="L24" s="5">
        <v>289</v>
      </c>
      <c r="M24" s="12">
        <f t="shared" si="4"/>
        <v>0.39498141263940517</v>
      </c>
      <c r="N24" s="5">
        <v>330</v>
      </c>
      <c r="O24" s="12">
        <f t="shared" si="5"/>
        <v>0.47646549234767543</v>
      </c>
      <c r="P24" s="5">
        <v>129</v>
      </c>
      <c r="Q24" s="12">
        <f t="shared" si="6"/>
        <v>0.18758997775095612</v>
      </c>
      <c r="R24" s="5">
        <v>338</v>
      </c>
      <c r="S24" s="12">
        <f t="shared" si="7"/>
        <v>0.56690483378618628</v>
      </c>
      <c r="T24" s="5">
        <v>8</v>
      </c>
      <c r="U24" s="12">
        <f t="shared" si="8"/>
        <v>1.2807172016329145E-2</v>
      </c>
      <c r="V24" s="29" t="s">
        <v>115</v>
      </c>
      <c r="W24" s="29" t="s">
        <v>47</v>
      </c>
    </row>
    <row r="25" spans="1:23">
      <c r="A25" s="5" t="s">
        <v>298</v>
      </c>
      <c r="B25" s="2" t="s">
        <v>490</v>
      </c>
      <c r="C25" s="9">
        <v>1003</v>
      </c>
      <c r="D25" s="5">
        <v>137</v>
      </c>
      <c r="E25" s="11">
        <f t="shared" si="1"/>
        <v>0.19587378293753488</v>
      </c>
      <c r="F25" s="5">
        <v>251</v>
      </c>
      <c r="G25" s="12">
        <f t="shared" si="2"/>
        <v>0.33841631948657797</v>
      </c>
      <c r="H25" s="5">
        <v>157</v>
      </c>
      <c r="I25" s="12">
        <f t="shared" si="0"/>
        <v>0.22469015656753585</v>
      </c>
      <c r="J25" s="5">
        <v>308</v>
      </c>
      <c r="K25" s="12">
        <f t="shared" si="3"/>
        <v>0.42346665200115491</v>
      </c>
      <c r="L25" s="5">
        <v>32</v>
      </c>
      <c r="M25" s="12">
        <f t="shared" si="4"/>
        <v>4.3734966105401271E-2</v>
      </c>
      <c r="N25" s="5">
        <v>34</v>
      </c>
      <c r="O25" s="12">
        <f t="shared" si="5"/>
        <v>4.9090384060063531E-2</v>
      </c>
      <c r="P25" s="5">
        <v>72</v>
      </c>
      <c r="Q25" s="12">
        <f t="shared" si="6"/>
        <v>0.10470138293076621</v>
      </c>
      <c r="R25" s="5">
        <v>82</v>
      </c>
      <c r="S25" s="12">
        <f t="shared" si="7"/>
        <v>0.13753312535641207</v>
      </c>
      <c r="T25" s="5">
        <v>67</v>
      </c>
      <c r="U25" s="12">
        <f t="shared" si="8"/>
        <v>0.10726006563675659</v>
      </c>
      <c r="V25" s="29" t="s">
        <v>116</v>
      </c>
      <c r="W25" s="29" t="s">
        <v>116</v>
      </c>
    </row>
    <row r="26" spans="1:23">
      <c r="A26" s="5" t="s">
        <v>298</v>
      </c>
      <c r="B26" s="2" t="s">
        <v>107</v>
      </c>
      <c r="C26" s="9">
        <v>105</v>
      </c>
      <c r="D26" s="5">
        <v>135</v>
      </c>
      <c r="E26" s="11">
        <f t="shared" si="1"/>
        <v>0.19301431165377522</v>
      </c>
      <c r="F26" s="5">
        <v>32</v>
      </c>
      <c r="G26" s="12">
        <f t="shared" si="2"/>
        <v>4.3144710054065713E-2</v>
      </c>
      <c r="H26" s="5">
        <v>0</v>
      </c>
      <c r="I26" s="12">
        <f t="shared" si="0"/>
        <v>0</v>
      </c>
      <c r="J26" s="5">
        <v>4</v>
      </c>
      <c r="K26" s="12">
        <f t="shared" si="3"/>
        <v>5.4995669091059077E-3</v>
      </c>
      <c r="L26" s="5">
        <v>404</v>
      </c>
      <c r="M26" s="12">
        <f t="shared" si="4"/>
        <v>0.55215394708069099</v>
      </c>
      <c r="N26" s="5">
        <v>293</v>
      </c>
      <c r="O26" s="12">
        <f t="shared" si="5"/>
        <v>0.4230436038117239</v>
      </c>
      <c r="P26" s="5">
        <v>210</v>
      </c>
      <c r="Q26" s="12">
        <f t="shared" si="6"/>
        <v>0.30537903354806811</v>
      </c>
      <c r="R26" s="5">
        <v>14</v>
      </c>
      <c r="S26" s="12">
        <f t="shared" si="7"/>
        <v>2.3481265304753279E-2</v>
      </c>
      <c r="T26" s="5">
        <v>301</v>
      </c>
      <c r="U26" s="12">
        <f t="shared" si="8"/>
        <v>0.48186984711438408</v>
      </c>
      <c r="V26" s="29" t="s">
        <v>111</v>
      </c>
      <c r="W26" s="29" t="s">
        <v>111</v>
      </c>
    </row>
    <row r="27" spans="1:23">
      <c r="A27" s="5" t="s">
        <v>298</v>
      </c>
      <c r="B27" s="2" t="s">
        <v>300</v>
      </c>
      <c r="C27" s="9">
        <v>191</v>
      </c>
      <c r="D27" s="5">
        <v>133</v>
      </c>
      <c r="E27" s="11">
        <f t="shared" si="1"/>
        <v>0.19015484037001559</v>
      </c>
      <c r="F27" s="5">
        <v>86</v>
      </c>
      <c r="G27" s="12">
        <f t="shared" si="2"/>
        <v>0.11595140827030161</v>
      </c>
      <c r="H27" s="5">
        <v>98</v>
      </c>
      <c r="I27" s="12">
        <f t="shared" si="0"/>
        <v>0.14025245441795231</v>
      </c>
      <c r="J27" s="5">
        <v>242</v>
      </c>
      <c r="K27" s="12">
        <f t="shared" si="3"/>
        <v>0.3327237980009074</v>
      </c>
      <c r="L27" s="5">
        <v>77</v>
      </c>
      <c r="M27" s="12">
        <f t="shared" si="4"/>
        <v>0.10523726219112181</v>
      </c>
      <c r="N27" s="5">
        <v>205</v>
      </c>
      <c r="O27" s="12">
        <f t="shared" si="5"/>
        <v>0.29598613918567718</v>
      </c>
      <c r="P27" s="5">
        <v>75</v>
      </c>
      <c r="Q27" s="12">
        <f t="shared" si="6"/>
        <v>0.10906394055288147</v>
      </c>
      <c r="R27" s="5">
        <v>225</v>
      </c>
      <c r="S27" s="12">
        <f t="shared" si="7"/>
        <v>0.37737747811210626</v>
      </c>
      <c r="T27" s="5">
        <v>0</v>
      </c>
      <c r="U27" s="12">
        <f t="shared" si="8"/>
        <v>0</v>
      </c>
      <c r="V27" s="29" t="s">
        <v>114</v>
      </c>
      <c r="W27" s="29" t="s">
        <v>48</v>
      </c>
    </row>
    <row r="28" spans="1:23">
      <c r="A28" s="5" t="s">
        <v>298</v>
      </c>
      <c r="B28" s="2" t="s">
        <v>136</v>
      </c>
      <c r="C28" s="9">
        <v>2596</v>
      </c>
      <c r="D28" s="5">
        <v>133</v>
      </c>
      <c r="E28" s="11">
        <f t="shared" si="1"/>
        <v>0.19015484037001559</v>
      </c>
      <c r="F28" s="5">
        <v>54</v>
      </c>
      <c r="G28" s="12">
        <f t="shared" si="2"/>
        <v>7.2806698216235893E-2</v>
      </c>
      <c r="H28" s="5">
        <v>0</v>
      </c>
      <c r="I28" s="12">
        <f t="shared" si="0"/>
        <v>0</v>
      </c>
      <c r="J28" s="5">
        <v>49</v>
      </c>
      <c r="K28" s="12">
        <f t="shared" si="3"/>
        <v>6.7369694636547378E-2</v>
      </c>
      <c r="L28" s="5">
        <v>47</v>
      </c>
      <c r="M28" s="12">
        <f t="shared" si="4"/>
        <v>6.4235731467308113E-2</v>
      </c>
      <c r="N28" s="5">
        <v>30</v>
      </c>
      <c r="O28" s="12">
        <f t="shared" si="5"/>
        <v>4.3315044758879581E-2</v>
      </c>
      <c r="P28" s="5">
        <v>65</v>
      </c>
      <c r="Q28" s="12">
        <f t="shared" si="6"/>
        <v>9.4522081812497272E-2</v>
      </c>
      <c r="R28" s="5">
        <v>44</v>
      </c>
      <c r="S28" s="12">
        <f t="shared" si="7"/>
        <v>7.3798262386367441E-2</v>
      </c>
      <c r="T28" s="5">
        <v>44</v>
      </c>
      <c r="U28" s="12">
        <f t="shared" si="8"/>
        <v>7.0439446089810287E-2</v>
      </c>
      <c r="V28" s="29" t="s">
        <v>193</v>
      </c>
      <c r="W28" s="29" t="s">
        <v>45</v>
      </c>
    </row>
    <row r="29" spans="1:23">
      <c r="A29" s="2" t="s">
        <v>298</v>
      </c>
      <c r="B29" s="2" t="s">
        <v>295</v>
      </c>
      <c r="C29" s="10">
        <v>21</v>
      </c>
      <c r="D29" s="2">
        <v>132</v>
      </c>
      <c r="E29" s="11">
        <f t="shared" si="1"/>
        <v>0.18872510472813575</v>
      </c>
      <c r="F29" s="5">
        <v>40</v>
      </c>
      <c r="G29" s="12">
        <f t="shared" si="2"/>
        <v>5.3930887567582145E-2</v>
      </c>
      <c r="H29" s="5">
        <v>40</v>
      </c>
      <c r="I29" s="12">
        <f t="shared" si="0"/>
        <v>5.7245899762429518E-2</v>
      </c>
      <c r="J29" s="5">
        <v>116</v>
      </c>
      <c r="K29" s="12">
        <f t="shared" si="3"/>
        <v>0.15948744036407134</v>
      </c>
      <c r="L29" s="5">
        <v>127</v>
      </c>
      <c r="M29" s="12">
        <f t="shared" si="4"/>
        <v>0.17357314673081128</v>
      </c>
      <c r="N29" s="5">
        <v>204</v>
      </c>
      <c r="O29" s="12">
        <f t="shared" si="5"/>
        <v>0.2945423043603812</v>
      </c>
      <c r="P29" s="5">
        <v>95</v>
      </c>
      <c r="Q29" s="12">
        <f t="shared" si="6"/>
        <v>0.13814765803364987</v>
      </c>
      <c r="R29" s="5">
        <v>141</v>
      </c>
      <c r="S29" s="12">
        <f t="shared" si="7"/>
        <v>0.23648988628358658</v>
      </c>
      <c r="T29" s="5">
        <v>72</v>
      </c>
      <c r="U29" s="12">
        <f t="shared" si="8"/>
        <v>0.1152645481469623</v>
      </c>
      <c r="V29" s="29" t="s">
        <v>114</v>
      </c>
      <c r="W29" s="29" t="s">
        <v>49</v>
      </c>
    </row>
    <row r="30" spans="1:23">
      <c r="A30" s="5" t="s">
        <v>298</v>
      </c>
      <c r="B30" s="2" t="s">
        <v>491</v>
      </c>
      <c r="C30" s="10">
        <v>2616</v>
      </c>
      <c r="D30" s="2">
        <v>130</v>
      </c>
      <c r="E30" s="11">
        <f t="shared" si="1"/>
        <v>0.18586563344437612</v>
      </c>
      <c r="F30" s="2">
        <v>64</v>
      </c>
      <c r="G30" s="12">
        <f t="shared" si="2"/>
        <v>8.6289420108131426E-2</v>
      </c>
      <c r="H30" s="2">
        <v>30</v>
      </c>
      <c r="I30" s="12">
        <f t="shared" si="0"/>
        <v>4.2934424821822137E-2</v>
      </c>
      <c r="J30" s="2">
        <v>120</v>
      </c>
      <c r="K30" s="12">
        <f t="shared" si="3"/>
        <v>0.16498700727317722</v>
      </c>
      <c r="L30" s="2">
        <v>220</v>
      </c>
      <c r="M30" s="12">
        <f t="shared" si="4"/>
        <v>0.30067789197463374</v>
      </c>
      <c r="N30" s="2">
        <v>0</v>
      </c>
      <c r="O30" s="12">
        <f t="shared" si="5"/>
        <v>0</v>
      </c>
      <c r="P30" s="2">
        <v>0</v>
      </c>
      <c r="Q30" s="12">
        <f t="shared" si="6"/>
        <v>0</v>
      </c>
      <c r="R30" s="2">
        <v>160</v>
      </c>
      <c r="S30" s="12">
        <f t="shared" si="7"/>
        <v>0.26835731776860894</v>
      </c>
      <c r="T30" s="2">
        <v>137</v>
      </c>
      <c r="U30" s="12">
        <f t="shared" si="8"/>
        <v>0.21932282077963658</v>
      </c>
      <c r="V30" s="29" t="s">
        <v>114</v>
      </c>
      <c r="W30" s="29" t="s">
        <v>114</v>
      </c>
    </row>
    <row r="31" spans="1:23">
      <c r="A31" s="5" t="s">
        <v>298</v>
      </c>
      <c r="B31" s="2" t="s">
        <v>296</v>
      </c>
      <c r="C31" s="10">
        <v>25</v>
      </c>
      <c r="D31" s="2">
        <v>129</v>
      </c>
      <c r="E31" s="11">
        <f t="shared" si="1"/>
        <v>0.18443589780249633</v>
      </c>
      <c r="F31" s="2">
        <v>50</v>
      </c>
      <c r="G31" s="12">
        <f t="shared" si="2"/>
        <v>6.7413609459477677E-2</v>
      </c>
      <c r="H31" s="2">
        <v>0</v>
      </c>
      <c r="I31" s="12">
        <f t="shared" si="0"/>
        <v>0</v>
      </c>
      <c r="J31" s="2">
        <v>70</v>
      </c>
      <c r="K31" s="12">
        <f t="shared" si="3"/>
        <v>9.6242420909353379E-2</v>
      </c>
      <c r="L31" s="2">
        <v>84</v>
      </c>
      <c r="M31" s="12">
        <f t="shared" si="4"/>
        <v>0.11480428602667833</v>
      </c>
      <c r="N31" s="5">
        <v>142</v>
      </c>
      <c r="O31" s="12">
        <f t="shared" si="5"/>
        <v>0.20502454519203003</v>
      </c>
      <c r="P31" s="5">
        <v>39</v>
      </c>
      <c r="Q31" s="12">
        <f t="shared" si="6"/>
        <v>5.6713249087498363E-2</v>
      </c>
      <c r="R31" s="5">
        <v>8</v>
      </c>
      <c r="S31" s="12">
        <f t="shared" si="7"/>
        <v>1.3417865888430445E-2</v>
      </c>
      <c r="T31" s="5">
        <v>141</v>
      </c>
      <c r="U31" s="12">
        <f t="shared" si="8"/>
        <v>0.22572640678780115</v>
      </c>
      <c r="V31" s="29" t="s">
        <v>114</v>
      </c>
      <c r="W31" s="29" t="s">
        <v>115</v>
      </c>
    </row>
    <row r="32" spans="1:23">
      <c r="A32" s="5" t="s">
        <v>298</v>
      </c>
      <c r="B32" s="2" t="s">
        <v>70</v>
      </c>
      <c r="C32" s="10">
        <v>2650</v>
      </c>
      <c r="D32" s="2">
        <v>125</v>
      </c>
      <c r="E32" s="11">
        <f t="shared" si="1"/>
        <v>0.17871695523497705</v>
      </c>
      <c r="F32" s="2">
        <v>106</v>
      </c>
      <c r="G32" s="12">
        <f t="shared" si="2"/>
        <v>0.14291685205409269</v>
      </c>
      <c r="H32" s="2">
        <v>175</v>
      </c>
      <c r="I32" s="12">
        <f t="shared" si="0"/>
        <v>0.25045081146062914</v>
      </c>
      <c r="J32" s="2">
        <v>0</v>
      </c>
      <c r="K32" s="12">
        <f t="shared" si="3"/>
        <v>0</v>
      </c>
      <c r="L32" s="2">
        <v>189</v>
      </c>
      <c r="M32" s="12">
        <f t="shared" si="4"/>
        <v>0.25830964356002623</v>
      </c>
      <c r="N32" s="2">
        <v>337</v>
      </c>
      <c r="O32" s="12">
        <f t="shared" si="5"/>
        <v>0.48657233612474737</v>
      </c>
      <c r="P32" s="2">
        <v>25</v>
      </c>
      <c r="Q32" s="12">
        <f t="shared" si="6"/>
        <v>3.6354646850960487E-2</v>
      </c>
      <c r="R32" s="2">
        <v>0</v>
      </c>
      <c r="S32" s="12">
        <f t="shared" si="7"/>
        <v>0</v>
      </c>
      <c r="T32" s="2">
        <v>0</v>
      </c>
      <c r="U32" s="12">
        <f t="shared" si="8"/>
        <v>0</v>
      </c>
      <c r="V32" s="29" t="s">
        <v>111</v>
      </c>
      <c r="W32" s="29" t="s">
        <v>115</v>
      </c>
    </row>
    <row r="33" spans="1:23">
      <c r="A33" s="5" t="s">
        <v>298</v>
      </c>
      <c r="B33" s="2" t="s">
        <v>71</v>
      </c>
      <c r="C33" s="10">
        <v>41</v>
      </c>
      <c r="D33" s="2">
        <v>122</v>
      </c>
      <c r="E33" s="11">
        <f t="shared" si="1"/>
        <v>0.1744277483093376</v>
      </c>
      <c r="F33" s="2">
        <v>18</v>
      </c>
      <c r="G33" s="12">
        <f t="shared" si="2"/>
        <v>2.4268899405411964E-2</v>
      </c>
      <c r="H33" s="2">
        <v>0</v>
      </c>
      <c r="I33" s="12">
        <f t="shared" si="0"/>
        <v>0</v>
      </c>
      <c r="J33" s="2">
        <v>290</v>
      </c>
      <c r="K33" s="12">
        <f t="shared" si="3"/>
        <v>0.3987186009101783</v>
      </c>
      <c r="L33" s="2">
        <v>29</v>
      </c>
      <c r="M33" s="12">
        <f t="shared" si="4"/>
        <v>3.9634813033019897E-2</v>
      </c>
      <c r="N33" s="2">
        <v>0</v>
      </c>
      <c r="O33" s="12">
        <f t="shared" si="5"/>
        <v>0</v>
      </c>
      <c r="P33" s="2">
        <v>21</v>
      </c>
      <c r="Q33" s="12">
        <f t="shared" si="6"/>
        <v>3.0537903354806814E-2</v>
      </c>
      <c r="R33" s="2">
        <v>75</v>
      </c>
      <c r="S33" s="12">
        <f t="shared" si="7"/>
        <v>0.12579249270403542</v>
      </c>
      <c r="T33" s="2">
        <v>0</v>
      </c>
      <c r="U33" s="12">
        <f t="shared" si="8"/>
        <v>0</v>
      </c>
      <c r="V33" s="29" t="s">
        <v>114</v>
      </c>
      <c r="W33" s="29" t="s">
        <v>50</v>
      </c>
    </row>
    <row r="34" spans="1:23">
      <c r="A34" s="5" t="s">
        <v>298</v>
      </c>
      <c r="B34" s="2" t="s">
        <v>7</v>
      </c>
      <c r="C34" s="10">
        <v>1629</v>
      </c>
      <c r="D34" s="2">
        <v>121</v>
      </c>
      <c r="E34" s="11">
        <f t="shared" si="1"/>
        <v>0.17299801266745779</v>
      </c>
      <c r="F34" s="2">
        <v>100</v>
      </c>
      <c r="G34" s="12">
        <f t="shared" si="2"/>
        <v>0.13482721891895535</v>
      </c>
      <c r="H34" s="2">
        <v>74</v>
      </c>
      <c r="I34" s="12">
        <f t="shared" si="0"/>
        <v>0.10590491456049461</v>
      </c>
      <c r="J34" s="2">
        <v>97</v>
      </c>
      <c r="K34" s="12">
        <f t="shared" si="3"/>
        <v>0.13336449754581828</v>
      </c>
      <c r="L34" s="2">
        <v>224</v>
      </c>
      <c r="M34" s="12">
        <f t="shared" si="4"/>
        <v>0.30614476273780888</v>
      </c>
      <c r="N34" s="2">
        <v>68</v>
      </c>
      <c r="O34" s="12">
        <f t="shared" si="5"/>
        <v>9.8180768120127063E-2</v>
      </c>
      <c r="P34" s="2">
        <v>290</v>
      </c>
      <c r="Q34" s="12">
        <f t="shared" si="6"/>
        <v>0.42171390347114168</v>
      </c>
      <c r="R34" s="2">
        <v>85</v>
      </c>
      <c r="S34" s="12">
        <f t="shared" si="7"/>
        <v>0.14256482506457346</v>
      </c>
      <c r="T34" s="2">
        <v>42</v>
      </c>
      <c r="U34" s="12">
        <f t="shared" si="8"/>
        <v>6.7237653085728002E-2</v>
      </c>
      <c r="V34" s="29" t="s">
        <v>114</v>
      </c>
      <c r="W34" s="29" t="s">
        <v>51</v>
      </c>
    </row>
    <row r="35" spans="1:23">
      <c r="A35" s="5" t="s">
        <v>298</v>
      </c>
      <c r="B35" s="2" t="s">
        <v>72</v>
      </c>
      <c r="C35" s="10">
        <v>933</v>
      </c>
      <c r="D35" s="2">
        <v>119</v>
      </c>
      <c r="E35" s="11">
        <f t="shared" si="1"/>
        <v>0.17013854138369816</v>
      </c>
      <c r="F35" s="2">
        <v>91</v>
      </c>
      <c r="G35" s="12">
        <f t="shared" si="2"/>
        <v>0.12269276921624939</v>
      </c>
      <c r="H35" s="2">
        <v>120</v>
      </c>
      <c r="I35" s="12">
        <f t="shared" si="0"/>
        <v>0.17173769928728855</v>
      </c>
      <c r="J35" s="2">
        <v>106</v>
      </c>
      <c r="K35" s="12">
        <f t="shared" si="3"/>
        <v>0.14573852309130655</v>
      </c>
      <c r="L35" s="2">
        <v>79</v>
      </c>
      <c r="M35" s="12">
        <f t="shared" si="4"/>
        <v>0.10797069757270938</v>
      </c>
      <c r="N35" s="2">
        <v>0</v>
      </c>
      <c r="O35" s="12">
        <f t="shared" si="5"/>
        <v>0</v>
      </c>
      <c r="P35" s="2">
        <v>72</v>
      </c>
      <c r="Q35" s="12">
        <f t="shared" si="6"/>
        <v>0.10470138293076621</v>
      </c>
      <c r="R35" s="2">
        <v>20</v>
      </c>
      <c r="S35" s="12">
        <f t="shared" si="7"/>
        <v>3.3544664721076117E-2</v>
      </c>
      <c r="T35" s="2">
        <v>63</v>
      </c>
      <c r="U35" s="12">
        <f t="shared" si="8"/>
        <v>0.10085647962859202</v>
      </c>
      <c r="V35" s="29" t="s">
        <v>194</v>
      </c>
      <c r="W35" s="29" t="s">
        <v>52</v>
      </c>
    </row>
    <row r="36" spans="1:23">
      <c r="A36" s="5" t="s">
        <v>494</v>
      </c>
      <c r="B36" s="2" t="s">
        <v>489</v>
      </c>
      <c r="C36" s="9">
        <v>44</v>
      </c>
      <c r="D36" s="5">
        <v>224</v>
      </c>
      <c r="E36" s="11">
        <f t="shared" si="1"/>
        <v>0.32026078378107886</v>
      </c>
      <c r="F36" s="5">
        <v>282</v>
      </c>
      <c r="G36" s="12">
        <f t="shared" si="2"/>
        <v>0.3802127573514541</v>
      </c>
      <c r="H36" s="5">
        <v>296</v>
      </c>
      <c r="I36" s="12">
        <f t="shared" si="0"/>
        <v>0.42361965824197845</v>
      </c>
      <c r="J36" s="5">
        <v>211</v>
      </c>
      <c r="K36" s="12">
        <f t="shared" si="3"/>
        <v>0.29010215445533666</v>
      </c>
      <c r="L36" s="5">
        <v>289</v>
      </c>
      <c r="M36" s="12">
        <f t="shared" si="4"/>
        <v>0.39498141263940517</v>
      </c>
      <c r="N36" s="5">
        <v>330</v>
      </c>
      <c r="O36" s="12">
        <f t="shared" si="5"/>
        <v>0.47646549234767543</v>
      </c>
      <c r="P36" s="5">
        <v>129</v>
      </c>
      <c r="Q36" s="12">
        <f t="shared" si="6"/>
        <v>0.18758997775095612</v>
      </c>
      <c r="R36" s="5">
        <v>338</v>
      </c>
      <c r="S36" s="12">
        <f t="shared" si="7"/>
        <v>0.56690483378618628</v>
      </c>
      <c r="T36" s="5">
        <v>8</v>
      </c>
      <c r="U36" s="12">
        <f t="shared" si="8"/>
        <v>1.2807172016329145E-2</v>
      </c>
      <c r="V36" s="29" t="s">
        <v>196</v>
      </c>
      <c r="W36" s="29" t="s">
        <v>289</v>
      </c>
    </row>
    <row r="37" spans="1:23">
      <c r="A37" s="5" t="s">
        <v>494</v>
      </c>
      <c r="B37" s="2" t="s">
        <v>68</v>
      </c>
      <c r="C37" s="9">
        <v>2666</v>
      </c>
      <c r="D37" s="5">
        <v>0</v>
      </c>
      <c r="E37" s="11">
        <f t="shared" si="1"/>
        <v>0</v>
      </c>
      <c r="F37" s="5">
        <v>190</v>
      </c>
      <c r="G37" s="12">
        <f t="shared" si="2"/>
        <v>0.25617171594601518</v>
      </c>
      <c r="H37" s="5">
        <v>111</v>
      </c>
      <c r="I37" s="12">
        <f t="shared" si="0"/>
        <v>0.15885737184074192</v>
      </c>
      <c r="J37" s="5">
        <v>22</v>
      </c>
      <c r="K37" s="12">
        <f t="shared" si="3"/>
        <v>3.0247618000082493E-2</v>
      </c>
      <c r="L37" s="5">
        <v>27</v>
      </c>
      <c r="M37" s="12">
        <f t="shared" si="4"/>
        <v>3.6901377651432317E-2</v>
      </c>
      <c r="N37" s="5">
        <v>49</v>
      </c>
      <c r="O37" s="12">
        <f t="shared" si="5"/>
        <v>7.0747906439503322E-2</v>
      </c>
      <c r="P37" s="5">
        <v>0</v>
      </c>
      <c r="Q37" s="12">
        <f t="shared" si="6"/>
        <v>0</v>
      </c>
      <c r="R37" s="5">
        <v>12</v>
      </c>
      <c r="S37" s="12">
        <f t="shared" si="7"/>
        <v>2.0126798832645669E-2</v>
      </c>
      <c r="T37" s="5">
        <v>0</v>
      </c>
      <c r="U37" s="12">
        <f t="shared" si="8"/>
        <v>0</v>
      </c>
      <c r="V37" s="29" t="s">
        <v>115</v>
      </c>
      <c r="W37" s="29" t="s">
        <v>115</v>
      </c>
    </row>
    <row r="38" spans="1:23">
      <c r="A38" s="5" t="s">
        <v>494</v>
      </c>
      <c r="B38" s="2" t="s">
        <v>69</v>
      </c>
      <c r="C38" s="9">
        <v>279</v>
      </c>
      <c r="D38" s="5">
        <v>107</v>
      </c>
      <c r="E38" s="11">
        <f t="shared" si="1"/>
        <v>0.15298171368114036</v>
      </c>
      <c r="F38" s="5">
        <v>186</v>
      </c>
      <c r="G38" s="12">
        <f t="shared" si="2"/>
        <v>0.25077862718925698</v>
      </c>
      <c r="H38" s="5">
        <v>138</v>
      </c>
      <c r="I38" s="12">
        <f t="shared" si="0"/>
        <v>0.19749835418038184</v>
      </c>
      <c r="J38" s="5">
        <v>91</v>
      </c>
      <c r="K38" s="12">
        <f t="shared" si="3"/>
        <v>0.12511514718215941</v>
      </c>
      <c r="L38" s="5">
        <v>25</v>
      </c>
      <c r="M38" s="12">
        <f t="shared" si="4"/>
        <v>3.4167942269844744E-2</v>
      </c>
      <c r="N38" s="5">
        <v>19</v>
      </c>
      <c r="O38" s="12">
        <f t="shared" si="5"/>
        <v>2.7432861680623737E-2</v>
      </c>
      <c r="P38" s="5">
        <v>46</v>
      </c>
      <c r="Q38" s="12">
        <f t="shared" si="6"/>
        <v>6.6892550205767301E-2</v>
      </c>
      <c r="R38" s="5">
        <v>48</v>
      </c>
      <c r="S38" s="12">
        <f t="shared" si="7"/>
        <v>8.0507195330582676E-2</v>
      </c>
      <c r="T38" s="5">
        <v>137</v>
      </c>
      <c r="U38" s="12">
        <f t="shared" si="8"/>
        <v>0.21932282077963658</v>
      </c>
      <c r="V38" s="29" t="s">
        <v>115</v>
      </c>
      <c r="W38" s="29" t="s">
        <v>50</v>
      </c>
    </row>
    <row r="39" spans="1:23">
      <c r="A39" s="5" t="s">
        <v>494</v>
      </c>
      <c r="B39" s="2" t="s">
        <v>105</v>
      </c>
      <c r="C39" s="9">
        <v>1101</v>
      </c>
      <c r="D39" s="5">
        <v>96</v>
      </c>
      <c r="E39" s="11">
        <f t="shared" si="1"/>
        <v>0.13725462162046237</v>
      </c>
      <c r="F39" s="5">
        <v>180</v>
      </c>
      <c r="G39" s="12">
        <f t="shared" si="2"/>
        <v>0.24268899405411964</v>
      </c>
      <c r="H39" s="5">
        <v>78</v>
      </c>
      <c r="I39" s="12">
        <f t="shared" si="0"/>
        <v>0.11162950453673756</v>
      </c>
      <c r="J39" s="5">
        <v>33</v>
      </c>
      <c r="K39" s="12">
        <f t="shared" si="3"/>
        <v>4.537142700012374E-2</v>
      </c>
      <c r="L39" s="5">
        <v>524</v>
      </c>
      <c r="M39" s="12">
        <f t="shared" si="4"/>
        <v>0.71616006997594572</v>
      </c>
      <c r="N39" s="5">
        <v>484</v>
      </c>
      <c r="O39" s="12">
        <f t="shared" si="5"/>
        <v>0.69881605544325731</v>
      </c>
      <c r="P39" s="5">
        <v>369</v>
      </c>
      <c r="Q39" s="12">
        <f t="shared" si="6"/>
        <v>0.53659458752017686</v>
      </c>
      <c r="R39" s="5">
        <v>48</v>
      </c>
      <c r="S39" s="12">
        <f t="shared" si="7"/>
        <v>8.0507195330582676E-2</v>
      </c>
      <c r="T39" s="5">
        <v>152</v>
      </c>
      <c r="U39" s="12">
        <f t="shared" si="8"/>
        <v>0.24333626831025373</v>
      </c>
      <c r="V39" s="29" t="s">
        <v>115</v>
      </c>
      <c r="W39" s="29" t="s">
        <v>111</v>
      </c>
    </row>
    <row r="40" spans="1:23">
      <c r="A40" s="5" t="s">
        <v>494</v>
      </c>
      <c r="B40" s="2" t="s">
        <v>106</v>
      </c>
      <c r="C40" s="9">
        <v>954</v>
      </c>
      <c r="D40" s="5">
        <v>0</v>
      </c>
      <c r="E40" s="11">
        <f t="shared" si="1"/>
        <v>0</v>
      </c>
      <c r="F40" s="5">
        <v>173</v>
      </c>
      <c r="G40" s="12">
        <f t="shared" si="2"/>
        <v>0.23325108872979278</v>
      </c>
      <c r="H40" s="5">
        <v>0</v>
      </c>
      <c r="I40" s="12">
        <f t="shared" si="0"/>
        <v>0</v>
      </c>
      <c r="J40" s="5">
        <v>0</v>
      </c>
      <c r="K40" s="12">
        <f t="shared" si="3"/>
        <v>0</v>
      </c>
      <c r="L40" s="5">
        <v>14</v>
      </c>
      <c r="M40" s="12">
        <f t="shared" si="4"/>
        <v>1.9134047671113055E-2</v>
      </c>
      <c r="N40" s="5">
        <v>0</v>
      </c>
      <c r="O40" s="12">
        <f t="shared" si="5"/>
        <v>0</v>
      </c>
      <c r="P40" s="5">
        <v>14</v>
      </c>
      <c r="Q40" s="12">
        <f t="shared" si="6"/>
        <v>2.0358602236537873E-2</v>
      </c>
      <c r="R40" s="5">
        <v>15</v>
      </c>
      <c r="S40" s="12">
        <f t="shared" si="7"/>
        <v>2.5158498540807085E-2</v>
      </c>
      <c r="T40" s="5">
        <v>0</v>
      </c>
      <c r="U40" s="12">
        <f t="shared" si="8"/>
        <v>0</v>
      </c>
      <c r="V40" s="29" t="s">
        <v>115</v>
      </c>
      <c r="W40" s="29" t="s">
        <v>44</v>
      </c>
    </row>
    <row r="41" spans="1:23">
      <c r="A41" s="5" t="s">
        <v>494</v>
      </c>
      <c r="B41" s="2" t="s">
        <v>7</v>
      </c>
      <c r="C41" s="9">
        <v>395</v>
      </c>
      <c r="D41" s="5">
        <v>286</v>
      </c>
      <c r="E41" s="11">
        <f t="shared" si="1"/>
        <v>0.40890439357762748</v>
      </c>
      <c r="F41" s="5">
        <v>160</v>
      </c>
      <c r="G41" s="12">
        <f t="shared" si="2"/>
        <v>0.21572355027032858</v>
      </c>
      <c r="H41" s="5">
        <v>31</v>
      </c>
      <c r="I41" s="12">
        <f t="shared" si="0"/>
        <v>4.4365572315882874E-2</v>
      </c>
      <c r="J41" s="5">
        <v>110</v>
      </c>
      <c r="K41" s="12">
        <f t="shared" si="3"/>
        <v>0.15123809000041247</v>
      </c>
      <c r="L41" s="5">
        <v>59</v>
      </c>
      <c r="M41" s="12">
        <f t="shared" si="4"/>
        <v>8.0636343756833595E-2</v>
      </c>
      <c r="N41" s="5">
        <v>71</v>
      </c>
      <c r="O41" s="12">
        <f t="shared" si="5"/>
        <v>0.10251227259601502</v>
      </c>
      <c r="P41" s="5">
        <v>50</v>
      </c>
      <c r="Q41" s="12">
        <f t="shared" si="6"/>
        <v>7.2709293701920974E-2</v>
      </c>
      <c r="R41" s="5">
        <v>45</v>
      </c>
      <c r="S41" s="12">
        <f t="shared" si="7"/>
        <v>7.5475495622421257E-2</v>
      </c>
      <c r="T41" s="5">
        <v>38</v>
      </c>
      <c r="U41" s="12">
        <f t="shared" si="8"/>
        <v>6.0834067077563433E-2</v>
      </c>
      <c r="V41" s="29" t="s">
        <v>114</v>
      </c>
      <c r="W41" s="29" t="s">
        <v>44</v>
      </c>
    </row>
    <row r="42" spans="1:23">
      <c r="A42" s="5" t="s">
        <v>494</v>
      </c>
      <c r="B42" s="2" t="s">
        <v>280</v>
      </c>
      <c r="C42" s="9">
        <v>324</v>
      </c>
      <c r="D42" s="5">
        <v>338</v>
      </c>
      <c r="E42" s="11">
        <f t="shared" si="1"/>
        <v>0.483250646955378</v>
      </c>
      <c r="F42" s="5">
        <v>156</v>
      </c>
      <c r="G42" s="12">
        <f t="shared" si="2"/>
        <v>0.21033046151357035</v>
      </c>
      <c r="H42" s="5">
        <v>80</v>
      </c>
      <c r="I42" s="12">
        <f t="shared" si="0"/>
        <v>0.11449179952485904</v>
      </c>
      <c r="J42" s="5">
        <v>321</v>
      </c>
      <c r="K42" s="12">
        <f t="shared" si="3"/>
        <v>0.4413402444557491</v>
      </c>
      <c r="L42" s="5">
        <v>0</v>
      </c>
      <c r="M42" s="12">
        <f t="shared" si="4"/>
        <v>0</v>
      </c>
      <c r="N42" s="5">
        <v>59</v>
      </c>
      <c r="O42" s="12">
        <f t="shared" si="5"/>
        <v>8.5186254692463173E-2</v>
      </c>
      <c r="P42" s="5">
        <v>122</v>
      </c>
      <c r="Q42" s="12">
        <f t="shared" si="6"/>
        <v>0.1774106766326872</v>
      </c>
      <c r="R42" s="5">
        <v>80</v>
      </c>
      <c r="S42" s="12">
        <f t="shared" si="7"/>
        <v>0.13417865888430447</v>
      </c>
      <c r="T42" s="5">
        <v>52</v>
      </c>
      <c r="U42" s="12">
        <f t="shared" si="8"/>
        <v>8.3246618106139439E-2</v>
      </c>
      <c r="V42" s="29" t="s">
        <v>114</v>
      </c>
      <c r="W42" s="29" t="s">
        <v>115</v>
      </c>
    </row>
    <row r="43" spans="1:23">
      <c r="A43" s="5" t="s">
        <v>494</v>
      </c>
      <c r="B43" s="2" t="s">
        <v>17</v>
      </c>
      <c r="C43" s="9">
        <v>130</v>
      </c>
      <c r="D43" s="5">
        <v>0</v>
      </c>
      <c r="E43" s="11">
        <f t="shared" si="1"/>
        <v>0</v>
      </c>
      <c r="F43" s="5">
        <v>148</v>
      </c>
      <c r="G43" s="12">
        <f t="shared" si="2"/>
        <v>0.19954428400005392</v>
      </c>
      <c r="H43" s="5">
        <v>136</v>
      </c>
      <c r="I43" s="12">
        <f t="shared" si="0"/>
        <v>0.19463605919226035</v>
      </c>
      <c r="J43" s="5">
        <v>0</v>
      </c>
      <c r="K43" s="12">
        <f t="shared" si="3"/>
        <v>0</v>
      </c>
      <c r="L43" s="5">
        <v>290</v>
      </c>
      <c r="M43" s="12">
        <f t="shared" si="4"/>
        <v>0.396348130330199</v>
      </c>
      <c r="N43" s="5">
        <v>63</v>
      </c>
      <c r="O43" s="12">
        <f t="shared" si="5"/>
        <v>9.0961593993647116E-2</v>
      </c>
      <c r="P43" s="5">
        <v>0</v>
      </c>
      <c r="Q43" s="12">
        <f t="shared" si="6"/>
        <v>0</v>
      </c>
      <c r="R43" s="5">
        <v>0</v>
      </c>
      <c r="S43" s="12">
        <f t="shared" si="7"/>
        <v>0</v>
      </c>
      <c r="T43" s="5">
        <v>0</v>
      </c>
      <c r="U43" s="12">
        <f t="shared" si="8"/>
        <v>0</v>
      </c>
      <c r="V43" s="29" t="s">
        <v>115</v>
      </c>
      <c r="W43" s="29" t="s">
        <v>111</v>
      </c>
    </row>
    <row r="44" spans="1:23">
      <c r="A44" s="5" t="s">
        <v>494</v>
      </c>
      <c r="B44" s="2" t="s">
        <v>489</v>
      </c>
      <c r="C44" s="9">
        <v>49</v>
      </c>
      <c r="D44" s="5">
        <v>224</v>
      </c>
      <c r="E44" s="11">
        <f t="shared" si="1"/>
        <v>0.32026078378107886</v>
      </c>
      <c r="F44" s="5">
        <v>143</v>
      </c>
      <c r="G44" s="12">
        <f t="shared" si="2"/>
        <v>0.19280292305410618</v>
      </c>
      <c r="H44" s="5">
        <v>296</v>
      </c>
      <c r="I44" s="12">
        <f t="shared" si="0"/>
        <v>0.42361965824197845</v>
      </c>
      <c r="J44" s="5">
        <v>211</v>
      </c>
      <c r="K44" s="12">
        <f t="shared" si="3"/>
        <v>0.29010215445533666</v>
      </c>
      <c r="L44" s="5">
        <v>309</v>
      </c>
      <c r="M44" s="12">
        <f t="shared" si="4"/>
        <v>0.42231576645528102</v>
      </c>
      <c r="N44" s="5">
        <v>294</v>
      </c>
      <c r="O44" s="12">
        <f t="shared" si="5"/>
        <v>0.42448743863701988</v>
      </c>
      <c r="P44" s="5">
        <v>129</v>
      </c>
      <c r="Q44" s="12">
        <f t="shared" si="6"/>
        <v>0.18758997775095612</v>
      </c>
      <c r="R44" s="5">
        <v>357</v>
      </c>
      <c r="S44" s="12">
        <f t="shared" si="7"/>
        <v>0.59877226527120853</v>
      </c>
      <c r="T44" s="5">
        <v>8</v>
      </c>
      <c r="U44" s="12">
        <f t="shared" si="8"/>
        <v>1.2807172016329145E-2</v>
      </c>
      <c r="V44" s="29" t="s">
        <v>114</v>
      </c>
      <c r="W44" s="29" t="s">
        <v>289</v>
      </c>
    </row>
    <row r="45" spans="1:23">
      <c r="A45" s="5" t="s">
        <v>494</v>
      </c>
      <c r="B45" s="2" t="s">
        <v>490</v>
      </c>
      <c r="C45" s="9">
        <v>2700</v>
      </c>
      <c r="D45" s="5">
        <v>137</v>
      </c>
      <c r="E45" s="11">
        <f t="shared" si="1"/>
        <v>0.19587378293753488</v>
      </c>
      <c r="F45" s="5">
        <v>143</v>
      </c>
      <c r="G45" s="12">
        <f t="shared" si="2"/>
        <v>0.19280292305410618</v>
      </c>
      <c r="H45" s="5">
        <v>157</v>
      </c>
      <c r="I45" s="12">
        <f t="shared" si="0"/>
        <v>0.22469015656753585</v>
      </c>
      <c r="J45" s="5">
        <v>119</v>
      </c>
      <c r="K45" s="12">
        <f t="shared" si="3"/>
        <v>0.16361211554590077</v>
      </c>
      <c r="L45" s="5">
        <v>32</v>
      </c>
      <c r="M45" s="12">
        <f t="shared" si="4"/>
        <v>4.3734966105401271E-2</v>
      </c>
      <c r="N45" s="5">
        <v>34</v>
      </c>
      <c r="O45" s="12">
        <f t="shared" si="5"/>
        <v>4.9090384060063531E-2</v>
      </c>
      <c r="P45" s="5">
        <v>72</v>
      </c>
      <c r="Q45" s="12">
        <f t="shared" si="6"/>
        <v>0.10470138293076621</v>
      </c>
      <c r="R45" s="5">
        <v>82</v>
      </c>
      <c r="S45" s="12">
        <f t="shared" si="7"/>
        <v>0.13753312535641207</v>
      </c>
      <c r="T45" s="5">
        <v>67</v>
      </c>
      <c r="U45" s="12">
        <f t="shared" si="8"/>
        <v>0.10726006563675659</v>
      </c>
      <c r="V45" s="29" t="s">
        <v>43</v>
      </c>
      <c r="W45" s="29" t="s">
        <v>195</v>
      </c>
    </row>
    <row r="46" spans="1:23">
      <c r="A46" s="5" t="s">
        <v>494</v>
      </c>
      <c r="B46" s="2" t="s">
        <v>4</v>
      </c>
      <c r="C46" s="9">
        <v>1386</v>
      </c>
      <c r="D46" s="5">
        <v>0</v>
      </c>
      <c r="E46" s="11">
        <f t="shared" si="1"/>
        <v>0</v>
      </c>
      <c r="F46" s="5">
        <v>141</v>
      </c>
      <c r="G46" s="12">
        <f t="shared" si="2"/>
        <v>0.19010637867572705</v>
      </c>
      <c r="H46" s="5">
        <v>0</v>
      </c>
      <c r="I46" s="12">
        <f t="shared" si="0"/>
        <v>0</v>
      </c>
      <c r="J46" s="5">
        <v>0</v>
      </c>
      <c r="K46" s="12">
        <f t="shared" si="3"/>
        <v>0</v>
      </c>
      <c r="L46" s="5">
        <v>0</v>
      </c>
      <c r="M46" s="12">
        <f t="shared" si="4"/>
        <v>0</v>
      </c>
      <c r="N46" s="5">
        <v>0</v>
      </c>
      <c r="O46" s="12">
        <f t="shared" si="5"/>
        <v>0</v>
      </c>
      <c r="P46" s="5">
        <v>0</v>
      </c>
      <c r="Q46" s="12">
        <f t="shared" si="6"/>
        <v>0</v>
      </c>
      <c r="R46" s="5">
        <v>0</v>
      </c>
      <c r="S46" s="12">
        <f t="shared" si="7"/>
        <v>0</v>
      </c>
      <c r="T46" s="5">
        <v>0</v>
      </c>
      <c r="U46" s="12">
        <f t="shared" si="8"/>
        <v>0</v>
      </c>
      <c r="V46" s="29" t="s">
        <v>115</v>
      </c>
      <c r="W46" s="29" t="s">
        <v>117</v>
      </c>
    </row>
    <row r="47" spans="1:23">
      <c r="A47" s="5" t="s">
        <v>494</v>
      </c>
      <c r="B47" s="2" t="s">
        <v>5</v>
      </c>
      <c r="C47" s="9">
        <v>2670</v>
      </c>
      <c r="D47" s="5">
        <v>15</v>
      </c>
      <c r="E47" s="11">
        <f t="shared" si="1"/>
        <v>2.1446034628197247E-2</v>
      </c>
      <c r="F47" s="5">
        <v>139</v>
      </c>
      <c r="G47" s="12">
        <f t="shared" si="2"/>
        <v>0.18740983429734795</v>
      </c>
      <c r="H47" s="5">
        <v>210</v>
      </c>
      <c r="I47" s="12">
        <f t="shared" si="0"/>
        <v>0.30054097375275496</v>
      </c>
      <c r="J47" s="5">
        <v>30</v>
      </c>
      <c r="K47" s="12">
        <f t="shared" si="3"/>
        <v>4.1246751818294305E-2</v>
      </c>
      <c r="L47" s="5">
        <v>86</v>
      </c>
      <c r="M47" s="12">
        <f t="shared" si="4"/>
        <v>0.11753772140826592</v>
      </c>
      <c r="N47" s="5">
        <v>181</v>
      </c>
      <c r="O47" s="12">
        <f t="shared" si="5"/>
        <v>0.26133410337857349</v>
      </c>
      <c r="P47" s="5">
        <v>181</v>
      </c>
      <c r="Q47" s="12">
        <f t="shared" si="6"/>
        <v>0.26320764320095391</v>
      </c>
      <c r="R47" s="5">
        <v>177</v>
      </c>
      <c r="S47" s="12">
        <f t="shared" si="7"/>
        <v>0.29687028278152355</v>
      </c>
      <c r="T47" s="5">
        <v>0</v>
      </c>
      <c r="U47" s="12">
        <f t="shared" si="8"/>
        <v>0</v>
      </c>
      <c r="V47" s="29" t="s">
        <v>115</v>
      </c>
      <c r="W47" s="29" t="s">
        <v>195</v>
      </c>
    </row>
    <row r="48" spans="1:23">
      <c r="A48" s="5" t="s">
        <v>200</v>
      </c>
      <c r="B48" s="2" t="s">
        <v>199</v>
      </c>
      <c r="C48" s="9">
        <v>194</v>
      </c>
      <c r="D48" s="5">
        <v>96</v>
      </c>
      <c r="E48" s="11">
        <f t="shared" si="1"/>
        <v>0.13725462162046237</v>
      </c>
      <c r="F48" s="5">
        <v>133</v>
      </c>
      <c r="G48" s="12">
        <f t="shared" si="2"/>
        <v>0.17932020116221062</v>
      </c>
      <c r="H48" s="5">
        <v>141</v>
      </c>
      <c r="I48" s="12">
        <f t="shared" si="0"/>
        <v>0.20179179666256403</v>
      </c>
      <c r="J48" s="5">
        <v>112</v>
      </c>
      <c r="K48" s="12">
        <f t="shared" si="3"/>
        <v>0.15398787345496542</v>
      </c>
      <c r="L48" s="5">
        <v>36</v>
      </c>
      <c r="M48" s="12">
        <f t="shared" si="4"/>
        <v>4.9201836868576432E-2</v>
      </c>
      <c r="N48" s="5">
        <v>25</v>
      </c>
      <c r="O48" s="12">
        <f t="shared" si="5"/>
        <v>3.6095870632399656E-2</v>
      </c>
      <c r="P48" s="5">
        <v>24</v>
      </c>
      <c r="Q48" s="12">
        <f t="shared" si="6"/>
        <v>3.4900460976922072E-2</v>
      </c>
      <c r="R48" s="5">
        <v>24</v>
      </c>
      <c r="S48" s="12">
        <f t="shared" si="7"/>
        <v>4.0253597665291338E-2</v>
      </c>
      <c r="T48" s="5">
        <v>45</v>
      </c>
      <c r="U48" s="12">
        <f t="shared" si="8"/>
        <v>7.2040342591851436E-2</v>
      </c>
      <c r="V48" s="29" t="s">
        <v>115</v>
      </c>
      <c r="W48" s="29" t="s">
        <v>44</v>
      </c>
    </row>
    <row r="49" spans="1:23">
      <c r="A49" s="5" t="s">
        <v>19</v>
      </c>
      <c r="B49" s="2" t="s">
        <v>18</v>
      </c>
      <c r="C49" s="9">
        <v>1134</v>
      </c>
      <c r="D49" s="5">
        <v>109</v>
      </c>
      <c r="E49" s="11">
        <f t="shared" si="1"/>
        <v>0.15584118496489999</v>
      </c>
      <c r="F49" s="5">
        <v>125</v>
      </c>
      <c r="G49" s="12">
        <f t="shared" si="2"/>
        <v>0.16853402364869421</v>
      </c>
      <c r="H49" s="5">
        <v>56</v>
      </c>
      <c r="I49" s="12">
        <f t="shared" si="0"/>
        <v>8.0144259667401324E-2</v>
      </c>
      <c r="J49" s="5">
        <v>176</v>
      </c>
      <c r="K49" s="12">
        <f t="shared" si="3"/>
        <v>0.24198094400065995</v>
      </c>
      <c r="L49" s="5">
        <v>216</v>
      </c>
      <c r="M49" s="12">
        <f t="shared" si="4"/>
        <v>0.29521102121145854</v>
      </c>
      <c r="N49" s="5">
        <v>203</v>
      </c>
      <c r="O49" s="12">
        <f t="shared" si="5"/>
        <v>0.29309846953508517</v>
      </c>
      <c r="P49" s="5">
        <v>36</v>
      </c>
      <c r="Q49" s="12">
        <f t="shared" si="6"/>
        <v>5.2350691465383105E-2</v>
      </c>
      <c r="R49" s="5">
        <v>44</v>
      </c>
      <c r="S49" s="12">
        <f t="shared" si="7"/>
        <v>7.3798262386367441E-2</v>
      </c>
      <c r="T49" s="5">
        <v>186</v>
      </c>
      <c r="U49" s="12">
        <f t="shared" si="8"/>
        <v>0.29776674937965258</v>
      </c>
      <c r="V49" s="29" t="s">
        <v>114</v>
      </c>
      <c r="W49" s="29" t="s">
        <v>111</v>
      </c>
    </row>
    <row r="50" spans="1:23">
      <c r="A50" s="5" t="s">
        <v>494</v>
      </c>
      <c r="B50" s="2" t="s">
        <v>63</v>
      </c>
      <c r="C50" s="9">
        <v>249</v>
      </c>
      <c r="D50" s="5">
        <v>91</v>
      </c>
      <c r="E50" s="11">
        <f t="shared" si="1"/>
        <v>0.1301059434110633</v>
      </c>
      <c r="F50" s="5">
        <v>114</v>
      </c>
      <c r="G50" s="12">
        <f t="shared" si="2"/>
        <v>0.15370302956760909</v>
      </c>
      <c r="H50" s="5">
        <v>53</v>
      </c>
      <c r="I50" s="12">
        <f t="shared" si="0"/>
        <v>7.5850817185219105E-2</v>
      </c>
      <c r="J50" s="5">
        <v>0</v>
      </c>
      <c r="K50" s="12">
        <f t="shared" si="3"/>
        <v>0</v>
      </c>
      <c r="L50" s="5">
        <v>70</v>
      </c>
      <c r="M50" s="12">
        <f t="shared" si="4"/>
        <v>9.5670238355565276E-2</v>
      </c>
      <c r="N50" s="5">
        <v>84</v>
      </c>
      <c r="O50" s="12">
        <f t="shared" si="5"/>
        <v>0.12128212532486285</v>
      </c>
      <c r="P50" s="5">
        <v>68</v>
      </c>
      <c r="Q50" s="12">
        <f t="shared" si="6"/>
        <v>9.8884639434612523E-2</v>
      </c>
      <c r="R50" s="5">
        <v>50</v>
      </c>
      <c r="S50" s="12">
        <f t="shared" si="7"/>
        <v>8.3861661802690279E-2</v>
      </c>
      <c r="T50" s="5">
        <v>12</v>
      </c>
      <c r="U50" s="12">
        <f t="shared" si="8"/>
        <v>1.9210758024493717E-2</v>
      </c>
      <c r="V50" s="29" t="s">
        <v>115</v>
      </c>
      <c r="W50" s="29" t="s">
        <v>43</v>
      </c>
    </row>
    <row r="51" spans="1:23">
      <c r="A51" s="5" t="s">
        <v>19</v>
      </c>
      <c r="B51" s="2" t="s">
        <v>7</v>
      </c>
      <c r="C51" s="9">
        <v>368</v>
      </c>
      <c r="D51" s="5">
        <v>0</v>
      </c>
      <c r="E51" s="11">
        <f t="shared" si="1"/>
        <v>0</v>
      </c>
      <c r="F51" s="5">
        <v>113</v>
      </c>
      <c r="G51" s="12">
        <f t="shared" si="2"/>
        <v>0.15235475737841955</v>
      </c>
      <c r="H51" s="5">
        <v>14</v>
      </c>
      <c r="I51" s="12">
        <f t="shared" si="0"/>
        <v>2.0036064916850331E-2</v>
      </c>
      <c r="J51" s="5">
        <v>0</v>
      </c>
      <c r="K51" s="12">
        <f t="shared" si="3"/>
        <v>0</v>
      </c>
      <c r="L51" s="5">
        <v>46</v>
      </c>
      <c r="M51" s="12">
        <f t="shared" si="4"/>
        <v>6.2869013776514326E-2</v>
      </c>
      <c r="N51" s="5">
        <v>55</v>
      </c>
      <c r="O51" s="12">
        <f t="shared" si="5"/>
        <v>7.941091539127923E-2</v>
      </c>
      <c r="P51" s="5">
        <v>40</v>
      </c>
      <c r="Q51" s="12">
        <f t="shared" si="6"/>
        <v>5.8167434961536785E-2</v>
      </c>
      <c r="R51" s="5">
        <v>31</v>
      </c>
      <c r="S51" s="12">
        <f t="shared" si="7"/>
        <v>5.1994230317667978E-2</v>
      </c>
      <c r="T51" s="5">
        <v>108</v>
      </c>
      <c r="U51" s="12">
        <f t="shared" si="8"/>
        <v>0.17289682222044345</v>
      </c>
      <c r="V51" s="29" t="s">
        <v>115</v>
      </c>
      <c r="W51" s="29" t="s">
        <v>43</v>
      </c>
    </row>
    <row r="52" spans="1:23">
      <c r="A52" s="5" t="s">
        <v>19</v>
      </c>
      <c r="B52" s="2" t="s">
        <v>10</v>
      </c>
      <c r="C52" s="9">
        <v>148</v>
      </c>
      <c r="D52" s="5">
        <v>427</v>
      </c>
      <c r="E52" s="11">
        <f t="shared" si="1"/>
        <v>0.61049711908268156</v>
      </c>
      <c r="F52" s="5">
        <v>112</v>
      </c>
      <c r="G52" s="12">
        <f t="shared" si="2"/>
        <v>0.15100648518922999</v>
      </c>
      <c r="H52" s="5">
        <v>230</v>
      </c>
      <c r="I52" s="12">
        <f t="shared" si="0"/>
        <v>0.32916392363396973</v>
      </c>
      <c r="J52" s="5">
        <v>303</v>
      </c>
      <c r="K52" s="12">
        <f t="shared" si="3"/>
        <v>0.41659219336477255</v>
      </c>
      <c r="L52" s="5">
        <v>572</v>
      </c>
      <c r="M52" s="12">
        <f t="shared" si="4"/>
        <v>0.7817625191340476</v>
      </c>
      <c r="N52" s="5">
        <v>298</v>
      </c>
      <c r="O52" s="12">
        <f t="shared" si="5"/>
        <v>0.43026277793820389</v>
      </c>
      <c r="P52" s="5">
        <v>210</v>
      </c>
      <c r="Q52" s="12">
        <f t="shared" si="6"/>
        <v>0.30537903354806811</v>
      </c>
      <c r="R52" s="5">
        <v>613</v>
      </c>
      <c r="S52" s="12">
        <f t="shared" si="7"/>
        <v>1.0281439737009828</v>
      </c>
      <c r="T52" s="5">
        <v>336</v>
      </c>
      <c r="U52" s="12">
        <f t="shared" si="8"/>
        <v>0.53790122468582402</v>
      </c>
      <c r="V52" s="29" t="s">
        <v>114</v>
      </c>
      <c r="W52" s="29" t="s">
        <v>193</v>
      </c>
    </row>
    <row r="53" spans="1:23">
      <c r="A53" s="5" t="s">
        <v>19</v>
      </c>
      <c r="B53" s="2" t="s">
        <v>7</v>
      </c>
      <c r="C53" s="9">
        <v>907</v>
      </c>
      <c r="D53" s="5">
        <v>338</v>
      </c>
      <c r="E53" s="11">
        <f t="shared" si="1"/>
        <v>0.483250646955378</v>
      </c>
      <c r="F53" s="5">
        <v>108</v>
      </c>
      <c r="G53" s="12">
        <f t="shared" si="2"/>
        <v>0.14561339643247179</v>
      </c>
      <c r="H53" s="5">
        <v>0</v>
      </c>
      <c r="I53" s="12">
        <f t="shared" si="0"/>
        <v>0</v>
      </c>
      <c r="J53" s="5">
        <v>347</v>
      </c>
      <c r="K53" s="12">
        <f t="shared" si="3"/>
        <v>0.47708742936493753</v>
      </c>
      <c r="L53" s="5">
        <v>0</v>
      </c>
      <c r="M53" s="12">
        <f t="shared" si="4"/>
        <v>0</v>
      </c>
      <c r="N53" s="5">
        <v>23</v>
      </c>
      <c r="O53" s="12">
        <f t="shared" si="5"/>
        <v>3.3208200981807684E-2</v>
      </c>
      <c r="P53" s="5">
        <v>0</v>
      </c>
      <c r="Q53" s="12">
        <f t="shared" si="6"/>
        <v>0</v>
      </c>
      <c r="R53" s="5">
        <v>65</v>
      </c>
      <c r="S53" s="12">
        <f t="shared" si="7"/>
        <v>0.10902016034349737</v>
      </c>
      <c r="T53" s="5">
        <v>0</v>
      </c>
      <c r="U53" s="12">
        <f t="shared" si="8"/>
        <v>0</v>
      </c>
      <c r="V53" s="29" t="s">
        <v>114</v>
      </c>
      <c r="W53" s="29" t="s">
        <v>195</v>
      </c>
    </row>
    <row r="54" spans="1:23">
      <c r="A54" s="5" t="s">
        <v>19</v>
      </c>
      <c r="B54" s="2" t="s">
        <v>7</v>
      </c>
      <c r="C54" s="9">
        <v>168</v>
      </c>
      <c r="D54" s="5">
        <v>65</v>
      </c>
      <c r="E54" s="11">
        <f t="shared" si="1"/>
        <v>9.2932816722188061E-2</v>
      </c>
      <c r="F54" s="5">
        <v>106</v>
      </c>
      <c r="G54" s="12">
        <f t="shared" si="2"/>
        <v>0.14291685205409269</v>
      </c>
      <c r="H54" s="5">
        <v>86</v>
      </c>
      <c r="I54" s="12">
        <f t="shared" si="0"/>
        <v>0.12307868448922345</v>
      </c>
      <c r="J54" s="5">
        <v>38</v>
      </c>
      <c r="K54" s="12">
        <f t="shared" si="3"/>
        <v>5.2245885636506131E-2</v>
      </c>
      <c r="L54" s="5">
        <v>28</v>
      </c>
      <c r="M54" s="12">
        <f t="shared" si="4"/>
        <v>3.8268095342226111E-2</v>
      </c>
      <c r="N54" s="5">
        <v>19</v>
      </c>
      <c r="O54" s="12">
        <f t="shared" si="5"/>
        <v>2.7432861680623737E-2</v>
      </c>
      <c r="P54" s="5">
        <v>22</v>
      </c>
      <c r="Q54" s="12">
        <f t="shared" si="6"/>
        <v>3.1992089228845229E-2</v>
      </c>
      <c r="R54" s="5">
        <v>0</v>
      </c>
      <c r="S54" s="12">
        <f t="shared" si="7"/>
        <v>0</v>
      </c>
      <c r="T54" s="5">
        <v>48</v>
      </c>
      <c r="U54" s="12">
        <f t="shared" si="8"/>
        <v>7.684303209797487E-2</v>
      </c>
      <c r="V54" s="29" t="s">
        <v>115</v>
      </c>
      <c r="W54" s="29" t="s">
        <v>53</v>
      </c>
    </row>
    <row r="55" spans="1:23">
      <c r="A55" s="5" t="s">
        <v>19</v>
      </c>
      <c r="B55" s="2" t="s">
        <v>70</v>
      </c>
      <c r="C55" s="9">
        <v>2742</v>
      </c>
      <c r="D55" s="5">
        <v>125</v>
      </c>
      <c r="E55" s="11">
        <f t="shared" si="1"/>
        <v>0.17871695523497705</v>
      </c>
      <c r="F55" s="5">
        <v>106</v>
      </c>
      <c r="G55" s="12">
        <f t="shared" si="2"/>
        <v>0.14291685205409269</v>
      </c>
      <c r="H55" s="5">
        <v>175</v>
      </c>
      <c r="I55" s="12">
        <f t="shared" si="0"/>
        <v>0.25045081146062914</v>
      </c>
      <c r="J55" s="5">
        <v>0</v>
      </c>
      <c r="K55" s="12">
        <f t="shared" si="3"/>
        <v>0</v>
      </c>
      <c r="L55" s="5">
        <v>189</v>
      </c>
      <c r="M55" s="12">
        <f t="shared" si="4"/>
        <v>0.25830964356002623</v>
      </c>
      <c r="N55" s="5">
        <v>337</v>
      </c>
      <c r="O55" s="12">
        <f t="shared" si="5"/>
        <v>0.48657233612474737</v>
      </c>
      <c r="P55" s="5">
        <v>25</v>
      </c>
      <c r="Q55" s="12">
        <f t="shared" si="6"/>
        <v>3.6354646850960487E-2</v>
      </c>
      <c r="R55" s="5">
        <v>0</v>
      </c>
      <c r="S55" s="12">
        <f t="shared" si="7"/>
        <v>0</v>
      </c>
      <c r="T55" s="5">
        <v>0</v>
      </c>
      <c r="U55" s="12">
        <f t="shared" si="8"/>
        <v>0</v>
      </c>
      <c r="V55" s="29" t="s">
        <v>115</v>
      </c>
      <c r="W55" s="29" t="s">
        <v>115</v>
      </c>
    </row>
    <row r="56" spans="1:23">
      <c r="A56" s="5" t="s">
        <v>494</v>
      </c>
      <c r="B56" s="2" t="s">
        <v>64</v>
      </c>
      <c r="C56" s="9">
        <v>453</v>
      </c>
      <c r="D56" s="5">
        <v>22</v>
      </c>
      <c r="E56" s="11">
        <f t="shared" si="1"/>
        <v>3.1454184121355963E-2</v>
      </c>
      <c r="F56" s="5">
        <v>102</v>
      </c>
      <c r="G56" s="12">
        <f t="shared" si="2"/>
        <v>0.13752376329733446</v>
      </c>
      <c r="H56" s="5">
        <v>83</v>
      </c>
      <c r="I56" s="12">
        <f t="shared" si="0"/>
        <v>0.11878524200704124</v>
      </c>
      <c r="J56" s="5">
        <v>35</v>
      </c>
      <c r="K56" s="12">
        <f t="shared" si="3"/>
        <v>4.812121045467669E-2</v>
      </c>
      <c r="L56" s="5">
        <v>18</v>
      </c>
      <c r="M56" s="12">
        <f t="shared" si="4"/>
        <v>2.4600918434288216E-2</v>
      </c>
      <c r="N56" s="5">
        <v>19</v>
      </c>
      <c r="O56" s="12">
        <f t="shared" si="5"/>
        <v>2.7432861680623737E-2</v>
      </c>
      <c r="P56" s="5">
        <v>0</v>
      </c>
      <c r="Q56" s="12">
        <f t="shared" si="6"/>
        <v>0</v>
      </c>
      <c r="R56" s="5">
        <v>0</v>
      </c>
      <c r="S56" s="12">
        <f t="shared" si="7"/>
        <v>0</v>
      </c>
      <c r="T56" s="5">
        <v>20</v>
      </c>
      <c r="U56" s="12">
        <f t="shared" si="8"/>
        <v>3.2017930040822859E-2</v>
      </c>
      <c r="V56" s="29" t="s">
        <v>115</v>
      </c>
      <c r="W56" s="29" t="s">
        <v>53</v>
      </c>
    </row>
    <row r="57" spans="1:23">
      <c r="A57" s="5" t="s">
        <v>19</v>
      </c>
      <c r="B57" s="2" t="s">
        <v>12</v>
      </c>
      <c r="C57" s="9">
        <v>116</v>
      </c>
      <c r="D57" s="5">
        <v>58</v>
      </c>
      <c r="E57" s="11">
        <f t="shared" si="1"/>
        <v>8.2924667229029345E-2</v>
      </c>
      <c r="F57" s="5">
        <v>101</v>
      </c>
      <c r="G57" s="12">
        <f t="shared" si="2"/>
        <v>0.13617549110814492</v>
      </c>
      <c r="H57" s="5">
        <v>147</v>
      </c>
      <c r="I57" s="12">
        <f t="shared" si="0"/>
        <v>0.21037868162692847</v>
      </c>
      <c r="J57" s="5">
        <v>152</v>
      </c>
      <c r="K57" s="12">
        <f t="shared" si="3"/>
        <v>0.20898354254602453</v>
      </c>
      <c r="L57" s="5">
        <v>73</v>
      </c>
      <c r="M57" s="12">
        <f t="shared" si="4"/>
        <v>9.9770391427946636E-2</v>
      </c>
      <c r="N57" s="5">
        <v>26</v>
      </c>
      <c r="O57" s="12">
        <f t="shared" si="5"/>
        <v>3.7539705457695645E-2</v>
      </c>
      <c r="P57" s="5">
        <v>40</v>
      </c>
      <c r="Q57" s="12">
        <f t="shared" si="6"/>
        <v>5.8167434961536785E-2</v>
      </c>
      <c r="R57" s="5">
        <v>54</v>
      </c>
      <c r="S57" s="12">
        <f t="shared" si="7"/>
        <v>9.05705947469055E-2</v>
      </c>
      <c r="T57" s="5">
        <v>20</v>
      </c>
      <c r="U57" s="12">
        <f t="shared" si="8"/>
        <v>3.2017930040822859E-2</v>
      </c>
      <c r="V57" s="29" t="s">
        <v>116</v>
      </c>
      <c r="W57" s="29" t="s">
        <v>193</v>
      </c>
    </row>
    <row r="58" spans="1:23">
      <c r="A58" s="5" t="s">
        <v>19</v>
      </c>
      <c r="B58" s="2" t="s">
        <v>7</v>
      </c>
      <c r="C58" s="9">
        <v>183</v>
      </c>
      <c r="D58" s="5">
        <v>121</v>
      </c>
      <c r="E58" s="11">
        <f t="shared" si="1"/>
        <v>0.17299801266745779</v>
      </c>
      <c r="F58" s="5">
        <v>100</v>
      </c>
      <c r="G58" s="12">
        <f t="shared" si="2"/>
        <v>0.13482721891895535</v>
      </c>
      <c r="H58" s="5">
        <v>74</v>
      </c>
      <c r="I58" s="12">
        <f t="shared" si="0"/>
        <v>0.10590491456049461</v>
      </c>
      <c r="J58" s="5">
        <v>97</v>
      </c>
      <c r="K58" s="12">
        <f t="shared" si="3"/>
        <v>0.13336449754581828</v>
      </c>
      <c r="L58" s="5">
        <v>189</v>
      </c>
      <c r="M58" s="12">
        <f t="shared" si="4"/>
        <v>0.25830964356002623</v>
      </c>
      <c r="N58" s="5">
        <v>68</v>
      </c>
      <c r="O58" s="12">
        <f t="shared" si="5"/>
        <v>9.8180768120127063E-2</v>
      </c>
      <c r="P58" s="5">
        <v>290</v>
      </c>
      <c r="Q58" s="12">
        <f t="shared" si="6"/>
        <v>0.42171390347114168</v>
      </c>
      <c r="R58" s="5">
        <v>85</v>
      </c>
      <c r="S58" s="12">
        <f t="shared" si="7"/>
        <v>0.14256482506457346</v>
      </c>
      <c r="T58" s="5">
        <v>42</v>
      </c>
      <c r="U58" s="12">
        <f t="shared" si="8"/>
        <v>6.7237653085728002E-2</v>
      </c>
      <c r="V58" s="29" t="s">
        <v>114</v>
      </c>
      <c r="W58" s="29" t="s">
        <v>51</v>
      </c>
    </row>
    <row r="59" spans="1:23">
      <c r="A59" s="5" t="s">
        <v>200</v>
      </c>
      <c r="B59" s="2" t="s">
        <v>488</v>
      </c>
      <c r="C59" s="9">
        <v>210</v>
      </c>
      <c r="D59" s="5">
        <v>149</v>
      </c>
      <c r="E59" s="11">
        <f t="shared" si="1"/>
        <v>0.21303061064009265</v>
      </c>
      <c r="F59" s="5">
        <v>97</v>
      </c>
      <c r="G59" s="12">
        <f t="shared" si="2"/>
        <v>0.13078240235138672</v>
      </c>
      <c r="H59" s="5">
        <v>11</v>
      </c>
      <c r="I59" s="12">
        <f t="shared" si="0"/>
        <v>1.5742622434668115E-2</v>
      </c>
      <c r="J59" s="5">
        <v>98</v>
      </c>
      <c r="K59" s="12">
        <f t="shared" si="3"/>
        <v>0.13473938927309476</v>
      </c>
      <c r="L59" s="5">
        <v>42</v>
      </c>
      <c r="M59" s="12">
        <f t="shared" si="4"/>
        <v>5.7402143013339166E-2</v>
      </c>
      <c r="N59" s="5">
        <v>60</v>
      </c>
      <c r="O59" s="12">
        <f t="shared" si="5"/>
        <v>8.6630089517759162E-2</v>
      </c>
      <c r="P59" s="5">
        <v>34</v>
      </c>
      <c r="Q59" s="12">
        <f t="shared" si="6"/>
        <v>4.9442319717306261E-2</v>
      </c>
      <c r="R59" s="5">
        <v>24</v>
      </c>
      <c r="S59" s="12">
        <f t="shared" si="7"/>
        <v>4.0253597665291338E-2</v>
      </c>
      <c r="T59" s="5">
        <v>36</v>
      </c>
      <c r="U59" s="12">
        <f t="shared" si="8"/>
        <v>5.7632274073481149E-2</v>
      </c>
      <c r="V59" s="29" t="s">
        <v>114</v>
      </c>
      <c r="W59" s="29" t="s">
        <v>115</v>
      </c>
    </row>
    <row r="60" spans="1:23">
      <c r="A60" s="5" t="s">
        <v>200</v>
      </c>
      <c r="B60" s="2" t="s">
        <v>22</v>
      </c>
      <c r="C60" s="9">
        <v>32</v>
      </c>
      <c r="D60" s="5">
        <v>60</v>
      </c>
      <c r="E60" s="11">
        <f t="shared" si="1"/>
        <v>8.5784138512788988E-2</v>
      </c>
      <c r="F60" s="5">
        <v>96</v>
      </c>
      <c r="G60" s="12">
        <f t="shared" si="2"/>
        <v>0.12943413016219713</v>
      </c>
      <c r="H60" s="5">
        <v>70</v>
      </c>
      <c r="I60" s="12">
        <f t="shared" si="0"/>
        <v>0.10018032458425166</v>
      </c>
      <c r="J60" s="5">
        <v>53</v>
      </c>
      <c r="K60" s="12">
        <f t="shared" si="3"/>
        <v>7.2869261545653277E-2</v>
      </c>
      <c r="L60" s="5">
        <v>50</v>
      </c>
      <c r="M60" s="12">
        <f t="shared" si="4"/>
        <v>6.8335884539689487E-2</v>
      </c>
      <c r="N60" s="5">
        <v>183</v>
      </c>
      <c r="O60" s="12">
        <f t="shared" si="5"/>
        <v>0.26422177302916544</v>
      </c>
      <c r="P60" s="5">
        <v>75</v>
      </c>
      <c r="Q60" s="12">
        <f t="shared" si="6"/>
        <v>0.10906394055288147</v>
      </c>
      <c r="R60" s="5">
        <v>0</v>
      </c>
      <c r="S60" s="12">
        <f t="shared" si="7"/>
        <v>0</v>
      </c>
      <c r="T60" s="5">
        <v>58</v>
      </c>
      <c r="U60" s="12">
        <f t="shared" si="8"/>
        <v>9.2851997118386292E-2</v>
      </c>
      <c r="V60" s="29" t="s">
        <v>115</v>
      </c>
      <c r="W60" s="29" t="s">
        <v>115</v>
      </c>
    </row>
    <row r="61" spans="1:23">
      <c r="A61" s="5" t="s">
        <v>494</v>
      </c>
      <c r="B61" s="2" t="s">
        <v>489</v>
      </c>
      <c r="C61" s="9">
        <v>128</v>
      </c>
      <c r="D61" s="5">
        <v>74</v>
      </c>
      <c r="E61" s="11">
        <f t="shared" si="1"/>
        <v>0.10580043749910642</v>
      </c>
      <c r="F61" s="5">
        <v>96</v>
      </c>
      <c r="G61" s="12">
        <f t="shared" si="2"/>
        <v>0.12943413016219713</v>
      </c>
      <c r="H61" s="5">
        <v>130</v>
      </c>
      <c r="I61" s="12">
        <f t="shared" si="0"/>
        <v>0.18604917422789594</v>
      </c>
      <c r="J61" s="5">
        <v>104</v>
      </c>
      <c r="K61" s="12">
        <f t="shared" si="3"/>
        <v>0.14298873963675363</v>
      </c>
      <c r="L61" s="5">
        <v>105</v>
      </c>
      <c r="M61" s="12">
        <f t="shared" si="4"/>
        <v>0.14350535753334792</v>
      </c>
      <c r="N61" s="5">
        <v>136</v>
      </c>
      <c r="O61" s="12">
        <f t="shared" si="5"/>
        <v>0.19636153624025413</v>
      </c>
      <c r="P61" s="5">
        <v>156</v>
      </c>
      <c r="Q61" s="12">
        <f t="shared" si="6"/>
        <v>0.22685299634999345</v>
      </c>
      <c r="R61" s="5">
        <v>265</v>
      </c>
      <c r="S61" s="12">
        <f t="shared" si="7"/>
        <v>0.44446680755425849</v>
      </c>
      <c r="T61" s="5">
        <v>79</v>
      </c>
      <c r="U61" s="12">
        <f t="shared" si="8"/>
        <v>0.12647082366125031</v>
      </c>
      <c r="V61" s="29" t="s">
        <v>115</v>
      </c>
      <c r="W61" s="29" t="s">
        <v>195</v>
      </c>
    </row>
    <row r="62" spans="1:23">
      <c r="A62" s="5" t="s">
        <v>494</v>
      </c>
      <c r="B62" s="2" t="s">
        <v>7</v>
      </c>
      <c r="C62" s="9">
        <v>2668</v>
      </c>
      <c r="D62" s="5">
        <v>19</v>
      </c>
      <c r="E62" s="11">
        <f t="shared" si="1"/>
        <v>2.7164977195716512E-2</v>
      </c>
      <c r="F62" s="5">
        <v>96</v>
      </c>
      <c r="G62" s="12">
        <f t="shared" si="2"/>
        <v>0.12943413016219713</v>
      </c>
      <c r="H62" s="5">
        <v>104</v>
      </c>
      <c r="I62" s="12">
        <f t="shared" si="0"/>
        <v>0.14883933938231675</v>
      </c>
      <c r="J62" s="5">
        <v>8</v>
      </c>
      <c r="K62" s="12">
        <f t="shared" si="3"/>
        <v>1.0999133818211815E-2</v>
      </c>
      <c r="L62" s="5">
        <v>0</v>
      </c>
      <c r="M62" s="12">
        <f t="shared" si="4"/>
        <v>0</v>
      </c>
      <c r="N62" s="5">
        <v>19</v>
      </c>
      <c r="O62" s="12">
        <f t="shared" si="5"/>
        <v>2.7432861680623737E-2</v>
      </c>
      <c r="P62" s="5">
        <v>0</v>
      </c>
      <c r="Q62" s="12">
        <f t="shared" si="6"/>
        <v>0</v>
      </c>
      <c r="R62" s="5">
        <v>0</v>
      </c>
      <c r="S62" s="12">
        <f t="shared" si="7"/>
        <v>0</v>
      </c>
      <c r="T62" s="5">
        <v>33</v>
      </c>
      <c r="U62" s="12">
        <f t="shared" si="8"/>
        <v>5.2829584567357722E-2</v>
      </c>
      <c r="V62" s="29" t="s">
        <v>115</v>
      </c>
      <c r="W62" s="29" t="s">
        <v>44</v>
      </c>
    </row>
    <row r="63" spans="1:23">
      <c r="A63" s="5" t="s">
        <v>494</v>
      </c>
      <c r="B63" s="5" t="s">
        <v>233</v>
      </c>
      <c r="C63" s="9">
        <v>20</v>
      </c>
      <c r="D63" s="5">
        <v>51</v>
      </c>
      <c r="E63" s="11">
        <f t="shared" si="1"/>
        <v>7.2916517735870628E-2</v>
      </c>
      <c r="F63" s="5">
        <v>94</v>
      </c>
      <c r="G63" s="12">
        <f t="shared" si="2"/>
        <v>0.12673758578381802</v>
      </c>
      <c r="H63" s="5">
        <v>110</v>
      </c>
      <c r="I63" s="12">
        <f t="shared" si="0"/>
        <v>0.15742622434668116</v>
      </c>
      <c r="J63" s="5">
        <v>88</v>
      </c>
      <c r="K63" s="12">
        <f t="shared" si="3"/>
        <v>0.12099047200032997</v>
      </c>
      <c r="L63" s="5">
        <v>66</v>
      </c>
      <c r="M63" s="12">
        <f t="shared" si="4"/>
        <v>9.0203367592390116E-2</v>
      </c>
      <c r="N63" s="5">
        <v>50</v>
      </c>
      <c r="O63" s="12">
        <f t="shared" si="5"/>
        <v>7.2191741264799311E-2</v>
      </c>
      <c r="P63" s="5">
        <v>42</v>
      </c>
      <c r="Q63" s="12">
        <f t="shared" si="6"/>
        <v>6.1075806709613628E-2</v>
      </c>
      <c r="R63" s="5">
        <v>69</v>
      </c>
      <c r="S63" s="12">
        <f t="shared" si="7"/>
        <v>0.11572909328771258</v>
      </c>
      <c r="T63" s="5">
        <v>23</v>
      </c>
      <c r="U63" s="12">
        <f t="shared" si="8"/>
        <v>3.6820619546946286E-2</v>
      </c>
      <c r="V63" s="29" t="s">
        <v>116</v>
      </c>
      <c r="W63" s="29" t="s">
        <v>54</v>
      </c>
    </row>
    <row r="64" spans="1:23">
      <c r="A64" s="5" t="s">
        <v>494</v>
      </c>
      <c r="B64" s="2" t="s">
        <v>234</v>
      </c>
      <c r="C64" s="9">
        <v>606</v>
      </c>
      <c r="D64" s="5">
        <v>48</v>
      </c>
      <c r="E64" s="11">
        <f t="shared" si="1"/>
        <v>6.8627310810231185E-2</v>
      </c>
      <c r="F64" s="5">
        <v>94</v>
      </c>
      <c r="G64" s="12">
        <f t="shared" si="2"/>
        <v>0.12673758578381802</v>
      </c>
      <c r="H64" s="5">
        <v>98</v>
      </c>
      <c r="I64" s="12">
        <f t="shared" si="0"/>
        <v>0.14025245441795231</v>
      </c>
      <c r="J64" s="5">
        <v>99</v>
      </c>
      <c r="K64" s="12">
        <f t="shared" si="3"/>
        <v>0.13611428100037121</v>
      </c>
      <c r="L64" s="5">
        <v>44</v>
      </c>
      <c r="M64" s="12">
        <f t="shared" si="4"/>
        <v>6.0135578394926739E-2</v>
      </c>
      <c r="N64" s="5">
        <v>46</v>
      </c>
      <c r="O64" s="12">
        <f t="shared" si="5"/>
        <v>6.6416401963615368E-2</v>
      </c>
      <c r="P64" s="5">
        <v>29</v>
      </c>
      <c r="Q64" s="12">
        <f t="shared" si="6"/>
        <v>4.2171390347114167E-2</v>
      </c>
      <c r="R64" s="5">
        <v>31</v>
      </c>
      <c r="S64" s="12">
        <f t="shared" si="7"/>
        <v>5.1994230317667978E-2</v>
      </c>
      <c r="T64" s="5">
        <v>40</v>
      </c>
      <c r="U64" s="12">
        <f t="shared" si="8"/>
        <v>6.4035860081645718E-2</v>
      </c>
      <c r="V64" s="29" t="s">
        <v>116</v>
      </c>
      <c r="W64" s="29" t="s">
        <v>44</v>
      </c>
    </row>
    <row r="65" spans="1:23">
      <c r="A65" s="5" t="s">
        <v>494</v>
      </c>
      <c r="B65" s="2" t="s">
        <v>67</v>
      </c>
      <c r="C65" s="9">
        <v>1232</v>
      </c>
      <c r="D65" s="5">
        <v>49</v>
      </c>
      <c r="E65" s="11">
        <f t="shared" si="1"/>
        <v>7.0057046452110999E-2</v>
      </c>
      <c r="F65" s="5">
        <v>94</v>
      </c>
      <c r="G65" s="12">
        <f t="shared" si="2"/>
        <v>0.12673758578381802</v>
      </c>
      <c r="H65" s="5">
        <v>12</v>
      </c>
      <c r="I65" s="12">
        <f t="shared" si="0"/>
        <v>1.7173769928728853E-2</v>
      </c>
      <c r="J65" s="5">
        <v>0</v>
      </c>
      <c r="K65" s="12">
        <f t="shared" si="3"/>
        <v>0</v>
      </c>
      <c r="L65" s="5">
        <v>66</v>
      </c>
      <c r="M65" s="12">
        <f t="shared" si="4"/>
        <v>9.0203367592390116E-2</v>
      </c>
      <c r="N65" s="5">
        <v>66</v>
      </c>
      <c r="O65" s="12">
        <f t="shared" si="5"/>
        <v>9.5293098469535084E-2</v>
      </c>
      <c r="P65" s="5">
        <v>67</v>
      </c>
      <c r="Q65" s="12">
        <f t="shared" si="6"/>
        <v>9.7430453560574115E-2</v>
      </c>
      <c r="R65" s="5">
        <v>75</v>
      </c>
      <c r="S65" s="12">
        <f t="shared" si="7"/>
        <v>0.12579249270403542</v>
      </c>
      <c r="T65" s="5">
        <v>94</v>
      </c>
      <c r="U65" s="12">
        <f t="shared" si="8"/>
        <v>0.15048427119186747</v>
      </c>
      <c r="V65" s="29" t="s">
        <v>115</v>
      </c>
      <c r="W65" s="29" t="s">
        <v>45</v>
      </c>
    </row>
    <row r="66" spans="1:23">
      <c r="A66" s="5" t="s">
        <v>66</v>
      </c>
      <c r="B66" s="5" t="s">
        <v>74</v>
      </c>
      <c r="C66" s="9">
        <v>125</v>
      </c>
      <c r="D66" s="5">
        <v>51</v>
      </c>
      <c r="E66" s="11">
        <f t="shared" si="1"/>
        <v>7.2916517735870628E-2</v>
      </c>
      <c r="F66" s="5">
        <v>37</v>
      </c>
      <c r="G66" s="12">
        <f t="shared" si="2"/>
        <v>4.9886071000013479E-2</v>
      </c>
      <c r="H66" s="5">
        <v>262</v>
      </c>
      <c r="I66" s="12">
        <f t="shared" ref="I66:I129" si="9">H66/69874*100</f>
        <v>0.37496064344391333</v>
      </c>
      <c r="J66" s="5">
        <v>61</v>
      </c>
      <c r="K66" s="12">
        <f t="shared" si="3"/>
        <v>8.3868395363865089E-2</v>
      </c>
      <c r="L66" s="5">
        <v>17</v>
      </c>
      <c r="M66" s="12">
        <f t="shared" si="4"/>
        <v>2.3234200743494422E-2</v>
      </c>
      <c r="N66" s="5">
        <v>0</v>
      </c>
      <c r="O66" s="12">
        <f t="shared" si="5"/>
        <v>0</v>
      </c>
      <c r="P66" s="5">
        <v>0</v>
      </c>
      <c r="Q66" s="12">
        <f t="shared" si="6"/>
        <v>0</v>
      </c>
      <c r="R66" s="5">
        <v>0</v>
      </c>
      <c r="S66" s="12">
        <f t="shared" si="7"/>
        <v>0</v>
      </c>
      <c r="T66" s="5">
        <v>0</v>
      </c>
      <c r="U66" s="12">
        <f t="shared" si="8"/>
        <v>0</v>
      </c>
      <c r="V66" s="29" t="s">
        <v>115</v>
      </c>
      <c r="W66" s="29" t="s">
        <v>111</v>
      </c>
    </row>
    <row r="67" spans="1:23">
      <c r="A67" s="5" t="s">
        <v>66</v>
      </c>
      <c r="B67" s="5" t="s">
        <v>5</v>
      </c>
      <c r="C67" s="9">
        <v>95</v>
      </c>
      <c r="D67" s="5">
        <v>15</v>
      </c>
      <c r="E67" s="11">
        <f t="shared" ref="E67:E130" si="10">D67/69943*100</f>
        <v>2.1446034628197247E-2</v>
      </c>
      <c r="F67" s="5">
        <v>139</v>
      </c>
      <c r="G67" s="12">
        <f t="shared" ref="G67:G130" si="11">F67/74169*100</f>
        <v>0.18740983429734795</v>
      </c>
      <c r="H67" s="5">
        <v>210</v>
      </c>
      <c r="I67" s="12">
        <f t="shared" si="9"/>
        <v>0.30054097375275496</v>
      </c>
      <c r="J67" s="5">
        <v>12</v>
      </c>
      <c r="K67" s="12">
        <f t="shared" ref="K67:K130" si="12">J67/72733*100</f>
        <v>1.6498700727317725E-2</v>
      </c>
      <c r="L67" s="5">
        <v>86</v>
      </c>
      <c r="M67" s="12">
        <f t="shared" ref="M67:M130" si="13">L67/73168*100</f>
        <v>0.11753772140826592</v>
      </c>
      <c r="N67" s="5">
        <v>181</v>
      </c>
      <c r="O67" s="12">
        <f t="shared" ref="O67:O130" si="14">N67/69260*100</f>
        <v>0.26133410337857349</v>
      </c>
      <c r="P67" s="5">
        <v>181</v>
      </c>
      <c r="Q67" s="12">
        <f t="shared" ref="Q67:Q130" si="15">P67/68767*100</f>
        <v>0.26320764320095391</v>
      </c>
      <c r="R67" s="5">
        <v>177</v>
      </c>
      <c r="S67" s="12">
        <f t="shared" ref="S67:S130" si="16">R67/59622*100</f>
        <v>0.29687028278152355</v>
      </c>
      <c r="T67" s="5">
        <v>0</v>
      </c>
      <c r="U67" s="12">
        <f t="shared" ref="U67:U130" si="17">T67/62465*100</f>
        <v>0</v>
      </c>
      <c r="V67" s="29" t="s">
        <v>115</v>
      </c>
      <c r="W67" s="29" t="s">
        <v>195</v>
      </c>
    </row>
    <row r="68" spans="1:23">
      <c r="A68" s="5" t="s">
        <v>66</v>
      </c>
      <c r="B68" s="5" t="s">
        <v>65</v>
      </c>
      <c r="C68" s="9">
        <v>617</v>
      </c>
      <c r="D68" s="5">
        <v>40</v>
      </c>
      <c r="E68" s="11">
        <f t="shared" si="10"/>
        <v>5.7189425675192654E-2</v>
      </c>
      <c r="F68" s="5">
        <v>44</v>
      </c>
      <c r="G68" s="12">
        <f t="shared" si="11"/>
        <v>5.9323976324340354E-2</v>
      </c>
      <c r="H68" s="5">
        <v>198</v>
      </c>
      <c r="I68" s="12">
        <f t="shared" si="9"/>
        <v>0.28336720382402608</v>
      </c>
      <c r="J68" s="5">
        <v>51</v>
      </c>
      <c r="K68" s="12">
        <f t="shared" si="12"/>
        <v>7.0119478091100321E-2</v>
      </c>
      <c r="L68" s="5">
        <v>0</v>
      </c>
      <c r="M68" s="12">
        <f t="shared" si="13"/>
        <v>0</v>
      </c>
      <c r="N68" s="5">
        <v>20</v>
      </c>
      <c r="O68" s="12">
        <f t="shared" si="14"/>
        <v>2.8876696505919723E-2</v>
      </c>
      <c r="P68" s="5">
        <v>66</v>
      </c>
      <c r="Q68" s="12">
        <f t="shared" si="15"/>
        <v>9.5976267686535693E-2</v>
      </c>
      <c r="R68" s="5">
        <v>38</v>
      </c>
      <c r="S68" s="12">
        <f t="shared" si="16"/>
        <v>6.3734862970044617E-2</v>
      </c>
      <c r="T68" s="5">
        <v>24</v>
      </c>
      <c r="U68" s="12">
        <f t="shared" si="17"/>
        <v>3.8421516048987435E-2</v>
      </c>
      <c r="V68" s="29" t="s">
        <v>115</v>
      </c>
      <c r="W68" s="29" t="s">
        <v>194</v>
      </c>
    </row>
    <row r="69" spans="1:23">
      <c r="A69" s="5" t="s">
        <v>66</v>
      </c>
      <c r="B69" s="5" t="s">
        <v>70</v>
      </c>
      <c r="C69" s="9">
        <v>2592</v>
      </c>
      <c r="D69" s="5">
        <v>125</v>
      </c>
      <c r="E69" s="11">
        <f t="shared" si="10"/>
        <v>0.17871695523497705</v>
      </c>
      <c r="F69" s="5">
        <v>106</v>
      </c>
      <c r="G69" s="12">
        <f t="shared" si="11"/>
        <v>0.14291685205409269</v>
      </c>
      <c r="H69" s="5">
        <v>175</v>
      </c>
      <c r="I69" s="12">
        <f t="shared" si="9"/>
        <v>0.25045081146062914</v>
      </c>
      <c r="J69" s="5">
        <v>0</v>
      </c>
      <c r="K69" s="12">
        <f t="shared" si="12"/>
        <v>0</v>
      </c>
      <c r="L69" s="5">
        <v>189</v>
      </c>
      <c r="M69" s="12">
        <f t="shared" si="13"/>
        <v>0.25830964356002623</v>
      </c>
      <c r="N69" s="5">
        <v>337</v>
      </c>
      <c r="O69" s="12">
        <f t="shared" si="14"/>
        <v>0.48657233612474737</v>
      </c>
      <c r="P69" s="5">
        <v>25</v>
      </c>
      <c r="Q69" s="12">
        <f t="shared" si="15"/>
        <v>3.6354646850960487E-2</v>
      </c>
      <c r="R69" s="5">
        <v>0</v>
      </c>
      <c r="S69" s="12">
        <f t="shared" si="16"/>
        <v>0</v>
      </c>
      <c r="T69" s="5">
        <v>0</v>
      </c>
      <c r="U69" s="12">
        <f t="shared" si="17"/>
        <v>0</v>
      </c>
      <c r="V69" s="29" t="s">
        <v>115</v>
      </c>
      <c r="W69" s="29" t="s">
        <v>115</v>
      </c>
    </row>
    <row r="70" spans="1:23">
      <c r="A70" s="5" t="s">
        <v>66</v>
      </c>
      <c r="B70" s="5" t="s">
        <v>108</v>
      </c>
      <c r="C70" s="9">
        <v>2577</v>
      </c>
      <c r="D70" s="5">
        <v>0</v>
      </c>
      <c r="E70" s="11">
        <f t="shared" si="10"/>
        <v>0</v>
      </c>
      <c r="F70" s="5">
        <v>13</v>
      </c>
      <c r="G70" s="12">
        <f t="shared" si="11"/>
        <v>1.7527538459464195E-2</v>
      </c>
      <c r="H70" s="5">
        <v>171</v>
      </c>
      <c r="I70" s="12">
        <f t="shared" si="9"/>
        <v>0.24472622148438619</v>
      </c>
      <c r="J70" s="5">
        <v>37</v>
      </c>
      <c r="K70" s="12">
        <f t="shared" si="12"/>
        <v>5.0870993909229653E-2</v>
      </c>
      <c r="L70" s="5">
        <v>149</v>
      </c>
      <c r="M70" s="12">
        <f t="shared" si="13"/>
        <v>0.20364093592827467</v>
      </c>
      <c r="N70" s="5">
        <v>132</v>
      </c>
      <c r="O70" s="12">
        <f t="shared" si="14"/>
        <v>0.19058619693907017</v>
      </c>
      <c r="P70" s="5">
        <v>0</v>
      </c>
      <c r="Q70" s="12">
        <f t="shared" si="15"/>
        <v>0</v>
      </c>
      <c r="R70" s="5">
        <v>0</v>
      </c>
      <c r="S70" s="12">
        <f t="shared" si="16"/>
        <v>0</v>
      </c>
      <c r="T70" s="5">
        <v>0</v>
      </c>
      <c r="U70" s="12">
        <f t="shared" si="17"/>
        <v>0</v>
      </c>
      <c r="V70" s="29" t="s">
        <v>115</v>
      </c>
      <c r="W70" s="29" t="s">
        <v>111</v>
      </c>
    </row>
    <row r="71" spans="1:23">
      <c r="A71" s="5" t="s">
        <v>66</v>
      </c>
      <c r="B71" s="5" t="s">
        <v>490</v>
      </c>
      <c r="C71" s="9">
        <v>2603</v>
      </c>
      <c r="D71" s="5">
        <v>137</v>
      </c>
      <c r="E71" s="11">
        <f t="shared" si="10"/>
        <v>0.19587378293753488</v>
      </c>
      <c r="F71" s="5">
        <v>143</v>
      </c>
      <c r="G71" s="12">
        <f t="shared" si="11"/>
        <v>0.19280292305410618</v>
      </c>
      <c r="H71" s="5">
        <v>157</v>
      </c>
      <c r="I71" s="12">
        <f t="shared" si="9"/>
        <v>0.22469015656753585</v>
      </c>
      <c r="J71" s="5">
        <v>119</v>
      </c>
      <c r="K71" s="12">
        <f t="shared" si="12"/>
        <v>0.16361211554590077</v>
      </c>
      <c r="L71" s="5">
        <v>32</v>
      </c>
      <c r="M71" s="12">
        <f t="shared" si="13"/>
        <v>4.3734966105401271E-2</v>
      </c>
      <c r="N71" s="5">
        <v>34</v>
      </c>
      <c r="O71" s="12">
        <f t="shared" si="14"/>
        <v>4.9090384060063531E-2</v>
      </c>
      <c r="P71" s="5">
        <v>72</v>
      </c>
      <c r="Q71" s="12">
        <f t="shared" si="15"/>
        <v>0.10470138293076621</v>
      </c>
      <c r="R71" s="5">
        <v>82</v>
      </c>
      <c r="S71" s="12">
        <f t="shared" si="16"/>
        <v>0.13753312535641207</v>
      </c>
      <c r="T71" s="5">
        <v>67</v>
      </c>
      <c r="U71" s="12">
        <f t="shared" si="17"/>
        <v>0.10726006563675659</v>
      </c>
      <c r="V71" s="29" t="s">
        <v>43</v>
      </c>
      <c r="W71" s="29" t="s">
        <v>195</v>
      </c>
    </row>
    <row r="72" spans="1:23">
      <c r="A72" s="5" t="s">
        <v>66</v>
      </c>
      <c r="B72" s="5" t="s">
        <v>489</v>
      </c>
      <c r="C72" s="9">
        <v>22</v>
      </c>
      <c r="D72" s="5">
        <v>0</v>
      </c>
      <c r="E72" s="11">
        <f t="shared" si="10"/>
        <v>0</v>
      </c>
      <c r="F72" s="5">
        <v>425</v>
      </c>
      <c r="G72" s="12">
        <f t="shared" si="11"/>
        <v>0.57301568040556028</v>
      </c>
      <c r="H72" s="5">
        <v>148</v>
      </c>
      <c r="I72" s="12">
        <f t="shared" si="9"/>
        <v>0.21180982912098922</v>
      </c>
      <c r="J72" s="5">
        <v>211</v>
      </c>
      <c r="K72" s="12">
        <f t="shared" si="12"/>
        <v>0.29010215445533666</v>
      </c>
      <c r="L72" s="5">
        <v>272</v>
      </c>
      <c r="M72" s="12">
        <f t="shared" si="13"/>
        <v>0.37174721189591076</v>
      </c>
      <c r="N72" s="5">
        <v>306</v>
      </c>
      <c r="O72" s="12">
        <f t="shared" si="14"/>
        <v>0.44181345654057175</v>
      </c>
      <c r="P72" s="5">
        <v>60</v>
      </c>
      <c r="Q72" s="12">
        <f t="shared" si="15"/>
        <v>8.7251152442305177E-2</v>
      </c>
      <c r="R72" s="5">
        <v>316</v>
      </c>
      <c r="S72" s="12">
        <f t="shared" si="16"/>
        <v>0.53000570259300261</v>
      </c>
      <c r="T72" s="5">
        <v>0</v>
      </c>
      <c r="U72" s="12">
        <f t="shared" si="17"/>
        <v>0</v>
      </c>
      <c r="V72" s="29" t="s">
        <v>115</v>
      </c>
      <c r="W72" s="29" t="s">
        <v>289</v>
      </c>
    </row>
    <row r="73" spans="1:23">
      <c r="A73" s="5" t="s">
        <v>66</v>
      </c>
      <c r="B73" s="5" t="s">
        <v>10</v>
      </c>
      <c r="C73" s="9">
        <v>2601</v>
      </c>
      <c r="D73" s="5">
        <v>427</v>
      </c>
      <c r="E73" s="11">
        <f t="shared" si="10"/>
        <v>0.61049711908268156</v>
      </c>
      <c r="F73" s="5">
        <v>178</v>
      </c>
      <c r="G73" s="12">
        <f t="shared" si="11"/>
        <v>0.23999244967574054</v>
      </c>
      <c r="H73" s="5">
        <v>146</v>
      </c>
      <c r="I73" s="12">
        <f t="shared" si="9"/>
        <v>0.20894753413286776</v>
      </c>
      <c r="J73" s="5">
        <v>303</v>
      </c>
      <c r="K73" s="12">
        <f t="shared" si="12"/>
        <v>0.41659219336477255</v>
      </c>
      <c r="L73" s="5">
        <v>572</v>
      </c>
      <c r="M73" s="12">
        <f t="shared" si="13"/>
        <v>0.7817625191340476</v>
      </c>
      <c r="N73" s="5">
        <v>298</v>
      </c>
      <c r="O73" s="12">
        <f t="shared" si="14"/>
        <v>0.43026277793820389</v>
      </c>
      <c r="P73" s="5">
        <v>210</v>
      </c>
      <c r="Q73" s="12">
        <f t="shared" si="15"/>
        <v>0.30537903354806811</v>
      </c>
      <c r="R73" s="5">
        <v>494</v>
      </c>
      <c r="S73" s="12">
        <f t="shared" si="16"/>
        <v>0.82855321861057996</v>
      </c>
      <c r="T73" s="5">
        <v>336</v>
      </c>
      <c r="U73" s="12">
        <f t="shared" si="17"/>
        <v>0.53790122468582402</v>
      </c>
      <c r="V73" s="29" t="s">
        <v>114</v>
      </c>
      <c r="W73" s="29" t="s">
        <v>114</v>
      </c>
    </row>
    <row r="74" spans="1:23">
      <c r="A74" s="5" t="s">
        <v>66</v>
      </c>
      <c r="B74" s="5" t="s">
        <v>199</v>
      </c>
      <c r="C74" s="9">
        <v>587</v>
      </c>
      <c r="D74" s="5">
        <v>96</v>
      </c>
      <c r="E74" s="11">
        <f t="shared" si="10"/>
        <v>0.13725462162046237</v>
      </c>
      <c r="F74" s="5">
        <v>133</v>
      </c>
      <c r="G74" s="12">
        <f t="shared" si="11"/>
        <v>0.17932020116221062</v>
      </c>
      <c r="H74" s="5">
        <v>141</v>
      </c>
      <c r="I74" s="12">
        <f t="shared" si="9"/>
        <v>0.20179179666256403</v>
      </c>
      <c r="J74" s="5">
        <v>112</v>
      </c>
      <c r="K74" s="12">
        <f t="shared" si="12"/>
        <v>0.15398787345496542</v>
      </c>
      <c r="L74" s="5">
        <v>36</v>
      </c>
      <c r="M74" s="12">
        <f t="shared" si="13"/>
        <v>4.9201836868576432E-2</v>
      </c>
      <c r="N74" s="5">
        <v>25</v>
      </c>
      <c r="O74" s="12">
        <f t="shared" si="14"/>
        <v>3.6095870632399656E-2</v>
      </c>
      <c r="P74" s="5">
        <v>24</v>
      </c>
      <c r="Q74" s="12">
        <f t="shared" si="15"/>
        <v>3.4900460976922072E-2</v>
      </c>
      <c r="R74" s="5">
        <v>24</v>
      </c>
      <c r="S74" s="12">
        <f t="shared" si="16"/>
        <v>4.0253597665291338E-2</v>
      </c>
      <c r="T74" s="5">
        <v>45</v>
      </c>
      <c r="U74" s="12">
        <f t="shared" si="17"/>
        <v>7.2040342591851436E-2</v>
      </c>
      <c r="V74" s="29" t="s">
        <v>115</v>
      </c>
      <c r="W74" s="29" t="s">
        <v>44</v>
      </c>
    </row>
    <row r="75" spans="1:23">
      <c r="A75" s="5" t="s">
        <v>66</v>
      </c>
      <c r="B75" s="5" t="s">
        <v>283</v>
      </c>
      <c r="C75" s="9">
        <v>115</v>
      </c>
      <c r="D75" s="5">
        <v>0</v>
      </c>
      <c r="E75" s="11">
        <f t="shared" si="10"/>
        <v>0</v>
      </c>
      <c r="F75" s="5">
        <v>78</v>
      </c>
      <c r="G75" s="12">
        <f t="shared" si="11"/>
        <v>0.10516523075678517</v>
      </c>
      <c r="H75" s="5">
        <v>140</v>
      </c>
      <c r="I75" s="12">
        <f t="shared" si="9"/>
        <v>0.20036064916850332</v>
      </c>
      <c r="J75" s="5">
        <v>0</v>
      </c>
      <c r="K75" s="12">
        <f t="shared" si="12"/>
        <v>0</v>
      </c>
      <c r="L75" s="5">
        <v>0</v>
      </c>
      <c r="M75" s="12">
        <f t="shared" si="13"/>
        <v>0</v>
      </c>
      <c r="N75" s="5">
        <v>0</v>
      </c>
      <c r="O75" s="12">
        <f t="shared" si="14"/>
        <v>0</v>
      </c>
      <c r="P75" s="5">
        <v>0</v>
      </c>
      <c r="Q75" s="12">
        <f t="shared" si="15"/>
        <v>0</v>
      </c>
      <c r="R75" s="5">
        <v>0</v>
      </c>
      <c r="S75" s="12">
        <f t="shared" si="16"/>
        <v>0</v>
      </c>
      <c r="T75" s="5">
        <v>249</v>
      </c>
      <c r="U75" s="12">
        <f t="shared" si="17"/>
        <v>0.3986232290082446</v>
      </c>
      <c r="V75" s="29" t="s">
        <v>115</v>
      </c>
      <c r="W75" s="29" t="s">
        <v>204</v>
      </c>
    </row>
    <row r="76" spans="1:23">
      <c r="A76" s="5" t="s">
        <v>66</v>
      </c>
      <c r="B76" s="5" t="s">
        <v>69</v>
      </c>
      <c r="C76" s="9">
        <v>346</v>
      </c>
      <c r="D76" s="5">
        <v>107</v>
      </c>
      <c r="E76" s="11">
        <f t="shared" si="10"/>
        <v>0.15298171368114036</v>
      </c>
      <c r="F76" s="5">
        <v>186</v>
      </c>
      <c r="G76" s="12">
        <f t="shared" si="11"/>
        <v>0.25077862718925698</v>
      </c>
      <c r="H76" s="5">
        <v>138</v>
      </c>
      <c r="I76" s="12">
        <f t="shared" si="9"/>
        <v>0.19749835418038184</v>
      </c>
      <c r="J76" s="5">
        <v>91</v>
      </c>
      <c r="K76" s="12">
        <f t="shared" si="12"/>
        <v>0.12511514718215941</v>
      </c>
      <c r="L76" s="5">
        <v>25</v>
      </c>
      <c r="M76" s="12">
        <f t="shared" si="13"/>
        <v>3.4167942269844744E-2</v>
      </c>
      <c r="N76" s="5">
        <v>19</v>
      </c>
      <c r="O76" s="12">
        <f t="shared" si="14"/>
        <v>2.7432861680623737E-2</v>
      </c>
      <c r="P76" s="5">
        <v>46</v>
      </c>
      <c r="Q76" s="12">
        <f t="shared" si="15"/>
        <v>6.6892550205767301E-2</v>
      </c>
      <c r="R76" s="5">
        <v>48</v>
      </c>
      <c r="S76" s="12">
        <f t="shared" si="16"/>
        <v>8.0507195330582676E-2</v>
      </c>
      <c r="T76" s="5">
        <v>137</v>
      </c>
      <c r="U76" s="12">
        <f t="shared" si="17"/>
        <v>0.21932282077963658</v>
      </c>
      <c r="V76" s="29" t="s">
        <v>115</v>
      </c>
      <c r="W76" s="29" t="s">
        <v>50</v>
      </c>
    </row>
    <row r="77" spans="1:23">
      <c r="A77" s="5" t="s">
        <v>66</v>
      </c>
      <c r="B77" s="5" t="s">
        <v>55</v>
      </c>
      <c r="C77" s="9">
        <v>217</v>
      </c>
      <c r="D77" s="5">
        <v>0</v>
      </c>
      <c r="E77" s="11">
        <f t="shared" si="10"/>
        <v>0</v>
      </c>
      <c r="F77" s="5">
        <v>148</v>
      </c>
      <c r="G77" s="12">
        <f t="shared" si="11"/>
        <v>0.19954428400005392</v>
      </c>
      <c r="H77" s="5">
        <v>136</v>
      </c>
      <c r="I77" s="12">
        <f t="shared" si="9"/>
        <v>0.19463605919226035</v>
      </c>
      <c r="J77" s="5">
        <v>0</v>
      </c>
      <c r="K77" s="12">
        <f t="shared" si="12"/>
        <v>0</v>
      </c>
      <c r="L77" s="5">
        <v>290</v>
      </c>
      <c r="M77" s="12">
        <f t="shared" si="13"/>
        <v>0.396348130330199</v>
      </c>
      <c r="N77" s="5">
        <v>0</v>
      </c>
      <c r="O77" s="12">
        <f t="shared" si="14"/>
        <v>0</v>
      </c>
      <c r="P77" s="5">
        <v>0</v>
      </c>
      <c r="Q77" s="12">
        <f t="shared" si="15"/>
        <v>0</v>
      </c>
      <c r="R77" s="5">
        <v>0</v>
      </c>
      <c r="S77" s="12">
        <f t="shared" si="16"/>
        <v>0</v>
      </c>
      <c r="T77" s="5">
        <v>0</v>
      </c>
      <c r="U77" s="12">
        <f t="shared" si="17"/>
        <v>0</v>
      </c>
      <c r="V77" s="29" t="s">
        <v>115</v>
      </c>
      <c r="W77" s="29" t="s">
        <v>111</v>
      </c>
    </row>
    <row r="78" spans="1:23">
      <c r="A78" s="5" t="s">
        <v>66</v>
      </c>
      <c r="B78" s="5" t="s">
        <v>489</v>
      </c>
      <c r="C78" s="9">
        <v>1667</v>
      </c>
      <c r="D78" s="5">
        <v>0</v>
      </c>
      <c r="E78" s="11">
        <f t="shared" si="10"/>
        <v>0</v>
      </c>
      <c r="F78" s="5">
        <v>105</v>
      </c>
      <c r="G78" s="12">
        <f t="shared" si="11"/>
        <v>0.14156857986490312</v>
      </c>
      <c r="H78" s="5">
        <v>130</v>
      </c>
      <c r="I78" s="12">
        <f t="shared" si="9"/>
        <v>0.18604917422789594</v>
      </c>
      <c r="J78" s="5">
        <v>104</v>
      </c>
      <c r="K78" s="12">
        <f t="shared" si="12"/>
        <v>0.14298873963675363</v>
      </c>
      <c r="L78" s="5">
        <v>105</v>
      </c>
      <c r="M78" s="12">
        <f t="shared" si="13"/>
        <v>0.14350535753334792</v>
      </c>
      <c r="N78" s="5">
        <v>136</v>
      </c>
      <c r="O78" s="12">
        <f t="shared" si="14"/>
        <v>0.19636153624025413</v>
      </c>
      <c r="P78" s="5">
        <v>156</v>
      </c>
      <c r="Q78" s="12">
        <f t="shared" si="15"/>
        <v>0.22685299634999345</v>
      </c>
      <c r="R78" s="5">
        <v>265</v>
      </c>
      <c r="S78" s="12">
        <f t="shared" si="16"/>
        <v>0.44446680755425849</v>
      </c>
      <c r="T78" s="5">
        <v>79</v>
      </c>
      <c r="U78" s="12">
        <f t="shared" si="17"/>
        <v>0.12647082366125031</v>
      </c>
      <c r="V78" s="29" t="s">
        <v>116</v>
      </c>
      <c r="W78" s="29" t="s">
        <v>50</v>
      </c>
    </row>
    <row r="79" spans="1:23">
      <c r="A79" s="5" t="s">
        <v>66</v>
      </c>
      <c r="B79" s="5" t="s">
        <v>284</v>
      </c>
      <c r="C79" s="9">
        <v>48</v>
      </c>
      <c r="D79" s="5">
        <v>0</v>
      </c>
      <c r="E79" s="11">
        <f t="shared" si="10"/>
        <v>0</v>
      </c>
      <c r="F79" s="5">
        <v>82</v>
      </c>
      <c r="G79" s="12">
        <f t="shared" si="11"/>
        <v>0.11055831951354339</v>
      </c>
      <c r="H79" s="5">
        <v>129</v>
      </c>
      <c r="I79" s="12">
        <f t="shared" si="9"/>
        <v>0.18461802673383521</v>
      </c>
      <c r="J79" s="5">
        <v>48</v>
      </c>
      <c r="K79" s="12">
        <f t="shared" si="12"/>
        <v>6.59948029092709E-2</v>
      </c>
      <c r="L79" s="5">
        <v>79</v>
      </c>
      <c r="M79" s="12">
        <f t="shared" si="13"/>
        <v>0.10797069757270938</v>
      </c>
      <c r="N79" s="5">
        <v>81</v>
      </c>
      <c r="O79" s="12">
        <f t="shared" si="14"/>
        <v>0.11695062084897487</v>
      </c>
      <c r="P79" s="5">
        <v>43</v>
      </c>
      <c r="Q79" s="12">
        <f t="shared" si="15"/>
        <v>6.252999258365205E-2</v>
      </c>
      <c r="R79" s="5">
        <v>43</v>
      </c>
      <c r="S79" s="12">
        <f t="shared" si="16"/>
        <v>7.212102915031364E-2</v>
      </c>
      <c r="T79" s="5">
        <v>36</v>
      </c>
      <c r="U79" s="12">
        <f t="shared" si="17"/>
        <v>5.7632274073481149E-2</v>
      </c>
      <c r="V79" s="29" t="s">
        <v>115</v>
      </c>
      <c r="W79" s="29" t="s">
        <v>111</v>
      </c>
    </row>
    <row r="80" spans="1:23">
      <c r="A80" s="5" t="s">
        <v>66</v>
      </c>
      <c r="B80" s="5" t="s">
        <v>388</v>
      </c>
      <c r="C80" s="9">
        <v>582</v>
      </c>
      <c r="D80" s="5">
        <v>0</v>
      </c>
      <c r="E80" s="11">
        <f t="shared" si="10"/>
        <v>0</v>
      </c>
      <c r="F80" s="5">
        <v>72</v>
      </c>
      <c r="G80" s="12">
        <f t="shared" si="11"/>
        <v>9.7075597621647858E-2</v>
      </c>
      <c r="H80" s="5">
        <v>120</v>
      </c>
      <c r="I80" s="12">
        <f t="shared" si="9"/>
        <v>0.17173769928728855</v>
      </c>
      <c r="J80" s="5">
        <v>14</v>
      </c>
      <c r="K80" s="12">
        <f t="shared" si="12"/>
        <v>1.9248484181870678E-2</v>
      </c>
      <c r="L80" s="5">
        <v>16</v>
      </c>
      <c r="M80" s="12">
        <f t="shared" si="13"/>
        <v>2.1867483052700636E-2</v>
      </c>
      <c r="N80" s="5">
        <v>40</v>
      </c>
      <c r="O80" s="12">
        <f t="shared" si="14"/>
        <v>5.7753393011839446E-2</v>
      </c>
      <c r="P80" s="5">
        <v>26</v>
      </c>
      <c r="Q80" s="12">
        <f t="shared" si="15"/>
        <v>3.7808832724998909E-2</v>
      </c>
      <c r="R80" s="5">
        <v>31</v>
      </c>
      <c r="S80" s="12">
        <f t="shared" si="16"/>
        <v>5.1994230317667978E-2</v>
      </c>
      <c r="T80" s="5">
        <v>32</v>
      </c>
      <c r="U80" s="12">
        <f t="shared" si="17"/>
        <v>5.122868806531658E-2</v>
      </c>
      <c r="V80" s="29" t="s">
        <v>115</v>
      </c>
      <c r="W80" s="29" t="s">
        <v>43</v>
      </c>
    </row>
    <row r="81" spans="1:23">
      <c r="A81" s="5" t="s">
        <v>66</v>
      </c>
      <c r="B81" s="5" t="s">
        <v>72</v>
      </c>
      <c r="C81" s="9">
        <v>668</v>
      </c>
      <c r="D81" s="5">
        <v>156</v>
      </c>
      <c r="E81" s="11">
        <f t="shared" si="10"/>
        <v>0.22303876013325136</v>
      </c>
      <c r="F81" s="5">
        <v>127</v>
      </c>
      <c r="G81" s="12">
        <f t="shared" si="11"/>
        <v>0.17123056802707332</v>
      </c>
      <c r="H81" s="5">
        <v>120</v>
      </c>
      <c r="I81" s="12">
        <f t="shared" si="9"/>
        <v>0.17173769928728855</v>
      </c>
      <c r="J81" s="5">
        <v>135</v>
      </c>
      <c r="K81" s="12">
        <f t="shared" si="12"/>
        <v>0.1856103831823244</v>
      </c>
      <c r="L81" s="5">
        <v>62</v>
      </c>
      <c r="M81" s="12">
        <f t="shared" si="13"/>
        <v>8.4736496829214955E-2</v>
      </c>
      <c r="N81" s="5">
        <v>0</v>
      </c>
      <c r="O81" s="12">
        <f t="shared" si="14"/>
        <v>0</v>
      </c>
      <c r="P81" s="5">
        <v>72</v>
      </c>
      <c r="Q81" s="12">
        <f t="shared" si="15"/>
        <v>0.10470138293076621</v>
      </c>
      <c r="R81" s="5">
        <v>20</v>
      </c>
      <c r="S81" s="12">
        <f t="shared" si="16"/>
        <v>3.3544664721076117E-2</v>
      </c>
      <c r="T81" s="5">
        <v>89</v>
      </c>
      <c r="U81" s="12">
        <f t="shared" si="17"/>
        <v>0.14247978868166172</v>
      </c>
      <c r="V81" s="29" t="s">
        <v>46</v>
      </c>
      <c r="W81" s="29" t="s">
        <v>52</v>
      </c>
    </row>
    <row r="82" spans="1:23">
      <c r="A82" s="5" t="s">
        <v>66</v>
      </c>
      <c r="B82" s="5" t="s">
        <v>389</v>
      </c>
      <c r="C82" s="9">
        <v>1097</v>
      </c>
      <c r="D82" s="5">
        <v>0</v>
      </c>
      <c r="E82" s="11">
        <f t="shared" si="10"/>
        <v>0</v>
      </c>
      <c r="F82" s="5">
        <v>64</v>
      </c>
      <c r="G82" s="12">
        <f t="shared" si="11"/>
        <v>8.6289420108131426E-2</v>
      </c>
      <c r="H82" s="5">
        <v>112</v>
      </c>
      <c r="I82" s="12">
        <f t="shared" si="9"/>
        <v>0.16028851933480265</v>
      </c>
      <c r="J82" s="5">
        <v>46</v>
      </c>
      <c r="K82" s="12">
        <f t="shared" si="12"/>
        <v>6.3245019454717943E-2</v>
      </c>
      <c r="L82" s="5">
        <v>0</v>
      </c>
      <c r="M82" s="12">
        <f t="shared" si="13"/>
        <v>0</v>
      </c>
      <c r="N82" s="5">
        <v>65</v>
      </c>
      <c r="O82" s="12">
        <f t="shared" si="14"/>
        <v>9.3849263644239095E-2</v>
      </c>
      <c r="P82" s="5">
        <v>50</v>
      </c>
      <c r="Q82" s="12">
        <f t="shared" si="15"/>
        <v>7.2709293701920974E-2</v>
      </c>
      <c r="R82" s="5">
        <v>35</v>
      </c>
      <c r="S82" s="12">
        <f t="shared" si="16"/>
        <v>5.8703163261883198E-2</v>
      </c>
      <c r="T82" s="5">
        <v>72</v>
      </c>
      <c r="U82" s="12">
        <f t="shared" si="17"/>
        <v>0.1152645481469623</v>
      </c>
      <c r="V82" s="29" t="s">
        <v>115</v>
      </c>
      <c r="W82" s="29" t="s">
        <v>116</v>
      </c>
    </row>
    <row r="83" spans="1:23">
      <c r="A83" s="5" t="s">
        <v>66</v>
      </c>
      <c r="B83" s="5" t="s">
        <v>400</v>
      </c>
      <c r="C83" s="9">
        <v>1359</v>
      </c>
      <c r="D83" s="5">
        <v>55</v>
      </c>
      <c r="E83" s="11">
        <f t="shared" si="10"/>
        <v>7.8635460303389901E-2</v>
      </c>
      <c r="F83" s="5">
        <v>82</v>
      </c>
      <c r="G83" s="12">
        <f t="shared" si="11"/>
        <v>0.11055831951354339</v>
      </c>
      <c r="H83" s="5">
        <v>112</v>
      </c>
      <c r="I83" s="12">
        <f t="shared" si="9"/>
        <v>0.16028851933480265</v>
      </c>
      <c r="J83" s="5">
        <v>95</v>
      </c>
      <c r="K83" s="12">
        <f t="shared" si="12"/>
        <v>0.13061471409126532</v>
      </c>
      <c r="L83" s="5">
        <v>48</v>
      </c>
      <c r="M83" s="12">
        <f t="shared" si="13"/>
        <v>6.56024491581019E-2</v>
      </c>
      <c r="N83" s="5">
        <v>50</v>
      </c>
      <c r="O83" s="12">
        <f t="shared" si="14"/>
        <v>7.2191741264799311E-2</v>
      </c>
      <c r="P83" s="5">
        <v>57</v>
      </c>
      <c r="Q83" s="12">
        <f t="shared" si="15"/>
        <v>8.2888594820189912E-2</v>
      </c>
      <c r="R83" s="5">
        <v>67</v>
      </c>
      <c r="S83" s="12">
        <f t="shared" si="16"/>
        <v>0.11237462681560498</v>
      </c>
      <c r="T83" s="5">
        <v>0</v>
      </c>
      <c r="U83" s="12">
        <f t="shared" si="17"/>
        <v>0</v>
      </c>
      <c r="V83" s="29" t="s">
        <v>115</v>
      </c>
      <c r="W83" s="29" t="s">
        <v>43</v>
      </c>
    </row>
    <row r="84" spans="1:23">
      <c r="A84" s="5" t="s">
        <v>66</v>
      </c>
      <c r="B84" s="5" t="s">
        <v>68</v>
      </c>
      <c r="C84" s="9">
        <v>54</v>
      </c>
      <c r="D84" s="5">
        <v>0</v>
      </c>
      <c r="E84" s="11">
        <f t="shared" si="10"/>
        <v>0</v>
      </c>
      <c r="F84" s="5">
        <v>190</v>
      </c>
      <c r="G84" s="12">
        <f t="shared" si="11"/>
        <v>0.25617171594601518</v>
      </c>
      <c r="H84" s="5">
        <v>111</v>
      </c>
      <c r="I84" s="12">
        <f t="shared" si="9"/>
        <v>0.15885737184074192</v>
      </c>
      <c r="J84" s="5">
        <v>22</v>
      </c>
      <c r="K84" s="12">
        <f t="shared" si="12"/>
        <v>3.0247618000082493E-2</v>
      </c>
      <c r="L84" s="5">
        <v>27</v>
      </c>
      <c r="M84" s="12">
        <f t="shared" si="13"/>
        <v>3.6901377651432317E-2</v>
      </c>
      <c r="N84" s="5">
        <v>49</v>
      </c>
      <c r="O84" s="12">
        <f t="shared" si="14"/>
        <v>7.0747906439503322E-2</v>
      </c>
      <c r="P84" s="5">
        <v>0</v>
      </c>
      <c r="Q84" s="12">
        <f t="shared" si="15"/>
        <v>0</v>
      </c>
      <c r="R84" s="5">
        <v>12</v>
      </c>
      <c r="S84" s="12">
        <f t="shared" si="16"/>
        <v>2.0126798832645669E-2</v>
      </c>
      <c r="T84" s="5">
        <v>0</v>
      </c>
      <c r="U84" s="12">
        <f t="shared" si="17"/>
        <v>0</v>
      </c>
      <c r="V84" s="29" t="s">
        <v>115</v>
      </c>
      <c r="W84" s="29" t="s">
        <v>115</v>
      </c>
    </row>
    <row r="85" spans="1:23">
      <c r="A85" s="5" t="s">
        <v>66</v>
      </c>
      <c r="B85" s="5" t="s">
        <v>233</v>
      </c>
      <c r="C85" s="9">
        <v>214</v>
      </c>
      <c r="D85" s="5">
        <v>51</v>
      </c>
      <c r="E85" s="11">
        <f t="shared" si="10"/>
        <v>7.2916517735870628E-2</v>
      </c>
      <c r="F85" s="5">
        <v>94</v>
      </c>
      <c r="G85" s="12">
        <f t="shared" si="11"/>
        <v>0.12673758578381802</v>
      </c>
      <c r="H85" s="5">
        <v>110</v>
      </c>
      <c r="I85" s="12">
        <f t="shared" si="9"/>
        <v>0.15742622434668116</v>
      </c>
      <c r="J85" s="5">
        <v>88</v>
      </c>
      <c r="K85" s="12">
        <f t="shared" si="12"/>
        <v>0.12099047200032997</v>
      </c>
      <c r="L85" s="5">
        <v>66</v>
      </c>
      <c r="M85" s="12">
        <f t="shared" si="13"/>
        <v>9.0203367592390116E-2</v>
      </c>
      <c r="N85" s="5">
        <v>50</v>
      </c>
      <c r="O85" s="12">
        <f t="shared" si="14"/>
        <v>7.2191741264799311E-2</v>
      </c>
      <c r="P85" s="5">
        <v>42</v>
      </c>
      <c r="Q85" s="12">
        <f t="shared" si="15"/>
        <v>6.1075806709613628E-2</v>
      </c>
      <c r="R85" s="5">
        <v>69</v>
      </c>
      <c r="S85" s="12">
        <f t="shared" si="16"/>
        <v>0.11572909328771258</v>
      </c>
      <c r="T85" s="5">
        <v>23</v>
      </c>
      <c r="U85" s="12">
        <f t="shared" si="17"/>
        <v>3.6820619546946286E-2</v>
      </c>
      <c r="V85" s="29" t="s">
        <v>115</v>
      </c>
      <c r="W85" s="29" t="s">
        <v>46</v>
      </c>
    </row>
    <row r="86" spans="1:23">
      <c r="A86" s="5" t="s">
        <v>66</v>
      </c>
      <c r="B86" s="5" t="s">
        <v>7</v>
      </c>
      <c r="C86" s="9">
        <v>163</v>
      </c>
      <c r="D86" s="5">
        <v>7</v>
      </c>
      <c r="E86" s="11">
        <f t="shared" si="10"/>
        <v>1.0008149493158714E-2</v>
      </c>
      <c r="F86" s="5">
        <v>82</v>
      </c>
      <c r="G86" s="12">
        <f t="shared" si="11"/>
        <v>0.11055831951354339</v>
      </c>
      <c r="H86" s="5">
        <v>105</v>
      </c>
      <c r="I86" s="12">
        <f t="shared" si="9"/>
        <v>0.15027048687637748</v>
      </c>
      <c r="J86" s="5">
        <v>17</v>
      </c>
      <c r="K86" s="12">
        <f t="shared" si="12"/>
        <v>2.3373159363700109E-2</v>
      </c>
      <c r="L86" s="5">
        <v>0</v>
      </c>
      <c r="M86" s="12">
        <f t="shared" si="13"/>
        <v>0</v>
      </c>
      <c r="N86" s="5">
        <v>7</v>
      </c>
      <c r="O86" s="12">
        <f t="shared" si="14"/>
        <v>1.0106843777071902E-2</v>
      </c>
      <c r="P86" s="5">
        <v>0</v>
      </c>
      <c r="Q86" s="12">
        <f t="shared" si="15"/>
        <v>0</v>
      </c>
      <c r="R86" s="5">
        <v>0</v>
      </c>
      <c r="S86" s="12">
        <f t="shared" si="16"/>
        <v>0</v>
      </c>
      <c r="T86" s="5">
        <v>38</v>
      </c>
      <c r="U86" s="12">
        <f t="shared" si="17"/>
        <v>6.0834067077563433E-2</v>
      </c>
      <c r="V86" s="29" t="s">
        <v>115</v>
      </c>
      <c r="W86" s="29" t="s">
        <v>45</v>
      </c>
    </row>
    <row r="87" spans="1:23">
      <c r="A87" s="5" t="s">
        <v>66</v>
      </c>
      <c r="B87" s="5" t="s">
        <v>7</v>
      </c>
      <c r="C87" s="9">
        <v>114</v>
      </c>
      <c r="D87" s="5">
        <v>19</v>
      </c>
      <c r="E87" s="11">
        <f t="shared" si="10"/>
        <v>2.7164977195716512E-2</v>
      </c>
      <c r="F87" s="5">
        <v>96</v>
      </c>
      <c r="G87" s="12">
        <f t="shared" si="11"/>
        <v>0.12943413016219713</v>
      </c>
      <c r="H87" s="5">
        <v>104</v>
      </c>
      <c r="I87" s="12">
        <f t="shared" si="9"/>
        <v>0.14883933938231675</v>
      </c>
      <c r="J87" s="5">
        <v>8</v>
      </c>
      <c r="K87" s="12">
        <f t="shared" si="12"/>
        <v>1.0999133818211815E-2</v>
      </c>
      <c r="L87" s="5">
        <v>0</v>
      </c>
      <c r="M87" s="12">
        <f t="shared" si="13"/>
        <v>0</v>
      </c>
      <c r="N87" s="5">
        <v>19</v>
      </c>
      <c r="O87" s="12">
        <f t="shared" si="14"/>
        <v>2.7432861680623737E-2</v>
      </c>
      <c r="P87" s="5">
        <v>0</v>
      </c>
      <c r="Q87" s="12">
        <f t="shared" si="15"/>
        <v>0</v>
      </c>
      <c r="R87" s="5">
        <v>0</v>
      </c>
      <c r="S87" s="12">
        <f t="shared" si="16"/>
        <v>0</v>
      </c>
      <c r="T87" s="5">
        <v>33</v>
      </c>
      <c r="U87" s="12">
        <f t="shared" si="17"/>
        <v>5.2829584567357722E-2</v>
      </c>
      <c r="V87" s="29" t="s">
        <v>115</v>
      </c>
      <c r="W87" s="29" t="s">
        <v>45</v>
      </c>
    </row>
    <row r="88" spans="1:23">
      <c r="A88" s="5" t="s">
        <v>66</v>
      </c>
      <c r="B88" s="5" t="s">
        <v>7</v>
      </c>
      <c r="C88" s="9">
        <v>183</v>
      </c>
      <c r="D88" s="5">
        <v>0</v>
      </c>
      <c r="E88" s="11">
        <f t="shared" si="10"/>
        <v>0</v>
      </c>
      <c r="F88" s="5">
        <v>12</v>
      </c>
      <c r="G88" s="12">
        <f t="shared" si="11"/>
        <v>1.6179266270274641E-2</v>
      </c>
      <c r="H88" s="5">
        <v>104</v>
      </c>
      <c r="I88" s="12">
        <f t="shared" si="9"/>
        <v>0.14883933938231675</v>
      </c>
      <c r="J88" s="5">
        <v>0</v>
      </c>
      <c r="K88" s="12">
        <f t="shared" si="12"/>
        <v>0</v>
      </c>
      <c r="L88" s="5">
        <v>0</v>
      </c>
      <c r="M88" s="12">
        <f t="shared" si="13"/>
        <v>0</v>
      </c>
      <c r="N88" s="5">
        <v>0</v>
      </c>
      <c r="O88" s="12">
        <f t="shared" si="14"/>
        <v>0</v>
      </c>
      <c r="P88" s="5">
        <v>0</v>
      </c>
      <c r="Q88" s="12">
        <f t="shared" si="15"/>
        <v>0</v>
      </c>
      <c r="R88" s="5">
        <v>0</v>
      </c>
      <c r="S88" s="12">
        <f t="shared" si="16"/>
        <v>0</v>
      </c>
      <c r="T88" s="5">
        <v>43</v>
      </c>
      <c r="U88" s="12">
        <f t="shared" si="17"/>
        <v>6.8838549587769152E-2</v>
      </c>
      <c r="V88" s="29" t="s">
        <v>115</v>
      </c>
      <c r="W88" s="29" t="s">
        <v>204</v>
      </c>
    </row>
    <row r="89" spans="1:23">
      <c r="A89" s="5" t="s">
        <v>66</v>
      </c>
      <c r="B89" s="5" t="s">
        <v>281</v>
      </c>
      <c r="C89" s="9">
        <v>2645</v>
      </c>
      <c r="D89" s="5">
        <v>69</v>
      </c>
      <c r="E89" s="11">
        <f t="shared" si="10"/>
        <v>9.8651759289707333E-2</v>
      </c>
      <c r="F89" s="5">
        <v>65</v>
      </c>
      <c r="G89" s="12">
        <f t="shared" si="11"/>
        <v>8.7637692297320977E-2</v>
      </c>
      <c r="H89" s="5">
        <v>104</v>
      </c>
      <c r="I89" s="12">
        <f t="shared" si="9"/>
        <v>0.14883933938231675</v>
      </c>
      <c r="J89" s="5">
        <v>97</v>
      </c>
      <c r="K89" s="12">
        <f t="shared" si="12"/>
        <v>0.13336449754581828</v>
      </c>
      <c r="L89" s="5">
        <v>66</v>
      </c>
      <c r="M89" s="12">
        <f t="shared" si="13"/>
        <v>9.0203367592390116E-2</v>
      </c>
      <c r="N89" s="5">
        <v>55</v>
      </c>
      <c r="O89" s="12">
        <f t="shared" si="14"/>
        <v>7.941091539127923E-2</v>
      </c>
      <c r="P89" s="5">
        <v>33</v>
      </c>
      <c r="Q89" s="12">
        <f t="shared" si="15"/>
        <v>4.7988133843267847E-2</v>
      </c>
      <c r="R89" s="5">
        <v>62</v>
      </c>
      <c r="S89" s="12">
        <f t="shared" si="16"/>
        <v>0.10398846063533596</v>
      </c>
      <c r="T89" s="5">
        <v>0</v>
      </c>
      <c r="U89" s="12">
        <f t="shared" si="17"/>
        <v>0</v>
      </c>
      <c r="V89" s="29" t="s">
        <v>116</v>
      </c>
      <c r="W89" s="29" t="s">
        <v>43</v>
      </c>
    </row>
    <row r="90" spans="1:23">
      <c r="A90" s="5" t="s">
        <v>66</v>
      </c>
      <c r="B90" s="5" t="s">
        <v>7</v>
      </c>
      <c r="C90" s="9">
        <v>788</v>
      </c>
      <c r="D90" s="5">
        <v>42</v>
      </c>
      <c r="E90" s="11">
        <f t="shared" si="10"/>
        <v>6.0048896958952283E-2</v>
      </c>
      <c r="F90" s="5">
        <v>54</v>
      </c>
      <c r="G90" s="12">
        <f t="shared" si="11"/>
        <v>7.2806698216235893E-2</v>
      </c>
      <c r="H90" s="5">
        <v>102</v>
      </c>
      <c r="I90" s="12">
        <f t="shared" si="9"/>
        <v>0.14597704439419526</v>
      </c>
      <c r="J90" s="5">
        <v>40</v>
      </c>
      <c r="K90" s="12">
        <f t="shared" si="12"/>
        <v>5.4995669091059074E-2</v>
      </c>
      <c r="L90" s="5">
        <v>0</v>
      </c>
      <c r="M90" s="12">
        <f t="shared" si="13"/>
        <v>0</v>
      </c>
      <c r="N90" s="5">
        <v>0</v>
      </c>
      <c r="O90" s="12">
        <f t="shared" si="14"/>
        <v>0</v>
      </c>
      <c r="P90" s="5">
        <v>23</v>
      </c>
      <c r="Q90" s="12">
        <f t="shared" si="15"/>
        <v>3.3446275102883651E-2</v>
      </c>
      <c r="R90" s="5">
        <v>9</v>
      </c>
      <c r="S90" s="12">
        <f t="shared" si="16"/>
        <v>1.5095099124484252E-2</v>
      </c>
      <c r="T90" s="5">
        <v>10</v>
      </c>
      <c r="U90" s="12">
        <f t="shared" si="17"/>
        <v>1.6008965020411429E-2</v>
      </c>
      <c r="V90" s="29" t="s">
        <v>115</v>
      </c>
      <c r="W90" s="29" t="s">
        <v>43</v>
      </c>
    </row>
    <row r="91" spans="1:23">
      <c r="A91" s="5" t="s">
        <v>66</v>
      </c>
      <c r="B91" s="5" t="s">
        <v>234</v>
      </c>
      <c r="C91" s="9">
        <v>546</v>
      </c>
      <c r="D91" s="5">
        <v>48</v>
      </c>
      <c r="E91" s="11">
        <f t="shared" si="10"/>
        <v>6.8627310810231185E-2</v>
      </c>
      <c r="F91" s="5">
        <v>94</v>
      </c>
      <c r="G91" s="12">
        <f t="shared" si="11"/>
        <v>0.12673758578381802</v>
      </c>
      <c r="H91" s="5">
        <v>98</v>
      </c>
      <c r="I91" s="12">
        <f t="shared" si="9"/>
        <v>0.14025245441795231</v>
      </c>
      <c r="J91" s="5">
        <v>99</v>
      </c>
      <c r="K91" s="12">
        <f t="shared" si="12"/>
        <v>0.13611428100037121</v>
      </c>
      <c r="L91" s="5">
        <v>0</v>
      </c>
      <c r="M91" s="12">
        <f t="shared" si="13"/>
        <v>0</v>
      </c>
      <c r="N91" s="5">
        <v>46</v>
      </c>
      <c r="O91" s="12">
        <f t="shared" si="14"/>
        <v>6.6416401963615368E-2</v>
      </c>
      <c r="P91" s="5">
        <v>29</v>
      </c>
      <c r="Q91" s="12">
        <f t="shared" si="15"/>
        <v>4.2171390347114167E-2</v>
      </c>
      <c r="R91" s="5">
        <v>31</v>
      </c>
      <c r="S91" s="12">
        <f t="shared" si="16"/>
        <v>5.1994230317667978E-2</v>
      </c>
      <c r="T91" s="5">
        <v>40</v>
      </c>
      <c r="U91" s="12">
        <f t="shared" si="17"/>
        <v>6.4035860081645718E-2</v>
      </c>
      <c r="V91" s="29" t="s">
        <v>116</v>
      </c>
      <c r="W91" s="29" t="s">
        <v>115</v>
      </c>
    </row>
    <row r="92" spans="1:23">
      <c r="A92" s="5" t="s">
        <v>66</v>
      </c>
      <c r="B92" s="5" t="s">
        <v>282</v>
      </c>
      <c r="C92" s="9">
        <v>786</v>
      </c>
      <c r="D92" s="5">
        <v>22</v>
      </c>
      <c r="E92" s="11">
        <f t="shared" si="10"/>
        <v>3.1454184121355963E-2</v>
      </c>
      <c r="F92" s="5">
        <v>0</v>
      </c>
      <c r="G92" s="12">
        <f t="shared" si="11"/>
        <v>0</v>
      </c>
      <c r="H92" s="5">
        <v>98</v>
      </c>
      <c r="I92" s="12">
        <f t="shared" si="9"/>
        <v>0.14025245441795231</v>
      </c>
      <c r="J92" s="5">
        <v>25</v>
      </c>
      <c r="K92" s="12">
        <f t="shared" si="12"/>
        <v>3.4372293181911921E-2</v>
      </c>
      <c r="L92" s="5">
        <v>33</v>
      </c>
      <c r="M92" s="12">
        <f t="shared" si="13"/>
        <v>4.5101683796195058E-2</v>
      </c>
      <c r="N92" s="5">
        <v>41</v>
      </c>
      <c r="O92" s="12">
        <f t="shared" si="14"/>
        <v>5.9197227837135435E-2</v>
      </c>
      <c r="P92" s="5">
        <v>11</v>
      </c>
      <c r="Q92" s="12">
        <f t="shared" si="15"/>
        <v>1.5996044614422614E-2</v>
      </c>
      <c r="R92" s="5">
        <v>63</v>
      </c>
      <c r="S92" s="12">
        <f t="shared" si="16"/>
        <v>0.10566569387138976</v>
      </c>
      <c r="T92" s="5">
        <v>0</v>
      </c>
      <c r="U92" s="12">
        <f t="shared" si="17"/>
        <v>0</v>
      </c>
      <c r="V92" s="29" t="s">
        <v>115</v>
      </c>
      <c r="W92" s="29" t="s">
        <v>43</v>
      </c>
    </row>
    <row r="93" spans="1:23">
      <c r="A93" s="5" t="s">
        <v>66</v>
      </c>
      <c r="B93" s="5" t="s">
        <v>489</v>
      </c>
      <c r="C93" s="9">
        <v>1092</v>
      </c>
      <c r="D93" s="5">
        <v>373</v>
      </c>
      <c r="E93" s="11">
        <f t="shared" si="10"/>
        <v>0.53329139442117157</v>
      </c>
      <c r="F93" s="5">
        <v>63</v>
      </c>
      <c r="G93" s="12">
        <f t="shared" si="11"/>
        <v>8.4941147918941876E-2</v>
      </c>
      <c r="H93" s="5">
        <v>98</v>
      </c>
      <c r="I93" s="12">
        <f t="shared" si="9"/>
        <v>0.14025245441795231</v>
      </c>
      <c r="J93" s="5">
        <v>189</v>
      </c>
      <c r="K93" s="12">
        <f t="shared" si="12"/>
        <v>0.25985453645525414</v>
      </c>
      <c r="L93" s="5">
        <v>4</v>
      </c>
      <c r="M93" s="12">
        <f t="shared" si="13"/>
        <v>5.4668707631751589E-3</v>
      </c>
      <c r="N93" s="5">
        <v>0</v>
      </c>
      <c r="O93" s="12">
        <f t="shared" si="14"/>
        <v>0</v>
      </c>
      <c r="P93" s="5">
        <v>18</v>
      </c>
      <c r="Q93" s="12">
        <f t="shared" si="15"/>
        <v>2.6175345732691552E-2</v>
      </c>
      <c r="R93" s="5">
        <v>10</v>
      </c>
      <c r="S93" s="12">
        <f t="shared" si="16"/>
        <v>1.6772332360538059E-2</v>
      </c>
      <c r="T93" s="5">
        <v>8</v>
      </c>
      <c r="U93" s="12">
        <f t="shared" si="17"/>
        <v>1.2807172016329145E-2</v>
      </c>
      <c r="V93" s="29" t="s">
        <v>114</v>
      </c>
      <c r="W93" s="29" t="s">
        <v>43</v>
      </c>
    </row>
    <row r="94" spans="1:23">
      <c r="A94" s="5" t="s">
        <v>66</v>
      </c>
      <c r="B94" s="5" t="s">
        <v>401</v>
      </c>
      <c r="C94" s="9">
        <v>2</v>
      </c>
      <c r="D94" s="5">
        <v>31</v>
      </c>
      <c r="E94" s="11">
        <f t="shared" si="10"/>
        <v>4.4321804898274308E-2</v>
      </c>
      <c r="F94" s="5">
        <v>64</v>
      </c>
      <c r="G94" s="12">
        <f t="shared" si="11"/>
        <v>8.6289420108131426E-2</v>
      </c>
      <c r="H94" s="5">
        <v>97</v>
      </c>
      <c r="I94" s="12">
        <f t="shared" si="9"/>
        <v>0.13882130692389158</v>
      </c>
      <c r="J94" s="5">
        <v>26</v>
      </c>
      <c r="K94" s="12">
        <f t="shared" si="12"/>
        <v>3.5747184909188406E-2</v>
      </c>
      <c r="L94" s="5">
        <v>65</v>
      </c>
      <c r="M94" s="12">
        <f t="shared" si="13"/>
        <v>8.8836649901596329E-2</v>
      </c>
      <c r="N94" s="5">
        <v>83</v>
      </c>
      <c r="O94" s="12">
        <f t="shared" si="14"/>
        <v>0.11983829049956685</v>
      </c>
      <c r="P94" s="5">
        <v>92</v>
      </c>
      <c r="Q94" s="12">
        <f t="shared" si="15"/>
        <v>0.1337851004115346</v>
      </c>
      <c r="R94" s="5">
        <v>78</v>
      </c>
      <c r="S94" s="12">
        <f t="shared" si="16"/>
        <v>0.13082419241219684</v>
      </c>
      <c r="T94" s="5">
        <v>33</v>
      </c>
      <c r="U94" s="12">
        <f t="shared" si="17"/>
        <v>5.2829584567357722E-2</v>
      </c>
      <c r="V94" s="29" t="s">
        <v>115</v>
      </c>
      <c r="W94" s="29" t="s">
        <v>43</v>
      </c>
    </row>
    <row r="95" spans="1:23">
      <c r="A95" s="5" t="s">
        <v>66</v>
      </c>
      <c r="B95" s="5" t="s">
        <v>402</v>
      </c>
      <c r="C95" s="9">
        <v>263</v>
      </c>
      <c r="D95" s="5">
        <v>19</v>
      </c>
      <c r="E95" s="11">
        <f t="shared" si="10"/>
        <v>2.7164977195716512E-2</v>
      </c>
      <c r="F95" s="5">
        <v>8</v>
      </c>
      <c r="G95" s="12">
        <f t="shared" si="11"/>
        <v>1.0786177513516428E-2</v>
      </c>
      <c r="H95" s="5">
        <v>96</v>
      </c>
      <c r="I95" s="12">
        <f t="shared" si="9"/>
        <v>0.13739015942983082</v>
      </c>
      <c r="J95" s="5">
        <v>0</v>
      </c>
      <c r="K95" s="12">
        <f t="shared" si="12"/>
        <v>0</v>
      </c>
      <c r="L95" s="5">
        <v>8</v>
      </c>
      <c r="M95" s="12">
        <f t="shared" si="13"/>
        <v>1.0933741526350318E-2</v>
      </c>
      <c r="N95" s="5">
        <v>18</v>
      </c>
      <c r="O95" s="12">
        <f t="shared" si="14"/>
        <v>2.5989026855327751E-2</v>
      </c>
      <c r="P95" s="5">
        <v>0</v>
      </c>
      <c r="Q95" s="12">
        <f t="shared" si="15"/>
        <v>0</v>
      </c>
      <c r="R95" s="5">
        <v>0</v>
      </c>
      <c r="S95" s="12">
        <f t="shared" si="16"/>
        <v>0</v>
      </c>
      <c r="T95" s="5">
        <v>83</v>
      </c>
      <c r="U95" s="12">
        <f t="shared" si="17"/>
        <v>0.13287440966941488</v>
      </c>
      <c r="V95" s="29" t="s">
        <v>115</v>
      </c>
      <c r="W95" s="29" t="s">
        <v>43</v>
      </c>
    </row>
    <row r="96" spans="1:23">
      <c r="A96" s="5" t="s">
        <v>25</v>
      </c>
      <c r="B96" s="2" t="s">
        <v>280</v>
      </c>
      <c r="C96" s="9">
        <v>235</v>
      </c>
      <c r="D96" s="5">
        <v>338</v>
      </c>
      <c r="E96" s="11">
        <f t="shared" si="10"/>
        <v>0.483250646955378</v>
      </c>
      <c r="F96" s="5">
        <v>156</v>
      </c>
      <c r="G96" s="12">
        <f t="shared" si="11"/>
        <v>0.21033046151357035</v>
      </c>
      <c r="H96" s="5">
        <v>80</v>
      </c>
      <c r="I96" s="12">
        <f t="shared" si="9"/>
        <v>0.11449179952485904</v>
      </c>
      <c r="J96" s="5">
        <v>297</v>
      </c>
      <c r="K96" s="12">
        <f t="shared" si="12"/>
        <v>0.40834284300111368</v>
      </c>
      <c r="L96" s="5">
        <v>0</v>
      </c>
      <c r="M96" s="12">
        <f t="shared" si="13"/>
        <v>0</v>
      </c>
      <c r="N96" s="5">
        <v>59</v>
      </c>
      <c r="O96" s="12">
        <f t="shared" si="14"/>
        <v>8.5186254692463173E-2</v>
      </c>
      <c r="P96" s="5">
        <v>122</v>
      </c>
      <c r="Q96" s="12">
        <f t="shared" si="15"/>
        <v>0.1774106766326872</v>
      </c>
      <c r="R96" s="5">
        <v>80</v>
      </c>
      <c r="S96" s="12">
        <f t="shared" si="16"/>
        <v>0.13417865888430447</v>
      </c>
      <c r="T96" s="5">
        <v>52</v>
      </c>
      <c r="U96" s="12">
        <f t="shared" si="17"/>
        <v>8.3246618106139439E-2</v>
      </c>
      <c r="V96" s="29" t="s">
        <v>114</v>
      </c>
      <c r="W96" s="29" t="s">
        <v>115</v>
      </c>
    </row>
    <row r="97" spans="1:24">
      <c r="A97" s="5" t="s">
        <v>25</v>
      </c>
      <c r="B97" s="5" t="s">
        <v>231</v>
      </c>
      <c r="C97" s="9">
        <v>2371</v>
      </c>
      <c r="D97" s="5">
        <v>0</v>
      </c>
      <c r="E97" s="11">
        <f t="shared" si="10"/>
        <v>0</v>
      </c>
      <c r="F97" s="5">
        <v>44</v>
      </c>
      <c r="G97" s="12">
        <f t="shared" si="11"/>
        <v>5.9323976324340354E-2</v>
      </c>
      <c r="H97" s="5">
        <v>39</v>
      </c>
      <c r="I97" s="12">
        <f t="shared" si="9"/>
        <v>5.5814752268368781E-2</v>
      </c>
      <c r="J97" s="5">
        <v>286</v>
      </c>
      <c r="K97" s="12">
        <f t="shared" si="12"/>
        <v>0.39321903400107239</v>
      </c>
      <c r="L97" s="5">
        <v>0</v>
      </c>
      <c r="M97" s="12">
        <f t="shared" si="13"/>
        <v>0</v>
      </c>
      <c r="N97" s="5">
        <v>0</v>
      </c>
      <c r="O97" s="12">
        <f t="shared" si="14"/>
        <v>0</v>
      </c>
      <c r="P97" s="5">
        <v>0</v>
      </c>
      <c r="Q97" s="12">
        <f t="shared" si="15"/>
        <v>0</v>
      </c>
      <c r="R97" s="5">
        <v>0</v>
      </c>
      <c r="S97" s="12">
        <f t="shared" si="16"/>
        <v>0</v>
      </c>
      <c r="T97" s="5">
        <v>0</v>
      </c>
      <c r="U97" s="12">
        <f t="shared" si="17"/>
        <v>0</v>
      </c>
      <c r="V97" s="29" t="s">
        <v>116</v>
      </c>
      <c r="W97" s="29" t="s">
        <v>117</v>
      </c>
    </row>
    <row r="98" spans="1:24">
      <c r="A98" s="5" t="s">
        <v>25</v>
      </c>
      <c r="B98" s="5" t="s">
        <v>232</v>
      </c>
      <c r="C98" s="9">
        <v>141</v>
      </c>
      <c r="D98" s="5">
        <v>122</v>
      </c>
      <c r="E98" s="11">
        <f t="shared" si="10"/>
        <v>0.1744277483093376</v>
      </c>
      <c r="F98" s="5">
        <v>18</v>
      </c>
      <c r="G98" s="12">
        <f t="shared" si="11"/>
        <v>2.4268899405411964E-2</v>
      </c>
      <c r="H98" s="5">
        <v>0</v>
      </c>
      <c r="I98" s="12">
        <f t="shared" si="9"/>
        <v>0</v>
      </c>
      <c r="J98" s="5">
        <v>281</v>
      </c>
      <c r="K98" s="12">
        <f t="shared" si="12"/>
        <v>0.38634457536469002</v>
      </c>
      <c r="L98" s="5">
        <v>29</v>
      </c>
      <c r="M98" s="12">
        <f t="shared" si="13"/>
        <v>3.9634813033019897E-2</v>
      </c>
      <c r="N98" s="5">
        <v>0</v>
      </c>
      <c r="O98" s="12">
        <f t="shared" si="14"/>
        <v>0</v>
      </c>
      <c r="P98" s="5">
        <v>21</v>
      </c>
      <c r="Q98" s="12">
        <f t="shared" si="15"/>
        <v>3.0537903354806814E-2</v>
      </c>
      <c r="R98" s="5">
        <v>75</v>
      </c>
      <c r="S98" s="12">
        <f t="shared" si="16"/>
        <v>0.12579249270403542</v>
      </c>
      <c r="T98" s="5">
        <v>0</v>
      </c>
      <c r="U98" s="12">
        <f t="shared" si="17"/>
        <v>0</v>
      </c>
      <c r="V98" s="29" t="s">
        <v>114</v>
      </c>
      <c r="W98" s="29" t="s">
        <v>195</v>
      </c>
    </row>
    <row r="99" spans="1:24">
      <c r="A99" s="5" t="s">
        <v>25</v>
      </c>
      <c r="B99" s="5" t="s">
        <v>230</v>
      </c>
      <c r="C99" s="9">
        <v>2409</v>
      </c>
      <c r="D99" s="5">
        <v>0</v>
      </c>
      <c r="E99" s="11">
        <f t="shared" si="10"/>
        <v>0</v>
      </c>
      <c r="F99" s="5">
        <v>0</v>
      </c>
      <c r="G99" s="12">
        <f t="shared" si="11"/>
        <v>0</v>
      </c>
      <c r="H99" s="5">
        <v>0</v>
      </c>
      <c r="I99" s="12">
        <f t="shared" si="9"/>
        <v>0</v>
      </c>
      <c r="J99" s="5">
        <v>259</v>
      </c>
      <c r="K99" s="12">
        <f t="shared" si="12"/>
        <v>0.3560969573646075</v>
      </c>
      <c r="L99" s="5">
        <v>0</v>
      </c>
      <c r="M99" s="12">
        <f t="shared" si="13"/>
        <v>0</v>
      </c>
      <c r="N99" s="5">
        <v>0</v>
      </c>
      <c r="O99" s="12">
        <f t="shared" si="14"/>
        <v>0</v>
      </c>
      <c r="P99" s="5">
        <v>0</v>
      </c>
      <c r="Q99" s="12">
        <f t="shared" si="15"/>
        <v>0</v>
      </c>
      <c r="R99" s="5">
        <v>0</v>
      </c>
      <c r="S99" s="12">
        <f t="shared" si="16"/>
        <v>0</v>
      </c>
      <c r="T99" s="5">
        <v>0</v>
      </c>
      <c r="U99" s="12">
        <f t="shared" si="17"/>
        <v>0</v>
      </c>
      <c r="V99" s="29" t="s">
        <v>116</v>
      </c>
      <c r="W99" s="29" t="s">
        <v>117</v>
      </c>
    </row>
    <row r="100" spans="1:24">
      <c r="A100" s="5" t="s">
        <v>25</v>
      </c>
      <c r="B100" s="5" t="s">
        <v>23</v>
      </c>
      <c r="C100" s="9">
        <v>122</v>
      </c>
      <c r="D100" s="5">
        <v>0</v>
      </c>
      <c r="E100" s="11">
        <f t="shared" si="10"/>
        <v>0</v>
      </c>
      <c r="F100" s="5">
        <v>0</v>
      </c>
      <c r="G100" s="12">
        <f t="shared" si="11"/>
        <v>0</v>
      </c>
      <c r="H100" s="5">
        <v>0</v>
      </c>
      <c r="I100" s="12">
        <f t="shared" si="9"/>
        <v>0</v>
      </c>
      <c r="J100" s="5">
        <v>251</v>
      </c>
      <c r="K100" s="12">
        <f t="shared" si="12"/>
        <v>0.34509782354639573</v>
      </c>
      <c r="L100" s="5">
        <v>0</v>
      </c>
      <c r="M100" s="12">
        <f t="shared" si="13"/>
        <v>0</v>
      </c>
      <c r="N100" s="5">
        <v>0</v>
      </c>
      <c r="O100" s="12">
        <f t="shared" si="14"/>
        <v>0</v>
      </c>
      <c r="P100" s="5">
        <v>0</v>
      </c>
      <c r="Q100" s="12">
        <f t="shared" si="15"/>
        <v>0</v>
      </c>
      <c r="R100" s="5">
        <v>0</v>
      </c>
      <c r="S100" s="12">
        <f t="shared" si="16"/>
        <v>0</v>
      </c>
      <c r="T100" s="5">
        <v>0</v>
      </c>
      <c r="U100" s="12">
        <f t="shared" si="17"/>
        <v>0</v>
      </c>
      <c r="V100" s="29" t="s">
        <v>116</v>
      </c>
      <c r="W100" s="29" t="s">
        <v>117</v>
      </c>
    </row>
    <row r="101" spans="1:24">
      <c r="A101" s="5" t="s">
        <v>25</v>
      </c>
      <c r="B101" s="2" t="s">
        <v>398</v>
      </c>
      <c r="C101" s="9">
        <v>71</v>
      </c>
      <c r="D101" s="5">
        <v>133</v>
      </c>
      <c r="E101" s="11">
        <f t="shared" si="10"/>
        <v>0.19015484037001559</v>
      </c>
      <c r="F101" s="5">
        <v>86</v>
      </c>
      <c r="G101" s="12">
        <f t="shared" si="11"/>
        <v>0.11595140827030161</v>
      </c>
      <c r="H101" s="5">
        <v>98</v>
      </c>
      <c r="I101" s="12">
        <f t="shared" si="9"/>
        <v>0.14025245441795231</v>
      </c>
      <c r="J101" s="5">
        <v>236</v>
      </c>
      <c r="K101" s="12">
        <f t="shared" si="12"/>
        <v>0.32447444763724859</v>
      </c>
      <c r="L101" s="5">
        <v>77</v>
      </c>
      <c r="M101" s="12">
        <f t="shared" si="13"/>
        <v>0.10523726219112181</v>
      </c>
      <c r="N101" s="5">
        <v>205</v>
      </c>
      <c r="O101" s="12">
        <f t="shared" si="14"/>
        <v>0.29598613918567718</v>
      </c>
      <c r="P101" s="5">
        <v>75</v>
      </c>
      <c r="Q101" s="12">
        <f t="shared" si="15"/>
        <v>0.10906394055288147</v>
      </c>
      <c r="R101" s="5">
        <v>225</v>
      </c>
      <c r="S101" s="12">
        <f t="shared" si="16"/>
        <v>0.37737747811210626</v>
      </c>
      <c r="T101" s="5">
        <v>0</v>
      </c>
      <c r="U101" s="12">
        <f t="shared" si="17"/>
        <v>0</v>
      </c>
      <c r="V101" s="29" t="s">
        <v>114</v>
      </c>
      <c r="W101" s="29" t="s">
        <v>205</v>
      </c>
    </row>
    <row r="102" spans="1:24">
      <c r="A102" s="5" t="s">
        <v>25</v>
      </c>
      <c r="B102" s="2" t="s">
        <v>24</v>
      </c>
      <c r="C102" s="9">
        <v>408</v>
      </c>
      <c r="D102" s="5">
        <v>111</v>
      </c>
      <c r="E102" s="11">
        <f t="shared" si="10"/>
        <v>0.15870065624865964</v>
      </c>
      <c r="F102" s="5">
        <v>31</v>
      </c>
      <c r="G102" s="12">
        <f t="shared" si="11"/>
        <v>4.1796437864876163E-2</v>
      </c>
      <c r="H102" s="5">
        <v>15</v>
      </c>
      <c r="I102" s="12">
        <f t="shared" si="9"/>
        <v>2.1467212410911068E-2</v>
      </c>
      <c r="J102" s="5">
        <v>236</v>
      </c>
      <c r="K102" s="12">
        <f t="shared" si="12"/>
        <v>0.32447444763724859</v>
      </c>
      <c r="L102" s="5">
        <v>11</v>
      </c>
      <c r="M102" s="12">
        <f t="shared" si="13"/>
        <v>1.5033894598731685E-2</v>
      </c>
      <c r="N102" s="5">
        <v>6</v>
      </c>
      <c r="O102" s="12">
        <f t="shared" si="14"/>
        <v>8.6630089517759183E-3</v>
      </c>
      <c r="P102" s="5">
        <v>38</v>
      </c>
      <c r="Q102" s="12">
        <f t="shared" si="15"/>
        <v>5.5259063213459948E-2</v>
      </c>
      <c r="R102" s="5">
        <v>0</v>
      </c>
      <c r="S102" s="12">
        <f t="shared" si="16"/>
        <v>0</v>
      </c>
      <c r="T102" s="5">
        <v>5</v>
      </c>
      <c r="U102" s="12">
        <f t="shared" si="17"/>
        <v>8.0044825102057147E-3</v>
      </c>
      <c r="V102" s="29" t="s">
        <v>114</v>
      </c>
      <c r="W102" s="29" t="s">
        <v>43</v>
      </c>
    </row>
    <row r="103" spans="1:24">
      <c r="A103" s="5" t="s">
        <v>25</v>
      </c>
      <c r="B103" s="2" t="s">
        <v>164</v>
      </c>
      <c r="C103" s="9">
        <v>877</v>
      </c>
      <c r="D103" s="5">
        <v>290</v>
      </c>
      <c r="E103" s="11">
        <f t="shared" si="10"/>
        <v>0.41462333614514679</v>
      </c>
      <c r="F103" s="5">
        <v>0</v>
      </c>
      <c r="G103" s="12">
        <f t="shared" si="11"/>
        <v>0</v>
      </c>
      <c r="H103" s="5">
        <v>10</v>
      </c>
      <c r="I103" s="12">
        <f t="shared" si="9"/>
        <v>1.431147494060738E-2</v>
      </c>
      <c r="J103" s="5">
        <v>202</v>
      </c>
      <c r="K103" s="12">
        <f t="shared" si="12"/>
        <v>0.27772812890984833</v>
      </c>
      <c r="L103" s="5">
        <v>0</v>
      </c>
      <c r="M103" s="12">
        <f t="shared" si="13"/>
        <v>0</v>
      </c>
      <c r="N103" s="5">
        <v>0</v>
      </c>
      <c r="O103" s="12">
        <f t="shared" si="14"/>
        <v>0</v>
      </c>
      <c r="P103" s="5">
        <v>126</v>
      </c>
      <c r="Q103" s="12">
        <f t="shared" si="15"/>
        <v>0.18322742012884088</v>
      </c>
      <c r="R103" s="5">
        <v>195</v>
      </c>
      <c r="S103" s="12">
        <f t="shared" si="16"/>
        <v>0.32706048103049212</v>
      </c>
      <c r="T103" s="5">
        <v>151</v>
      </c>
      <c r="U103" s="12">
        <f t="shared" si="17"/>
        <v>0.24173537180821261</v>
      </c>
      <c r="V103" s="29" t="s">
        <v>114</v>
      </c>
      <c r="W103" s="29" t="s">
        <v>195</v>
      </c>
    </row>
    <row r="104" spans="1:24">
      <c r="A104" s="5" t="s">
        <v>25</v>
      </c>
      <c r="B104" s="2" t="s">
        <v>165</v>
      </c>
      <c r="C104" s="9">
        <v>2339</v>
      </c>
      <c r="D104" s="5">
        <v>427</v>
      </c>
      <c r="E104" s="11">
        <f t="shared" si="10"/>
        <v>0.61049711908268156</v>
      </c>
      <c r="F104" s="5">
        <v>178</v>
      </c>
      <c r="G104" s="12">
        <f t="shared" si="11"/>
        <v>0.23999244967574054</v>
      </c>
      <c r="H104" s="5">
        <v>230</v>
      </c>
      <c r="I104" s="12">
        <f t="shared" si="9"/>
        <v>0.32916392363396973</v>
      </c>
      <c r="J104" s="5">
        <v>201</v>
      </c>
      <c r="K104" s="12">
        <f t="shared" si="12"/>
        <v>0.27635323718257188</v>
      </c>
      <c r="L104" s="5">
        <v>572</v>
      </c>
      <c r="M104" s="12">
        <f t="shared" si="13"/>
        <v>0.7817625191340476</v>
      </c>
      <c r="N104" s="5">
        <v>298</v>
      </c>
      <c r="O104" s="12">
        <f t="shared" si="14"/>
        <v>0.43026277793820389</v>
      </c>
      <c r="P104" s="5">
        <v>210</v>
      </c>
      <c r="Q104" s="12">
        <f t="shared" si="15"/>
        <v>0.30537903354806811</v>
      </c>
      <c r="R104" s="5">
        <v>613</v>
      </c>
      <c r="S104" s="12">
        <f t="shared" si="16"/>
        <v>1.0281439737009828</v>
      </c>
      <c r="T104" s="5">
        <v>336</v>
      </c>
      <c r="U104" s="12">
        <f t="shared" si="17"/>
        <v>0.53790122468582402</v>
      </c>
      <c r="V104" s="29" t="s">
        <v>114</v>
      </c>
      <c r="W104" s="29" t="s">
        <v>289</v>
      </c>
    </row>
    <row r="105" spans="1:24">
      <c r="A105" s="5" t="s">
        <v>25</v>
      </c>
      <c r="B105" s="2" t="s">
        <v>489</v>
      </c>
      <c r="C105" s="9">
        <v>469</v>
      </c>
      <c r="D105" s="5">
        <v>711</v>
      </c>
      <c r="E105" s="11">
        <f t="shared" si="10"/>
        <v>1.0165420413765496</v>
      </c>
      <c r="F105" s="5">
        <v>171</v>
      </c>
      <c r="G105" s="12">
        <f t="shared" si="11"/>
        <v>0.23055454435141365</v>
      </c>
      <c r="H105" s="5">
        <v>98</v>
      </c>
      <c r="I105" s="12">
        <f t="shared" si="9"/>
        <v>0.14025245441795231</v>
      </c>
      <c r="J105" s="5">
        <v>189</v>
      </c>
      <c r="K105" s="12">
        <f t="shared" si="12"/>
        <v>0.25985453645525414</v>
      </c>
      <c r="L105" s="5">
        <v>4</v>
      </c>
      <c r="M105" s="12">
        <f t="shared" si="13"/>
        <v>5.4668707631751589E-3</v>
      </c>
      <c r="N105" s="5">
        <v>0</v>
      </c>
      <c r="O105" s="12">
        <f t="shared" si="14"/>
        <v>0</v>
      </c>
      <c r="P105" s="5">
        <v>18</v>
      </c>
      <c r="Q105" s="12">
        <f t="shared" si="15"/>
        <v>2.6175345732691552E-2</v>
      </c>
      <c r="R105" s="5">
        <v>10</v>
      </c>
      <c r="S105" s="12">
        <f t="shared" si="16"/>
        <v>1.6772332360538059E-2</v>
      </c>
      <c r="T105" s="5">
        <v>8</v>
      </c>
      <c r="U105" s="12">
        <f t="shared" si="17"/>
        <v>1.2807172016329145E-2</v>
      </c>
      <c r="V105" s="29" t="s">
        <v>114</v>
      </c>
      <c r="W105" s="29" t="s">
        <v>43</v>
      </c>
    </row>
    <row r="106" spans="1:24">
      <c r="A106" s="5" t="s">
        <v>25</v>
      </c>
      <c r="B106" s="2" t="s">
        <v>166</v>
      </c>
      <c r="C106" s="9">
        <v>2403</v>
      </c>
      <c r="D106" s="5">
        <v>109</v>
      </c>
      <c r="E106" s="11">
        <f t="shared" si="10"/>
        <v>0.15584118496489999</v>
      </c>
      <c r="F106" s="5">
        <v>125</v>
      </c>
      <c r="G106" s="12">
        <f t="shared" si="11"/>
        <v>0.16853402364869421</v>
      </c>
      <c r="H106" s="5">
        <v>56</v>
      </c>
      <c r="I106" s="12">
        <f t="shared" si="9"/>
        <v>8.0144259667401324E-2</v>
      </c>
      <c r="J106" s="5">
        <v>176</v>
      </c>
      <c r="K106" s="12">
        <f t="shared" si="12"/>
        <v>0.24198094400065995</v>
      </c>
      <c r="L106" s="5">
        <v>216</v>
      </c>
      <c r="M106" s="12">
        <f t="shared" si="13"/>
        <v>0.29521102121145854</v>
      </c>
      <c r="N106" s="5">
        <v>203</v>
      </c>
      <c r="O106" s="12">
        <f t="shared" si="14"/>
        <v>0.29309846953508517</v>
      </c>
      <c r="P106" s="5">
        <v>36</v>
      </c>
      <c r="Q106" s="12">
        <f t="shared" si="15"/>
        <v>5.2350691465383105E-2</v>
      </c>
      <c r="R106" s="5">
        <v>44</v>
      </c>
      <c r="S106" s="12">
        <f t="shared" si="16"/>
        <v>7.3798262386367441E-2</v>
      </c>
      <c r="T106" s="5">
        <v>186</v>
      </c>
      <c r="U106" s="12">
        <f t="shared" si="17"/>
        <v>0.29776674937965258</v>
      </c>
      <c r="V106" s="29" t="s">
        <v>114</v>
      </c>
      <c r="W106" s="29" t="s">
        <v>53</v>
      </c>
    </row>
    <row r="107" spans="1:24">
      <c r="A107" s="5" t="s">
        <v>25</v>
      </c>
      <c r="B107" s="2" t="s">
        <v>168</v>
      </c>
      <c r="C107" s="9">
        <v>2364</v>
      </c>
      <c r="D107" s="5">
        <v>36</v>
      </c>
      <c r="E107" s="11">
        <f t="shared" si="10"/>
        <v>5.1470483107673395E-2</v>
      </c>
      <c r="F107" s="5">
        <v>28</v>
      </c>
      <c r="G107" s="12">
        <f t="shared" si="11"/>
        <v>3.7751621297307497E-2</v>
      </c>
      <c r="H107" s="5">
        <v>20</v>
      </c>
      <c r="I107" s="12">
        <f t="shared" si="9"/>
        <v>2.8622949881214759E-2</v>
      </c>
      <c r="J107" s="5">
        <v>166</v>
      </c>
      <c r="K107" s="12">
        <f t="shared" si="12"/>
        <v>0.22823202672789517</v>
      </c>
      <c r="L107" s="5">
        <v>130</v>
      </c>
      <c r="M107" s="12">
        <f t="shared" si="13"/>
        <v>0.17767329980319266</v>
      </c>
      <c r="N107" s="5">
        <v>120</v>
      </c>
      <c r="O107" s="12">
        <f t="shared" si="14"/>
        <v>0.17326017903551832</v>
      </c>
      <c r="P107" s="5">
        <v>0</v>
      </c>
      <c r="Q107" s="12">
        <f t="shared" si="15"/>
        <v>0</v>
      </c>
      <c r="R107" s="5">
        <v>0</v>
      </c>
      <c r="S107" s="12">
        <f t="shared" si="16"/>
        <v>0</v>
      </c>
      <c r="T107" s="5">
        <v>357</v>
      </c>
      <c r="U107" s="12">
        <f t="shared" si="17"/>
        <v>0.5715200512286881</v>
      </c>
      <c r="V107" s="29" t="s">
        <v>50</v>
      </c>
      <c r="W107" s="29" t="s">
        <v>53</v>
      </c>
    </row>
    <row r="108" spans="1:24">
      <c r="A108" s="5" t="s">
        <v>25</v>
      </c>
      <c r="B108" s="2" t="s">
        <v>169</v>
      </c>
      <c r="C108" s="9">
        <v>161</v>
      </c>
      <c r="D108" s="5">
        <v>173</v>
      </c>
      <c r="E108" s="11">
        <f t="shared" si="10"/>
        <v>0.24734426604520826</v>
      </c>
      <c r="F108" s="5">
        <v>72</v>
      </c>
      <c r="G108" s="12">
        <f t="shared" si="11"/>
        <v>9.7075597621647858E-2</v>
      </c>
      <c r="H108" s="5">
        <v>74</v>
      </c>
      <c r="I108" s="12">
        <f t="shared" si="9"/>
        <v>0.10590491456049461</v>
      </c>
      <c r="J108" s="5">
        <v>165</v>
      </c>
      <c r="K108" s="12">
        <f t="shared" si="12"/>
        <v>0.22685713500061869</v>
      </c>
      <c r="L108" s="5">
        <v>14</v>
      </c>
      <c r="M108" s="12">
        <f t="shared" si="13"/>
        <v>1.9134047671113055E-2</v>
      </c>
      <c r="N108" s="5">
        <v>19</v>
      </c>
      <c r="O108" s="12">
        <f t="shared" si="14"/>
        <v>2.7432861680623737E-2</v>
      </c>
      <c r="P108" s="5">
        <v>34</v>
      </c>
      <c r="Q108" s="12">
        <f t="shared" si="15"/>
        <v>4.9442319717306261E-2</v>
      </c>
      <c r="R108" s="5">
        <v>26</v>
      </c>
      <c r="S108" s="12">
        <f t="shared" si="16"/>
        <v>4.3608064137398941E-2</v>
      </c>
      <c r="T108" s="5">
        <v>29</v>
      </c>
      <c r="U108" s="12">
        <f t="shared" si="17"/>
        <v>4.6425998559193146E-2</v>
      </c>
      <c r="V108" s="29" t="s">
        <v>114</v>
      </c>
      <c r="W108" s="29" t="s">
        <v>45</v>
      </c>
    </row>
    <row r="109" spans="1:24">
      <c r="A109" s="5" t="s">
        <v>25</v>
      </c>
      <c r="B109" s="2" t="s">
        <v>232</v>
      </c>
      <c r="C109" s="9">
        <v>1539</v>
      </c>
      <c r="D109" s="5">
        <v>201</v>
      </c>
      <c r="E109" s="11">
        <f t="shared" si="10"/>
        <v>0.28737686401784313</v>
      </c>
      <c r="F109" s="5">
        <v>108</v>
      </c>
      <c r="G109" s="12">
        <f t="shared" si="11"/>
        <v>0.14561339643247179</v>
      </c>
      <c r="H109" s="5">
        <v>0</v>
      </c>
      <c r="I109" s="12">
        <f t="shared" si="9"/>
        <v>0</v>
      </c>
      <c r="J109" s="5">
        <v>158</v>
      </c>
      <c r="K109" s="12">
        <f t="shared" si="12"/>
        <v>0.21723289290968337</v>
      </c>
      <c r="L109" s="5">
        <v>0</v>
      </c>
      <c r="M109" s="12">
        <f t="shared" si="13"/>
        <v>0</v>
      </c>
      <c r="N109" s="5">
        <v>23</v>
      </c>
      <c r="O109" s="12">
        <f t="shared" si="14"/>
        <v>3.3208200981807684E-2</v>
      </c>
      <c r="P109" s="5">
        <v>0</v>
      </c>
      <c r="Q109" s="12">
        <f t="shared" si="15"/>
        <v>0</v>
      </c>
      <c r="R109" s="5">
        <v>65</v>
      </c>
      <c r="S109" s="12">
        <f t="shared" si="16"/>
        <v>0.10902016034349737</v>
      </c>
      <c r="T109" s="5">
        <v>0</v>
      </c>
      <c r="U109" s="12">
        <f t="shared" si="17"/>
        <v>0</v>
      </c>
      <c r="V109" s="29" t="s">
        <v>114</v>
      </c>
      <c r="W109" s="29" t="s">
        <v>195</v>
      </c>
    </row>
    <row r="110" spans="1:24">
      <c r="A110" s="5" t="s">
        <v>25</v>
      </c>
      <c r="B110" s="2" t="s">
        <v>14</v>
      </c>
      <c r="C110" s="9">
        <v>450</v>
      </c>
      <c r="D110" s="5">
        <v>144</v>
      </c>
      <c r="E110" s="11">
        <f t="shared" si="10"/>
        <v>0.20588193243069358</v>
      </c>
      <c r="F110" s="5">
        <v>87</v>
      </c>
      <c r="G110" s="12">
        <f t="shared" si="11"/>
        <v>0.11729968045949117</v>
      </c>
      <c r="H110" s="5">
        <v>15</v>
      </c>
      <c r="I110" s="12">
        <f t="shared" si="9"/>
        <v>2.1467212410911068E-2</v>
      </c>
      <c r="J110" s="5">
        <v>150</v>
      </c>
      <c r="K110" s="12">
        <f t="shared" si="12"/>
        <v>0.20623375909147157</v>
      </c>
      <c r="L110" s="5">
        <v>113</v>
      </c>
      <c r="M110" s="12">
        <f t="shared" si="13"/>
        <v>0.15443909905969824</v>
      </c>
      <c r="N110" s="5">
        <v>143</v>
      </c>
      <c r="O110" s="12">
        <f t="shared" si="14"/>
        <v>0.20646838001732601</v>
      </c>
      <c r="P110" s="5">
        <v>128</v>
      </c>
      <c r="Q110" s="12">
        <f t="shared" si="15"/>
        <v>0.18613579187691773</v>
      </c>
      <c r="R110" s="5">
        <v>52</v>
      </c>
      <c r="S110" s="12">
        <f t="shared" si="16"/>
        <v>8.7216128274797883E-2</v>
      </c>
      <c r="T110" s="5">
        <v>13</v>
      </c>
      <c r="U110" s="12">
        <f t="shared" si="17"/>
        <v>2.081165452653486E-2</v>
      </c>
      <c r="V110" s="29" t="s">
        <v>114</v>
      </c>
      <c r="W110" s="29" t="s">
        <v>115</v>
      </c>
    </row>
    <row r="111" spans="1:24">
      <c r="A111" s="5" t="s">
        <v>25</v>
      </c>
      <c r="B111" s="2" t="s">
        <v>396</v>
      </c>
      <c r="C111" s="9">
        <v>99</v>
      </c>
      <c r="D111" s="5">
        <v>0</v>
      </c>
      <c r="E111" s="11">
        <f t="shared" si="10"/>
        <v>0</v>
      </c>
      <c r="F111" s="5">
        <v>0</v>
      </c>
      <c r="G111" s="12">
        <f t="shared" si="11"/>
        <v>0</v>
      </c>
      <c r="H111" s="5">
        <v>0</v>
      </c>
      <c r="I111" s="12">
        <f t="shared" si="9"/>
        <v>0</v>
      </c>
      <c r="J111" s="5">
        <v>144</v>
      </c>
      <c r="K111" s="12">
        <f t="shared" si="12"/>
        <v>0.19798440872781267</v>
      </c>
      <c r="L111" s="5">
        <v>0</v>
      </c>
      <c r="M111" s="12">
        <f t="shared" si="13"/>
        <v>0</v>
      </c>
      <c r="N111" s="5">
        <v>0</v>
      </c>
      <c r="O111" s="12">
        <f t="shared" si="14"/>
        <v>0</v>
      </c>
      <c r="P111" s="5">
        <v>0</v>
      </c>
      <c r="Q111" s="12">
        <f t="shared" si="15"/>
        <v>0</v>
      </c>
      <c r="R111" s="5">
        <v>0</v>
      </c>
      <c r="S111" s="12">
        <f t="shared" si="16"/>
        <v>0</v>
      </c>
      <c r="T111" s="5">
        <v>0</v>
      </c>
      <c r="U111" s="12">
        <f t="shared" si="17"/>
        <v>0</v>
      </c>
      <c r="V111" s="29" t="s">
        <v>116</v>
      </c>
      <c r="W111" s="29" t="s">
        <v>117</v>
      </c>
    </row>
    <row r="112" spans="1:24">
      <c r="A112" s="5" t="s">
        <v>25</v>
      </c>
      <c r="B112" s="2" t="s">
        <v>232</v>
      </c>
      <c r="C112" s="9">
        <v>352</v>
      </c>
      <c r="D112" s="5">
        <v>200</v>
      </c>
      <c r="E112" s="11">
        <f t="shared" si="10"/>
        <v>0.28594712837596326</v>
      </c>
      <c r="F112" s="5">
        <v>74</v>
      </c>
      <c r="G112" s="12">
        <f t="shared" si="11"/>
        <v>9.9772142000026959E-2</v>
      </c>
      <c r="H112" s="5">
        <v>55</v>
      </c>
      <c r="I112" s="12">
        <f t="shared" si="9"/>
        <v>7.871311217334058E-2</v>
      </c>
      <c r="J112" s="5">
        <v>144</v>
      </c>
      <c r="K112" s="12">
        <f t="shared" si="12"/>
        <v>0.19798440872781267</v>
      </c>
      <c r="L112" s="5">
        <v>116</v>
      </c>
      <c r="M112" s="12">
        <f t="shared" si="13"/>
        <v>0.15853925213207959</v>
      </c>
      <c r="N112" s="5">
        <v>102</v>
      </c>
      <c r="O112" s="12">
        <f t="shared" si="14"/>
        <v>0.1472711521801906</v>
      </c>
      <c r="P112" s="5">
        <v>80</v>
      </c>
      <c r="Q112" s="12">
        <f t="shared" si="15"/>
        <v>0.11633486992307357</v>
      </c>
      <c r="R112" s="5">
        <v>160</v>
      </c>
      <c r="S112" s="12">
        <f t="shared" si="16"/>
        <v>0.26835731776860894</v>
      </c>
      <c r="T112" s="5">
        <v>16</v>
      </c>
      <c r="U112" s="12">
        <f t="shared" si="17"/>
        <v>2.561434403265829E-2</v>
      </c>
      <c r="V112" s="30" t="s">
        <v>114</v>
      </c>
      <c r="W112" s="30" t="s">
        <v>47</v>
      </c>
      <c r="X112" s="2"/>
    </row>
    <row r="113" spans="1:24">
      <c r="A113" s="5" t="s">
        <v>25</v>
      </c>
      <c r="B113" s="2" t="s">
        <v>397</v>
      </c>
      <c r="C113" s="9">
        <v>52</v>
      </c>
      <c r="D113" s="5">
        <v>96</v>
      </c>
      <c r="E113" s="11">
        <f t="shared" si="10"/>
        <v>0.13725462162046237</v>
      </c>
      <c r="F113" s="5">
        <v>53</v>
      </c>
      <c r="G113" s="12">
        <f t="shared" si="11"/>
        <v>7.1458426027046343E-2</v>
      </c>
      <c r="H113" s="5">
        <v>80</v>
      </c>
      <c r="I113" s="12">
        <f t="shared" si="9"/>
        <v>0.11449179952485904</v>
      </c>
      <c r="J113" s="5">
        <v>139</v>
      </c>
      <c r="K113" s="12">
        <f t="shared" si="12"/>
        <v>0.19110995009143031</v>
      </c>
      <c r="L113" s="5">
        <v>210</v>
      </c>
      <c r="M113" s="12">
        <f t="shared" si="13"/>
        <v>0.28701071506669584</v>
      </c>
      <c r="N113" s="5">
        <v>205</v>
      </c>
      <c r="O113" s="12">
        <f t="shared" si="14"/>
        <v>0.29598613918567718</v>
      </c>
      <c r="P113" s="5">
        <v>270</v>
      </c>
      <c r="Q113" s="12">
        <f t="shared" si="15"/>
        <v>0.39263018599037325</v>
      </c>
      <c r="R113" s="5">
        <v>110</v>
      </c>
      <c r="S113" s="12">
        <f t="shared" si="16"/>
        <v>0.18449565596591863</v>
      </c>
      <c r="T113" s="5">
        <v>60</v>
      </c>
      <c r="U113" s="12">
        <f t="shared" si="17"/>
        <v>9.6053790122468577E-2</v>
      </c>
      <c r="V113" s="30" t="s">
        <v>114</v>
      </c>
      <c r="W113" s="30" t="s">
        <v>115</v>
      </c>
      <c r="X113" s="2"/>
    </row>
    <row r="114" spans="1:24">
      <c r="A114" s="5" t="s">
        <v>25</v>
      </c>
      <c r="B114" s="2" t="s">
        <v>15</v>
      </c>
      <c r="C114" s="20">
        <v>416</v>
      </c>
      <c r="D114" s="5">
        <v>117</v>
      </c>
      <c r="E114" s="11">
        <f t="shared" si="10"/>
        <v>0.16727907009993853</v>
      </c>
      <c r="F114" s="5">
        <v>45</v>
      </c>
      <c r="G114" s="12">
        <f t="shared" si="11"/>
        <v>6.0672248513529911E-2</v>
      </c>
      <c r="H114" s="5">
        <v>0</v>
      </c>
      <c r="I114" s="12">
        <f t="shared" si="9"/>
        <v>0</v>
      </c>
      <c r="J114" s="19">
        <v>139</v>
      </c>
      <c r="K114" s="12">
        <f t="shared" si="12"/>
        <v>0.19110995009143031</v>
      </c>
      <c r="L114" s="5">
        <v>74</v>
      </c>
      <c r="M114" s="12">
        <f t="shared" si="13"/>
        <v>0.10113710911874042</v>
      </c>
      <c r="N114" s="5">
        <v>77</v>
      </c>
      <c r="O114" s="12">
        <f t="shared" si="14"/>
        <v>0.11117528154779092</v>
      </c>
      <c r="P114" s="5">
        <v>96</v>
      </c>
      <c r="Q114" s="12">
        <f t="shared" si="15"/>
        <v>0.13960184390768829</v>
      </c>
      <c r="R114" s="5">
        <v>42</v>
      </c>
      <c r="S114" s="12">
        <f t="shared" si="16"/>
        <v>7.0443795914259838E-2</v>
      </c>
      <c r="T114" s="5">
        <v>24</v>
      </c>
      <c r="U114" s="12">
        <f t="shared" si="17"/>
        <v>3.8421516048987435E-2</v>
      </c>
      <c r="V114" s="30" t="s">
        <v>114</v>
      </c>
      <c r="W114" s="30" t="s">
        <v>43</v>
      </c>
      <c r="X114" s="2"/>
    </row>
    <row r="115" spans="1:24">
      <c r="A115" s="5" t="s">
        <v>25</v>
      </c>
      <c r="B115" s="2" t="s">
        <v>489</v>
      </c>
      <c r="C115" s="20">
        <v>784</v>
      </c>
      <c r="D115" s="5">
        <v>224</v>
      </c>
      <c r="E115" s="11">
        <f t="shared" si="10"/>
        <v>0.32026078378107886</v>
      </c>
      <c r="F115" s="5">
        <v>482</v>
      </c>
      <c r="G115" s="12">
        <f t="shared" si="11"/>
        <v>0.64986719518936487</v>
      </c>
      <c r="H115" s="5">
        <v>296</v>
      </c>
      <c r="I115" s="12">
        <f t="shared" si="9"/>
        <v>0.42361965824197845</v>
      </c>
      <c r="J115" s="19">
        <v>139</v>
      </c>
      <c r="K115" s="12">
        <f t="shared" si="12"/>
        <v>0.19110995009143031</v>
      </c>
      <c r="L115" s="5">
        <v>289</v>
      </c>
      <c r="M115" s="12">
        <f t="shared" si="13"/>
        <v>0.39498141263940517</v>
      </c>
      <c r="N115" s="5">
        <v>330</v>
      </c>
      <c r="O115" s="12">
        <f t="shared" si="14"/>
        <v>0.47646549234767543</v>
      </c>
      <c r="P115" s="5">
        <v>129</v>
      </c>
      <c r="Q115" s="12">
        <f t="shared" si="15"/>
        <v>0.18758997775095612</v>
      </c>
      <c r="R115" s="5">
        <v>338</v>
      </c>
      <c r="S115" s="12">
        <f t="shared" si="16"/>
        <v>0.56690483378618628</v>
      </c>
      <c r="T115" s="5">
        <v>8</v>
      </c>
      <c r="U115" s="12">
        <f t="shared" si="17"/>
        <v>1.2807172016329145E-2</v>
      </c>
      <c r="V115" s="30" t="s">
        <v>115</v>
      </c>
      <c r="W115" s="30" t="s">
        <v>47</v>
      </c>
      <c r="X115" s="2"/>
    </row>
    <row r="116" spans="1:24">
      <c r="A116" s="5" t="s">
        <v>25</v>
      </c>
      <c r="B116" s="2" t="s">
        <v>434</v>
      </c>
      <c r="C116" s="20">
        <v>147</v>
      </c>
      <c r="D116" s="5">
        <v>180</v>
      </c>
      <c r="E116" s="11">
        <f t="shared" si="10"/>
        <v>0.25735241553836696</v>
      </c>
      <c r="F116" s="5">
        <v>23</v>
      </c>
      <c r="G116" s="12">
        <f t="shared" si="11"/>
        <v>3.1010260351359731E-2</v>
      </c>
      <c r="H116" s="5">
        <v>33</v>
      </c>
      <c r="I116" s="12">
        <f t="shared" si="9"/>
        <v>4.7227867304004356E-2</v>
      </c>
      <c r="J116" s="19">
        <v>137</v>
      </c>
      <c r="K116" s="12">
        <f t="shared" si="12"/>
        <v>0.18836016663687735</v>
      </c>
      <c r="L116" s="5">
        <v>180</v>
      </c>
      <c r="M116" s="12">
        <f t="shared" si="13"/>
        <v>0.24600918434288213</v>
      </c>
      <c r="N116" s="5">
        <v>94</v>
      </c>
      <c r="O116" s="12">
        <f t="shared" si="14"/>
        <v>0.13572047357782271</v>
      </c>
      <c r="P116" s="5">
        <v>0</v>
      </c>
      <c r="Q116" s="12">
        <f t="shared" si="15"/>
        <v>0</v>
      </c>
      <c r="R116" s="5">
        <v>31</v>
      </c>
      <c r="S116" s="12">
        <f t="shared" si="16"/>
        <v>5.1994230317667978E-2</v>
      </c>
      <c r="T116" s="5">
        <v>0</v>
      </c>
      <c r="U116" s="12">
        <f t="shared" si="17"/>
        <v>0</v>
      </c>
      <c r="V116" s="30" t="s">
        <v>114</v>
      </c>
      <c r="W116" s="30" t="s">
        <v>111</v>
      </c>
      <c r="X116" s="2"/>
    </row>
    <row r="117" spans="1:24">
      <c r="A117" s="5" t="s">
        <v>25</v>
      </c>
      <c r="B117" s="2" t="s">
        <v>395</v>
      </c>
      <c r="C117" s="20">
        <v>313</v>
      </c>
      <c r="D117" s="19">
        <v>87</v>
      </c>
      <c r="E117" s="11">
        <f t="shared" si="10"/>
        <v>0.12438700084354402</v>
      </c>
      <c r="F117" s="19">
        <v>0</v>
      </c>
      <c r="G117" s="12">
        <f t="shared" si="11"/>
        <v>0</v>
      </c>
      <c r="H117" s="19">
        <v>0</v>
      </c>
      <c r="I117" s="12">
        <f t="shared" si="9"/>
        <v>0</v>
      </c>
      <c r="J117" s="19">
        <v>135</v>
      </c>
      <c r="K117" s="12">
        <f t="shared" si="12"/>
        <v>0.1856103831823244</v>
      </c>
      <c r="L117" s="19">
        <v>21</v>
      </c>
      <c r="M117" s="12">
        <f t="shared" si="13"/>
        <v>2.8701071506669583E-2</v>
      </c>
      <c r="N117" s="19">
        <v>14</v>
      </c>
      <c r="O117" s="12">
        <f t="shared" si="14"/>
        <v>2.0213687554143805E-2</v>
      </c>
      <c r="P117" s="19">
        <v>0</v>
      </c>
      <c r="Q117" s="12">
        <f t="shared" si="15"/>
        <v>0</v>
      </c>
      <c r="R117" s="19">
        <v>0</v>
      </c>
      <c r="S117" s="12">
        <f t="shared" si="16"/>
        <v>0</v>
      </c>
      <c r="T117" s="19">
        <v>0</v>
      </c>
      <c r="U117" s="12">
        <f t="shared" si="17"/>
        <v>0</v>
      </c>
      <c r="V117" s="30" t="s">
        <v>114</v>
      </c>
      <c r="W117" s="30" t="s">
        <v>111</v>
      </c>
      <c r="X117" s="2"/>
    </row>
    <row r="118" spans="1:24">
      <c r="A118" s="5" t="s">
        <v>25</v>
      </c>
      <c r="B118" s="2" t="s">
        <v>12</v>
      </c>
      <c r="C118" s="20">
        <v>1154</v>
      </c>
      <c r="D118" s="2">
        <v>58</v>
      </c>
      <c r="E118" s="11">
        <f t="shared" si="10"/>
        <v>8.2924667229029345E-2</v>
      </c>
      <c r="F118" s="19">
        <v>117</v>
      </c>
      <c r="G118" s="12">
        <f t="shared" si="11"/>
        <v>0.15774784613517778</v>
      </c>
      <c r="H118" s="19">
        <v>147</v>
      </c>
      <c r="I118" s="12">
        <f t="shared" si="9"/>
        <v>0.21037868162692847</v>
      </c>
      <c r="J118" s="19">
        <v>133</v>
      </c>
      <c r="K118" s="12">
        <f t="shared" si="12"/>
        <v>0.18286059972777144</v>
      </c>
      <c r="L118" s="19">
        <v>73</v>
      </c>
      <c r="M118" s="12">
        <f t="shared" si="13"/>
        <v>9.9770391427946636E-2</v>
      </c>
      <c r="N118" s="19">
        <v>26</v>
      </c>
      <c r="O118" s="12">
        <f t="shared" si="14"/>
        <v>3.7539705457695645E-2</v>
      </c>
      <c r="P118" s="19">
        <v>40</v>
      </c>
      <c r="Q118" s="12">
        <f t="shared" si="15"/>
        <v>5.8167434961536785E-2</v>
      </c>
      <c r="R118" s="19">
        <v>54</v>
      </c>
      <c r="S118" s="12">
        <f t="shared" si="16"/>
        <v>9.05705947469055E-2</v>
      </c>
      <c r="T118" s="19">
        <v>20</v>
      </c>
      <c r="U118" s="12">
        <f t="shared" si="17"/>
        <v>3.2017930040822859E-2</v>
      </c>
      <c r="V118" s="30" t="s">
        <v>116</v>
      </c>
      <c r="W118" s="30" t="s">
        <v>46</v>
      </c>
      <c r="X118" s="2"/>
    </row>
    <row r="119" spans="1:24">
      <c r="A119" s="5" t="s">
        <v>25</v>
      </c>
      <c r="B119" s="2" t="s">
        <v>491</v>
      </c>
      <c r="C119" s="20">
        <v>782</v>
      </c>
      <c r="D119" s="2">
        <v>130</v>
      </c>
      <c r="E119" s="11">
        <f t="shared" si="10"/>
        <v>0.18586563344437612</v>
      </c>
      <c r="F119" s="19">
        <v>64</v>
      </c>
      <c r="G119" s="12">
        <f t="shared" si="11"/>
        <v>8.6289420108131426E-2</v>
      </c>
      <c r="H119" s="19">
        <v>30</v>
      </c>
      <c r="I119" s="12">
        <f t="shared" si="9"/>
        <v>4.2934424821822137E-2</v>
      </c>
      <c r="J119" s="19">
        <v>120</v>
      </c>
      <c r="K119" s="12">
        <f t="shared" si="12"/>
        <v>0.16498700727317722</v>
      </c>
      <c r="L119" s="19">
        <v>220</v>
      </c>
      <c r="M119" s="12">
        <f t="shared" si="13"/>
        <v>0.30067789197463374</v>
      </c>
      <c r="N119" s="19">
        <v>0</v>
      </c>
      <c r="O119" s="12">
        <f t="shared" si="14"/>
        <v>0</v>
      </c>
      <c r="P119" s="19">
        <v>0</v>
      </c>
      <c r="Q119" s="12">
        <f t="shared" si="15"/>
        <v>0</v>
      </c>
      <c r="R119" s="19">
        <v>160</v>
      </c>
      <c r="S119" s="12">
        <f t="shared" si="16"/>
        <v>0.26835731776860894</v>
      </c>
      <c r="T119" s="19">
        <v>137</v>
      </c>
      <c r="U119" s="12">
        <f t="shared" si="17"/>
        <v>0.21932282077963658</v>
      </c>
      <c r="V119" s="30" t="s">
        <v>114</v>
      </c>
      <c r="W119" s="30" t="s">
        <v>114</v>
      </c>
      <c r="X119" s="2"/>
    </row>
    <row r="120" spans="1:24">
      <c r="A120" s="5" t="s">
        <v>25</v>
      </c>
      <c r="B120" s="2" t="s">
        <v>400</v>
      </c>
      <c r="C120" s="20">
        <v>2294</v>
      </c>
      <c r="D120" s="2">
        <v>50</v>
      </c>
      <c r="E120" s="11">
        <f t="shared" si="10"/>
        <v>7.1486782093990814E-2</v>
      </c>
      <c r="F120" s="19">
        <v>86</v>
      </c>
      <c r="G120" s="12">
        <f t="shared" si="11"/>
        <v>0.11595140827030161</v>
      </c>
      <c r="H120" s="19">
        <v>95</v>
      </c>
      <c r="I120" s="12">
        <f t="shared" si="9"/>
        <v>0.13595901193577009</v>
      </c>
      <c r="J120" s="19">
        <v>116</v>
      </c>
      <c r="K120" s="12">
        <f t="shared" si="12"/>
        <v>0.15948744036407134</v>
      </c>
      <c r="L120" s="19">
        <v>90</v>
      </c>
      <c r="M120" s="12">
        <f t="shared" si="13"/>
        <v>0.12300459217144107</v>
      </c>
      <c r="N120" s="19">
        <v>76</v>
      </c>
      <c r="O120" s="12">
        <f t="shared" si="14"/>
        <v>0.10973144672249495</v>
      </c>
      <c r="P120" s="19">
        <v>31</v>
      </c>
      <c r="Q120" s="12">
        <f t="shared" si="15"/>
        <v>4.507976209519101E-2</v>
      </c>
      <c r="R120" s="19">
        <v>42</v>
      </c>
      <c r="S120" s="12">
        <f t="shared" si="16"/>
        <v>7.0443795914259838E-2</v>
      </c>
      <c r="T120" s="19">
        <v>32</v>
      </c>
      <c r="U120" s="12">
        <f t="shared" si="17"/>
        <v>5.122868806531658E-2</v>
      </c>
      <c r="V120" s="30" t="s">
        <v>116</v>
      </c>
      <c r="W120" s="30" t="s">
        <v>111</v>
      </c>
      <c r="X120" s="2"/>
    </row>
    <row r="121" spans="1:24">
      <c r="A121" s="5" t="s">
        <v>25</v>
      </c>
      <c r="B121" s="2" t="s">
        <v>3</v>
      </c>
      <c r="C121" s="20">
        <v>2388</v>
      </c>
      <c r="D121" s="2">
        <v>132</v>
      </c>
      <c r="E121" s="11">
        <f t="shared" si="10"/>
        <v>0.18872510472813575</v>
      </c>
      <c r="F121" s="19">
        <v>40</v>
      </c>
      <c r="G121" s="12">
        <f t="shared" si="11"/>
        <v>5.3930887567582145E-2</v>
      </c>
      <c r="H121" s="19">
        <v>40</v>
      </c>
      <c r="I121" s="12">
        <f t="shared" si="9"/>
        <v>5.7245899762429518E-2</v>
      </c>
      <c r="J121" s="19">
        <v>116</v>
      </c>
      <c r="K121" s="12">
        <f t="shared" si="12"/>
        <v>0.15948744036407134</v>
      </c>
      <c r="L121" s="19">
        <v>127</v>
      </c>
      <c r="M121" s="12">
        <f t="shared" si="13"/>
        <v>0.17357314673081128</v>
      </c>
      <c r="N121" s="19">
        <v>204</v>
      </c>
      <c r="O121" s="12">
        <f t="shared" si="14"/>
        <v>0.2945423043603812</v>
      </c>
      <c r="P121" s="19">
        <v>95</v>
      </c>
      <c r="Q121" s="12">
        <f t="shared" si="15"/>
        <v>0.13814765803364987</v>
      </c>
      <c r="R121" s="19">
        <v>141</v>
      </c>
      <c r="S121" s="12">
        <f t="shared" si="16"/>
        <v>0.23648988628358658</v>
      </c>
      <c r="T121" s="19">
        <v>72</v>
      </c>
      <c r="U121" s="12">
        <f t="shared" si="17"/>
        <v>0.1152645481469623</v>
      </c>
      <c r="V121" s="30" t="s">
        <v>114</v>
      </c>
      <c r="W121" s="30" t="s">
        <v>206</v>
      </c>
      <c r="X121" s="2"/>
    </row>
    <row r="122" spans="1:24">
      <c r="A122" s="5" t="s">
        <v>25</v>
      </c>
      <c r="B122" s="2" t="s">
        <v>391</v>
      </c>
      <c r="C122" s="20">
        <v>2404</v>
      </c>
      <c r="D122" s="2">
        <v>25</v>
      </c>
      <c r="E122" s="11">
        <f t="shared" si="10"/>
        <v>3.5743391046995407E-2</v>
      </c>
      <c r="F122" s="19">
        <v>16</v>
      </c>
      <c r="G122" s="12">
        <f t="shared" si="11"/>
        <v>2.1572355027032857E-2</v>
      </c>
      <c r="H122" s="19">
        <v>0</v>
      </c>
      <c r="I122" s="12">
        <f t="shared" si="9"/>
        <v>0</v>
      </c>
      <c r="J122" s="19">
        <v>116</v>
      </c>
      <c r="K122" s="12">
        <f t="shared" si="12"/>
        <v>0.15948744036407134</v>
      </c>
      <c r="L122" s="19">
        <v>17</v>
      </c>
      <c r="M122" s="12">
        <f t="shared" si="13"/>
        <v>2.3234200743494422E-2</v>
      </c>
      <c r="N122" s="19">
        <v>0</v>
      </c>
      <c r="O122" s="12">
        <f t="shared" si="14"/>
        <v>0</v>
      </c>
      <c r="P122" s="19">
        <v>12</v>
      </c>
      <c r="Q122" s="12">
        <f t="shared" si="15"/>
        <v>1.7450230488461036E-2</v>
      </c>
      <c r="R122" s="19">
        <v>0</v>
      </c>
      <c r="S122" s="12">
        <f t="shared" si="16"/>
        <v>0</v>
      </c>
      <c r="T122" s="19">
        <v>0</v>
      </c>
      <c r="U122" s="12">
        <f t="shared" si="17"/>
        <v>0</v>
      </c>
      <c r="V122" s="30" t="s">
        <v>114</v>
      </c>
      <c r="W122" s="30" t="s">
        <v>46</v>
      </c>
      <c r="X122" s="2"/>
    </row>
    <row r="123" spans="1:24">
      <c r="A123" s="5" t="s">
        <v>25</v>
      </c>
      <c r="B123" s="2" t="s">
        <v>399</v>
      </c>
      <c r="C123" s="20">
        <v>251</v>
      </c>
      <c r="D123" s="2">
        <v>0</v>
      </c>
      <c r="E123" s="11">
        <f t="shared" si="10"/>
        <v>0</v>
      </c>
      <c r="F123" s="19">
        <v>0</v>
      </c>
      <c r="G123" s="12">
        <f t="shared" si="11"/>
        <v>0</v>
      </c>
      <c r="H123" s="19">
        <v>0</v>
      </c>
      <c r="I123" s="12">
        <f t="shared" si="9"/>
        <v>0</v>
      </c>
      <c r="J123" s="19">
        <v>115</v>
      </c>
      <c r="K123" s="12">
        <f t="shared" si="12"/>
        <v>0.15811254863679486</v>
      </c>
      <c r="L123" s="19">
        <v>10</v>
      </c>
      <c r="M123" s="12">
        <f t="shared" si="13"/>
        <v>1.3667176907937895E-2</v>
      </c>
      <c r="N123" s="19">
        <v>0</v>
      </c>
      <c r="O123" s="12">
        <f t="shared" si="14"/>
        <v>0</v>
      </c>
      <c r="P123" s="19">
        <v>0</v>
      </c>
      <c r="Q123" s="12">
        <f t="shared" si="15"/>
        <v>0</v>
      </c>
      <c r="R123" s="19">
        <v>0</v>
      </c>
      <c r="S123" s="12">
        <f t="shared" si="16"/>
        <v>0</v>
      </c>
      <c r="T123" s="19">
        <v>467</v>
      </c>
      <c r="U123" s="12">
        <f t="shared" si="17"/>
        <v>0.74761866645321373</v>
      </c>
      <c r="V123" s="30" t="s">
        <v>116</v>
      </c>
      <c r="W123" s="30" t="s">
        <v>44</v>
      </c>
      <c r="X123" s="2"/>
    </row>
    <row r="124" spans="1:24">
      <c r="A124" s="5" t="s">
        <v>25</v>
      </c>
      <c r="B124" s="2" t="s">
        <v>214</v>
      </c>
      <c r="C124" s="20">
        <v>598</v>
      </c>
      <c r="D124" s="2">
        <v>96</v>
      </c>
      <c r="E124" s="11">
        <f t="shared" si="10"/>
        <v>0.13725462162046237</v>
      </c>
      <c r="F124" s="19">
        <v>133</v>
      </c>
      <c r="G124" s="12">
        <f t="shared" si="11"/>
        <v>0.17932020116221062</v>
      </c>
      <c r="H124" s="19">
        <v>141</v>
      </c>
      <c r="I124" s="12">
        <f t="shared" si="9"/>
        <v>0.20179179666256403</v>
      </c>
      <c r="J124" s="19">
        <v>112</v>
      </c>
      <c r="K124" s="12">
        <f t="shared" si="12"/>
        <v>0.15398787345496542</v>
      </c>
      <c r="L124" s="19">
        <v>36</v>
      </c>
      <c r="M124" s="12">
        <f t="shared" si="13"/>
        <v>4.9201836868576432E-2</v>
      </c>
      <c r="N124" s="19">
        <v>25</v>
      </c>
      <c r="O124" s="12">
        <f t="shared" si="14"/>
        <v>3.6095870632399656E-2</v>
      </c>
      <c r="P124" s="19">
        <v>24</v>
      </c>
      <c r="Q124" s="12">
        <f t="shared" si="15"/>
        <v>3.4900460976922072E-2</v>
      </c>
      <c r="R124" s="19">
        <v>24</v>
      </c>
      <c r="S124" s="12">
        <f t="shared" si="16"/>
        <v>4.0253597665291338E-2</v>
      </c>
      <c r="T124" s="19">
        <v>45</v>
      </c>
      <c r="U124" s="12">
        <f t="shared" si="17"/>
        <v>7.2040342591851436E-2</v>
      </c>
      <c r="V124" s="30" t="s">
        <v>115</v>
      </c>
      <c r="W124" s="30" t="s">
        <v>44</v>
      </c>
      <c r="X124" s="2"/>
    </row>
    <row r="125" spans="1:24">
      <c r="A125" s="19" t="s">
        <v>215</v>
      </c>
      <c r="B125" s="2" t="s">
        <v>107</v>
      </c>
      <c r="C125" s="20">
        <v>323</v>
      </c>
      <c r="D125" s="2">
        <v>135</v>
      </c>
      <c r="E125" s="11">
        <f t="shared" si="10"/>
        <v>0.19301431165377522</v>
      </c>
      <c r="F125" s="19">
        <v>32</v>
      </c>
      <c r="G125" s="12">
        <f t="shared" si="11"/>
        <v>4.3144710054065713E-2</v>
      </c>
      <c r="H125" s="19">
        <v>0</v>
      </c>
      <c r="I125" s="12">
        <f t="shared" si="9"/>
        <v>0</v>
      </c>
      <c r="J125" s="19">
        <v>10</v>
      </c>
      <c r="K125" s="12">
        <f t="shared" si="12"/>
        <v>1.3748917272764768E-2</v>
      </c>
      <c r="L125" s="19">
        <v>404</v>
      </c>
      <c r="M125" s="12">
        <f t="shared" si="13"/>
        <v>0.55215394708069099</v>
      </c>
      <c r="N125" s="19">
        <v>293</v>
      </c>
      <c r="O125" s="12">
        <f t="shared" si="14"/>
        <v>0.4230436038117239</v>
      </c>
      <c r="P125" s="19">
        <v>210</v>
      </c>
      <c r="Q125" s="12">
        <f t="shared" si="15"/>
        <v>0.30537903354806811</v>
      </c>
      <c r="R125" s="19">
        <v>14</v>
      </c>
      <c r="S125" s="12">
        <f t="shared" si="16"/>
        <v>2.3481265304753279E-2</v>
      </c>
      <c r="T125" s="19">
        <v>301</v>
      </c>
      <c r="U125" s="12">
        <f t="shared" si="17"/>
        <v>0.48186984711438408</v>
      </c>
      <c r="V125" s="30" t="s">
        <v>111</v>
      </c>
      <c r="W125" s="30" t="s">
        <v>111</v>
      </c>
      <c r="X125" s="2"/>
    </row>
    <row r="126" spans="1:24">
      <c r="A126" s="19" t="s">
        <v>215</v>
      </c>
      <c r="B126" s="2" t="s">
        <v>10</v>
      </c>
      <c r="C126" s="20">
        <v>221</v>
      </c>
      <c r="D126" s="2">
        <v>427</v>
      </c>
      <c r="E126" s="11">
        <f t="shared" si="10"/>
        <v>0.61049711908268156</v>
      </c>
      <c r="F126" s="19">
        <v>178</v>
      </c>
      <c r="G126" s="12">
        <f t="shared" si="11"/>
        <v>0.23999244967574054</v>
      </c>
      <c r="H126" s="19">
        <v>230</v>
      </c>
      <c r="I126" s="12">
        <f t="shared" si="9"/>
        <v>0.32916392363396973</v>
      </c>
      <c r="J126" s="19">
        <v>257</v>
      </c>
      <c r="K126" s="12">
        <f t="shared" si="12"/>
        <v>0.3533471739100546</v>
      </c>
      <c r="L126" s="19">
        <v>372</v>
      </c>
      <c r="M126" s="12">
        <f t="shared" si="13"/>
        <v>0.50841898097528981</v>
      </c>
      <c r="N126" s="19">
        <v>298</v>
      </c>
      <c r="O126" s="12">
        <f t="shared" si="14"/>
        <v>0.43026277793820389</v>
      </c>
      <c r="P126" s="19">
        <v>210</v>
      </c>
      <c r="Q126" s="12">
        <f t="shared" si="15"/>
        <v>0.30537903354806811</v>
      </c>
      <c r="R126" s="19">
        <v>613</v>
      </c>
      <c r="S126" s="12">
        <f t="shared" si="16"/>
        <v>1.0281439737009828</v>
      </c>
      <c r="T126" s="19">
        <v>336</v>
      </c>
      <c r="U126" s="12">
        <f t="shared" si="17"/>
        <v>0.53790122468582402</v>
      </c>
      <c r="V126" s="30" t="s">
        <v>445</v>
      </c>
      <c r="W126" s="30" t="s">
        <v>114</v>
      </c>
      <c r="X126" s="2"/>
    </row>
    <row r="127" spans="1:24">
      <c r="A127" s="19" t="s">
        <v>215</v>
      </c>
      <c r="B127" s="2" t="s">
        <v>448</v>
      </c>
      <c r="C127" s="20">
        <v>2235</v>
      </c>
      <c r="D127" s="2">
        <v>0</v>
      </c>
      <c r="E127" s="11">
        <f t="shared" si="10"/>
        <v>0</v>
      </c>
      <c r="F127" s="19">
        <v>148</v>
      </c>
      <c r="G127" s="12">
        <f t="shared" si="11"/>
        <v>0.19954428400005392</v>
      </c>
      <c r="H127" s="19">
        <v>136</v>
      </c>
      <c r="I127" s="12">
        <f t="shared" si="9"/>
        <v>0.19463605919226035</v>
      </c>
      <c r="J127" s="19">
        <v>0</v>
      </c>
      <c r="K127" s="12">
        <f t="shared" si="12"/>
        <v>0</v>
      </c>
      <c r="L127" s="19">
        <v>290</v>
      </c>
      <c r="M127" s="12">
        <f t="shared" si="13"/>
        <v>0.396348130330199</v>
      </c>
      <c r="N127" s="19">
        <v>0</v>
      </c>
      <c r="O127" s="12">
        <f t="shared" si="14"/>
        <v>0</v>
      </c>
      <c r="P127" s="19">
        <v>0</v>
      </c>
      <c r="Q127" s="12">
        <f t="shared" si="15"/>
        <v>0</v>
      </c>
      <c r="R127" s="19">
        <v>0</v>
      </c>
      <c r="S127" s="12">
        <f t="shared" si="16"/>
        <v>0</v>
      </c>
      <c r="T127" s="19">
        <v>0</v>
      </c>
      <c r="U127" s="12">
        <f t="shared" si="17"/>
        <v>0</v>
      </c>
      <c r="V127" s="30" t="s">
        <v>447</v>
      </c>
      <c r="W127" s="30" t="s">
        <v>111</v>
      </c>
      <c r="X127" s="2"/>
    </row>
    <row r="128" spans="1:24">
      <c r="A128" s="19" t="s">
        <v>215</v>
      </c>
      <c r="B128" s="2" t="s">
        <v>73</v>
      </c>
      <c r="C128" s="20">
        <v>360</v>
      </c>
      <c r="D128" s="2">
        <v>0</v>
      </c>
      <c r="E128" s="11">
        <f t="shared" si="10"/>
        <v>0</v>
      </c>
      <c r="F128" s="19">
        <v>8</v>
      </c>
      <c r="G128" s="12">
        <f t="shared" si="11"/>
        <v>1.0786177513516428E-2</v>
      </c>
      <c r="H128" s="19">
        <v>34</v>
      </c>
      <c r="I128" s="12">
        <f t="shared" si="9"/>
        <v>4.8659014798065087E-2</v>
      </c>
      <c r="J128" s="19">
        <v>0</v>
      </c>
      <c r="K128" s="12">
        <f t="shared" si="12"/>
        <v>0</v>
      </c>
      <c r="L128" s="19">
        <v>266</v>
      </c>
      <c r="M128" s="12">
        <f t="shared" si="13"/>
        <v>0.36354690575114806</v>
      </c>
      <c r="N128" s="19">
        <v>197</v>
      </c>
      <c r="O128" s="12">
        <f t="shared" si="14"/>
        <v>0.28443546058330926</v>
      </c>
      <c r="P128" s="19">
        <v>122</v>
      </c>
      <c r="Q128" s="12">
        <f t="shared" si="15"/>
        <v>0.1774106766326872</v>
      </c>
      <c r="R128" s="19">
        <v>45</v>
      </c>
      <c r="S128" s="12">
        <f t="shared" si="16"/>
        <v>7.5475495622421257E-2</v>
      </c>
      <c r="T128" s="19">
        <v>0</v>
      </c>
      <c r="U128" s="12">
        <f t="shared" si="17"/>
        <v>0</v>
      </c>
      <c r="V128" s="30" t="s">
        <v>115</v>
      </c>
      <c r="W128" s="30" t="s">
        <v>111</v>
      </c>
      <c r="X128" s="2"/>
    </row>
    <row r="129" spans="1:24">
      <c r="A129" s="19" t="s">
        <v>215</v>
      </c>
      <c r="B129" s="2" t="s">
        <v>57</v>
      </c>
      <c r="C129" s="20">
        <v>2228</v>
      </c>
      <c r="D129" s="2">
        <v>0</v>
      </c>
      <c r="E129" s="11">
        <f t="shared" si="10"/>
        <v>0</v>
      </c>
      <c r="F129" s="19">
        <v>180</v>
      </c>
      <c r="G129" s="12">
        <f t="shared" si="11"/>
        <v>0.24268899405411964</v>
      </c>
      <c r="H129" s="19">
        <v>6</v>
      </c>
      <c r="I129" s="12">
        <f t="shared" si="9"/>
        <v>8.5868849643644263E-3</v>
      </c>
      <c r="J129" s="19">
        <v>0</v>
      </c>
      <c r="K129" s="12">
        <f t="shared" si="12"/>
        <v>0</v>
      </c>
      <c r="L129" s="19">
        <v>232</v>
      </c>
      <c r="M129" s="12">
        <f t="shared" si="13"/>
        <v>0.31707850426415918</v>
      </c>
      <c r="N129" s="19">
        <v>438</v>
      </c>
      <c r="O129" s="12">
        <f t="shared" si="14"/>
        <v>0.63239965347964189</v>
      </c>
      <c r="P129" s="19">
        <v>104</v>
      </c>
      <c r="Q129" s="12">
        <f t="shared" si="15"/>
        <v>0.15123533089999563</v>
      </c>
      <c r="R129" s="19">
        <v>165</v>
      </c>
      <c r="S129" s="12">
        <f t="shared" si="16"/>
        <v>0.27674348394887793</v>
      </c>
      <c r="T129" s="19">
        <v>0</v>
      </c>
      <c r="U129" s="12">
        <f t="shared" si="17"/>
        <v>0</v>
      </c>
      <c r="V129" s="30" t="s">
        <v>115</v>
      </c>
      <c r="W129" s="30" t="s">
        <v>449</v>
      </c>
      <c r="X129" s="2"/>
    </row>
    <row r="130" spans="1:24">
      <c r="A130" s="19" t="s">
        <v>215</v>
      </c>
      <c r="B130" s="2" t="s">
        <v>58</v>
      </c>
      <c r="C130" s="20">
        <v>191</v>
      </c>
      <c r="D130" s="19">
        <v>0</v>
      </c>
      <c r="E130" s="11">
        <f t="shared" si="10"/>
        <v>0</v>
      </c>
      <c r="F130" s="19">
        <v>0</v>
      </c>
      <c r="G130" s="12">
        <f t="shared" si="11"/>
        <v>0</v>
      </c>
      <c r="H130" s="19">
        <v>7</v>
      </c>
      <c r="I130" s="12">
        <f t="shared" ref="I130:I193" si="18">H130/69874*100</f>
        <v>1.0018032458425166E-2</v>
      </c>
      <c r="J130" s="19">
        <v>0</v>
      </c>
      <c r="K130" s="12">
        <f t="shared" si="12"/>
        <v>0</v>
      </c>
      <c r="L130" s="19">
        <v>230</v>
      </c>
      <c r="M130" s="12">
        <f t="shared" si="13"/>
        <v>0.31434506888257158</v>
      </c>
      <c r="N130" s="19">
        <v>217</v>
      </c>
      <c r="O130" s="12">
        <f t="shared" si="14"/>
        <v>0.31331215708922899</v>
      </c>
      <c r="P130" s="19">
        <v>432</v>
      </c>
      <c r="Q130" s="12">
        <f t="shared" si="15"/>
        <v>0.62820829758459718</v>
      </c>
      <c r="R130" s="19">
        <v>28</v>
      </c>
      <c r="S130" s="12">
        <f t="shared" si="16"/>
        <v>4.6962530609506559E-2</v>
      </c>
      <c r="T130" s="19">
        <v>0</v>
      </c>
      <c r="U130" s="12">
        <f t="shared" si="17"/>
        <v>0</v>
      </c>
      <c r="V130" s="30" t="s">
        <v>450</v>
      </c>
      <c r="W130" s="30" t="s">
        <v>115</v>
      </c>
      <c r="X130" s="2"/>
    </row>
    <row r="131" spans="1:24">
      <c r="A131" s="19" t="s">
        <v>215</v>
      </c>
      <c r="B131" s="2" t="s">
        <v>59</v>
      </c>
      <c r="C131" s="20">
        <v>99</v>
      </c>
      <c r="D131" s="19">
        <v>0</v>
      </c>
      <c r="E131" s="11">
        <f t="shared" ref="E131:E194" si="19">D131/69943*100</f>
        <v>0</v>
      </c>
      <c r="F131" s="19">
        <v>0</v>
      </c>
      <c r="G131" s="12">
        <f t="shared" ref="G131:G194" si="20">F131/74169*100</f>
        <v>0</v>
      </c>
      <c r="H131" s="19">
        <v>0</v>
      </c>
      <c r="I131" s="12">
        <f t="shared" si="18"/>
        <v>0</v>
      </c>
      <c r="J131" s="19">
        <v>0</v>
      </c>
      <c r="K131" s="12">
        <f t="shared" ref="K131:K194" si="21">J131/72733*100</f>
        <v>0</v>
      </c>
      <c r="L131" s="19">
        <v>228</v>
      </c>
      <c r="M131" s="12">
        <f t="shared" ref="M131:M194" si="22">L131/73168*100</f>
        <v>0.31161163350098403</v>
      </c>
      <c r="N131" s="19">
        <v>208</v>
      </c>
      <c r="O131" s="12">
        <f t="shared" ref="O131:O194" si="23">N131/69260*100</f>
        <v>0.30031764366156516</v>
      </c>
      <c r="P131" s="19">
        <v>272</v>
      </c>
      <c r="Q131" s="12">
        <f t="shared" ref="Q131:Q194" si="24">P131/68767*100</f>
        <v>0.39553855773845009</v>
      </c>
      <c r="R131" s="19">
        <v>134</v>
      </c>
      <c r="S131" s="12">
        <f t="shared" ref="S131:S194" si="25">R131/59622*100</f>
        <v>0.22474925363120996</v>
      </c>
      <c r="T131" s="19">
        <v>0</v>
      </c>
      <c r="U131" s="12">
        <f t="shared" ref="U131:U194" si="26">T131/62465*100</f>
        <v>0</v>
      </c>
      <c r="V131" s="30" t="s">
        <v>117</v>
      </c>
      <c r="W131" s="30" t="s">
        <v>115</v>
      </c>
      <c r="X131" s="2"/>
    </row>
    <row r="132" spans="1:24">
      <c r="A132" s="19" t="s">
        <v>215</v>
      </c>
      <c r="B132" s="2" t="s">
        <v>491</v>
      </c>
      <c r="C132" s="20">
        <v>100</v>
      </c>
      <c r="D132" s="2">
        <v>130</v>
      </c>
      <c r="E132" s="11">
        <f t="shared" si="19"/>
        <v>0.18586563344437612</v>
      </c>
      <c r="F132" s="19">
        <v>64</v>
      </c>
      <c r="G132" s="12">
        <f t="shared" si="20"/>
        <v>8.6289420108131426E-2</v>
      </c>
      <c r="H132" s="19">
        <v>30</v>
      </c>
      <c r="I132" s="12">
        <f t="shared" si="18"/>
        <v>4.2934424821822137E-2</v>
      </c>
      <c r="J132" s="19">
        <v>120</v>
      </c>
      <c r="K132" s="12">
        <f t="shared" si="21"/>
        <v>0.16498700727317722</v>
      </c>
      <c r="L132" s="19">
        <v>220</v>
      </c>
      <c r="M132" s="12">
        <f t="shared" si="22"/>
        <v>0.30067789197463374</v>
      </c>
      <c r="N132" s="19">
        <v>0</v>
      </c>
      <c r="O132" s="12">
        <f t="shared" si="23"/>
        <v>0</v>
      </c>
      <c r="P132" s="19">
        <v>0</v>
      </c>
      <c r="Q132" s="12">
        <f t="shared" si="24"/>
        <v>0</v>
      </c>
      <c r="R132" s="19">
        <v>160</v>
      </c>
      <c r="S132" s="12">
        <f t="shared" si="25"/>
        <v>0.26835731776860894</v>
      </c>
      <c r="T132" s="19">
        <v>137</v>
      </c>
      <c r="U132" s="12">
        <f t="shared" si="26"/>
        <v>0.21932282077963658</v>
      </c>
      <c r="V132" s="30" t="s">
        <v>114</v>
      </c>
      <c r="W132" s="30" t="s">
        <v>114</v>
      </c>
      <c r="X132" s="2"/>
    </row>
    <row r="133" spans="1:24">
      <c r="A133" s="19" t="s">
        <v>215</v>
      </c>
      <c r="B133" s="2" t="s">
        <v>18</v>
      </c>
      <c r="C133" s="20">
        <v>374</v>
      </c>
      <c r="D133" s="2">
        <v>109</v>
      </c>
      <c r="E133" s="11">
        <f t="shared" si="19"/>
        <v>0.15584118496489999</v>
      </c>
      <c r="F133" s="19">
        <v>125</v>
      </c>
      <c r="G133" s="12">
        <f t="shared" si="20"/>
        <v>0.16853402364869421</v>
      </c>
      <c r="H133" s="19">
        <v>56</v>
      </c>
      <c r="I133" s="12">
        <f t="shared" si="18"/>
        <v>8.0144259667401324E-2</v>
      </c>
      <c r="J133" s="19">
        <v>176</v>
      </c>
      <c r="K133" s="12">
        <f t="shared" si="21"/>
        <v>0.24198094400065995</v>
      </c>
      <c r="L133" s="19">
        <v>216</v>
      </c>
      <c r="M133" s="12">
        <f t="shared" si="22"/>
        <v>0.29521102121145854</v>
      </c>
      <c r="N133" s="19">
        <v>203</v>
      </c>
      <c r="O133" s="12">
        <f t="shared" si="23"/>
        <v>0.29309846953508517</v>
      </c>
      <c r="P133" s="19">
        <v>36</v>
      </c>
      <c r="Q133" s="12">
        <f t="shared" si="24"/>
        <v>5.2350691465383105E-2</v>
      </c>
      <c r="R133" s="19">
        <v>44</v>
      </c>
      <c r="S133" s="12">
        <f t="shared" si="25"/>
        <v>7.3798262386367441E-2</v>
      </c>
      <c r="T133" s="19">
        <v>186</v>
      </c>
      <c r="U133" s="12">
        <f t="shared" si="26"/>
        <v>0.29776674937965258</v>
      </c>
      <c r="V133" s="30" t="s">
        <v>114</v>
      </c>
      <c r="W133" s="30" t="s">
        <v>111</v>
      </c>
      <c r="X133" s="2"/>
    </row>
    <row r="134" spans="1:24">
      <c r="A134" s="19" t="s">
        <v>215</v>
      </c>
      <c r="B134" s="2" t="s">
        <v>60</v>
      </c>
      <c r="C134" s="20">
        <v>292</v>
      </c>
      <c r="D134" s="19">
        <v>33</v>
      </c>
      <c r="E134" s="11">
        <f t="shared" si="19"/>
        <v>4.7181276182033938E-2</v>
      </c>
      <c r="F134" s="19">
        <v>33</v>
      </c>
      <c r="G134" s="12">
        <f t="shared" si="20"/>
        <v>4.4492982243255264E-2</v>
      </c>
      <c r="H134" s="19">
        <v>40</v>
      </c>
      <c r="I134" s="12">
        <f t="shared" si="18"/>
        <v>5.7245899762429518E-2</v>
      </c>
      <c r="J134" s="19">
        <v>21</v>
      </c>
      <c r="K134" s="12">
        <f t="shared" si="21"/>
        <v>2.8872726272806019E-2</v>
      </c>
      <c r="L134" s="19">
        <v>215</v>
      </c>
      <c r="M134" s="12">
        <f t="shared" si="22"/>
        <v>0.29384430352066476</v>
      </c>
      <c r="N134" s="19">
        <v>263</v>
      </c>
      <c r="O134" s="12">
        <f t="shared" si="23"/>
        <v>0.37972855905284436</v>
      </c>
      <c r="P134" s="19">
        <v>377</v>
      </c>
      <c r="Q134" s="12">
        <f t="shared" si="24"/>
        <v>0.54822807451248423</v>
      </c>
      <c r="R134" s="19">
        <v>127</v>
      </c>
      <c r="S134" s="12">
        <f t="shared" si="25"/>
        <v>0.21300862097883333</v>
      </c>
      <c r="T134" s="19">
        <v>54</v>
      </c>
      <c r="U134" s="12">
        <f t="shared" si="26"/>
        <v>8.6448411110221723E-2</v>
      </c>
      <c r="V134" s="30" t="s">
        <v>450</v>
      </c>
      <c r="W134" s="30" t="s">
        <v>115</v>
      </c>
    </row>
    <row r="135" spans="1:24">
      <c r="A135" s="19" t="s">
        <v>215</v>
      </c>
      <c r="B135" s="2" t="s">
        <v>397</v>
      </c>
      <c r="C135" s="20">
        <v>187</v>
      </c>
      <c r="D135" s="19">
        <v>96</v>
      </c>
      <c r="E135" s="11">
        <f t="shared" si="19"/>
        <v>0.13725462162046237</v>
      </c>
      <c r="F135" s="19">
        <v>53</v>
      </c>
      <c r="G135" s="12">
        <f t="shared" si="20"/>
        <v>7.1458426027046343E-2</v>
      </c>
      <c r="H135" s="19">
        <v>80</v>
      </c>
      <c r="I135" s="12">
        <f t="shared" si="18"/>
        <v>0.11449179952485904</v>
      </c>
      <c r="J135" s="19">
        <v>139</v>
      </c>
      <c r="K135" s="12">
        <f t="shared" si="21"/>
        <v>0.19110995009143031</v>
      </c>
      <c r="L135" s="19">
        <v>210</v>
      </c>
      <c r="M135" s="12">
        <f t="shared" si="22"/>
        <v>0.28701071506669584</v>
      </c>
      <c r="N135" s="19">
        <v>205</v>
      </c>
      <c r="O135" s="12">
        <f t="shared" si="23"/>
        <v>0.29598613918567718</v>
      </c>
      <c r="P135" s="19">
        <v>270</v>
      </c>
      <c r="Q135" s="12">
        <f t="shared" si="24"/>
        <v>0.39263018599037325</v>
      </c>
      <c r="R135" s="19">
        <v>110</v>
      </c>
      <c r="S135" s="12">
        <f t="shared" si="25"/>
        <v>0.18449565596591863</v>
      </c>
      <c r="T135" s="19">
        <v>60</v>
      </c>
      <c r="U135" s="12">
        <f t="shared" si="26"/>
        <v>9.6053790122468577E-2</v>
      </c>
      <c r="V135" s="30" t="s">
        <v>114</v>
      </c>
      <c r="W135" s="30" t="s">
        <v>115</v>
      </c>
    </row>
    <row r="136" spans="1:24">
      <c r="A136" s="19" t="s">
        <v>215</v>
      </c>
      <c r="B136" s="2" t="s">
        <v>489</v>
      </c>
      <c r="C136" s="20">
        <v>56</v>
      </c>
      <c r="D136" s="19">
        <v>224</v>
      </c>
      <c r="E136" s="11">
        <f t="shared" si="19"/>
        <v>0.32026078378107886</v>
      </c>
      <c r="F136" s="19">
        <v>482</v>
      </c>
      <c r="G136" s="12">
        <f t="shared" si="20"/>
        <v>0.64986719518936487</v>
      </c>
      <c r="H136" s="19">
        <v>296</v>
      </c>
      <c r="I136" s="12">
        <f t="shared" si="18"/>
        <v>0.42361965824197845</v>
      </c>
      <c r="J136" s="19">
        <v>211</v>
      </c>
      <c r="K136" s="12">
        <f t="shared" si="21"/>
        <v>0.29010215445533666</v>
      </c>
      <c r="L136" s="19">
        <v>208</v>
      </c>
      <c r="M136" s="12">
        <f t="shared" si="22"/>
        <v>0.28427727968510824</v>
      </c>
      <c r="N136" s="19">
        <v>330</v>
      </c>
      <c r="O136" s="12">
        <f t="shared" si="23"/>
        <v>0.47646549234767543</v>
      </c>
      <c r="P136" s="19">
        <v>129</v>
      </c>
      <c r="Q136" s="12">
        <f t="shared" si="24"/>
        <v>0.18758997775095612</v>
      </c>
      <c r="R136" s="19">
        <v>338</v>
      </c>
      <c r="S136" s="12">
        <f t="shared" si="25"/>
        <v>0.56690483378618628</v>
      </c>
      <c r="T136" s="19">
        <v>8</v>
      </c>
      <c r="U136" s="12">
        <f t="shared" si="26"/>
        <v>1.2807172016329145E-2</v>
      </c>
      <c r="V136" s="30" t="s">
        <v>115</v>
      </c>
      <c r="W136" s="30" t="s">
        <v>449</v>
      </c>
    </row>
    <row r="137" spans="1:24">
      <c r="A137" s="19" t="s">
        <v>215</v>
      </c>
      <c r="B137" s="2" t="s">
        <v>489</v>
      </c>
      <c r="C137" s="20">
        <v>12</v>
      </c>
      <c r="D137" s="19">
        <v>42</v>
      </c>
      <c r="E137" s="11">
        <f t="shared" si="19"/>
        <v>6.0048896958952283E-2</v>
      </c>
      <c r="F137" s="19">
        <v>0</v>
      </c>
      <c r="G137" s="12">
        <f t="shared" si="20"/>
        <v>0</v>
      </c>
      <c r="H137" s="19">
        <v>0</v>
      </c>
      <c r="I137" s="12">
        <f t="shared" si="18"/>
        <v>0</v>
      </c>
      <c r="J137" s="19">
        <v>0</v>
      </c>
      <c r="K137" s="12">
        <f t="shared" si="21"/>
        <v>0</v>
      </c>
      <c r="L137" s="19">
        <v>200</v>
      </c>
      <c r="M137" s="12">
        <f t="shared" si="22"/>
        <v>0.27334353815875795</v>
      </c>
      <c r="N137" s="19">
        <v>258</v>
      </c>
      <c r="O137" s="12">
        <f t="shared" si="23"/>
        <v>0.37250938492636443</v>
      </c>
      <c r="P137" s="19">
        <v>0</v>
      </c>
      <c r="Q137" s="12">
        <f t="shared" si="24"/>
        <v>0</v>
      </c>
      <c r="R137" s="19">
        <v>127</v>
      </c>
      <c r="S137" s="12">
        <f t="shared" si="25"/>
        <v>0.21300862097883333</v>
      </c>
      <c r="T137" s="19">
        <v>29</v>
      </c>
      <c r="U137" s="12">
        <f t="shared" si="26"/>
        <v>4.6425998559193146E-2</v>
      </c>
      <c r="V137" s="30" t="s">
        <v>111</v>
      </c>
      <c r="W137" s="30" t="s">
        <v>114</v>
      </c>
    </row>
    <row r="138" spans="1:24">
      <c r="A138" s="19" t="s">
        <v>215</v>
      </c>
      <c r="B138" s="2" t="s">
        <v>489</v>
      </c>
      <c r="C138" s="20">
        <v>263</v>
      </c>
      <c r="D138" s="19">
        <v>0</v>
      </c>
      <c r="E138" s="11">
        <f t="shared" si="19"/>
        <v>0</v>
      </c>
      <c r="F138" s="19">
        <v>0</v>
      </c>
      <c r="G138" s="12">
        <f t="shared" si="20"/>
        <v>0</v>
      </c>
      <c r="H138" s="19">
        <v>0</v>
      </c>
      <c r="I138" s="12">
        <f t="shared" si="18"/>
        <v>0</v>
      </c>
      <c r="J138" s="19">
        <v>0</v>
      </c>
      <c r="K138" s="12">
        <f t="shared" si="21"/>
        <v>0</v>
      </c>
      <c r="L138" s="19">
        <v>204</v>
      </c>
      <c r="M138" s="12">
        <f t="shared" si="22"/>
        <v>0.27881040892193309</v>
      </c>
      <c r="N138" s="19">
        <v>0</v>
      </c>
      <c r="O138" s="12">
        <f t="shared" si="23"/>
        <v>0</v>
      </c>
      <c r="P138" s="19">
        <v>0</v>
      </c>
      <c r="Q138" s="12">
        <f t="shared" si="24"/>
        <v>0</v>
      </c>
      <c r="R138" s="19">
        <v>0</v>
      </c>
      <c r="S138" s="12">
        <f t="shared" si="25"/>
        <v>0</v>
      </c>
      <c r="T138" s="19">
        <v>0</v>
      </c>
      <c r="U138" s="12">
        <f t="shared" si="26"/>
        <v>0</v>
      </c>
      <c r="V138" s="30" t="s">
        <v>117</v>
      </c>
      <c r="W138" s="30" t="s">
        <v>111</v>
      </c>
    </row>
    <row r="139" spans="1:24">
      <c r="A139" s="19" t="s">
        <v>215</v>
      </c>
      <c r="B139" s="2" t="s">
        <v>61</v>
      </c>
      <c r="C139" s="20">
        <v>32</v>
      </c>
      <c r="D139" s="19">
        <v>427</v>
      </c>
      <c r="E139" s="11">
        <f t="shared" si="19"/>
        <v>0.61049711908268156</v>
      </c>
      <c r="F139" s="19">
        <v>178</v>
      </c>
      <c r="G139" s="12">
        <f t="shared" si="20"/>
        <v>0.23999244967574054</v>
      </c>
      <c r="H139" s="19">
        <v>230</v>
      </c>
      <c r="I139" s="12">
        <f t="shared" si="18"/>
        <v>0.32916392363396973</v>
      </c>
      <c r="J139" s="19">
        <v>303</v>
      </c>
      <c r="K139" s="12">
        <f t="shared" si="21"/>
        <v>0.41659219336477255</v>
      </c>
      <c r="L139" s="19">
        <v>200</v>
      </c>
      <c r="M139" s="12">
        <f t="shared" si="22"/>
        <v>0.27334353815875795</v>
      </c>
      <c r="N139" s="19">
        <v>298</v>
      </c>
      <c r="O139" s="12">
        <f t="shared" si="23"/>
        <v>0.43026277793820389</v>
      </c>
      <c r="P139" s="19">
        <v>210</v>
      </c>
      <c r="Q139" s="12">
        <f t="shared" si="24"/>
        <v>0.30537903354806811</v>
      </c>
      <c r="R139" s="19">
        <v>613</v>
      </c>
      <c r="S139" s="12">
        <f t="shared" si="25"/>
        <v>1.0281439737009828</v>
      </c>
      <c r="T139" s="19">
        <v>336</v>
      </c>
      <c r="U139" s="12">
        <f t="shared" si="26"/>
        <v>0.53790122468582402</v>
      </c>
      <c r="V139" s="30" t="s">
        <v>114</v>
      </c>
      <c r="W139" s="30" t="s">
        <v>451</v>
      </c>
    </row>
    <row r="140" spans="1:24">
      <c r="A140" s="19" t="s">
        <v>215</v>
      </c>
      <c r="B140" s="2" t="s">
        <v>7</v>
      </c>
      <c r="C140" s="20">
        <v>388</v>
      </c>
      <c r="D140" s="19">
        <v>0</v>
      </c>
      <c r="E140" s="11">
        <f t="shared" si="19"/>
        <v>0</v>
      </c>
      <c r="F140" s="19">
        <v>0</v>
      </c>
      <c r="G140" s="12">
        <f t="shared" si="20"/>
        <v>0</v>
      </c>
      <c r="H140" s="19">
        <v>0</v>
      </c>
      <c r="I140" s="12">
        <f t="shared" si="18"/>
        <v>0</v>
      </c>
      <c r="J140" s="19">
        <v>0</v>
      </c>
      <c r="K140" s="12">
        <f t="shared" si="21"/>
        <v>0</v>
      </c>
      <c r="L140" s="19">
        <v>199</v>
      </c>
      <c r="M140" s="12">
        <f t="shared" si="22"/>
        <v>0.27197682046796412</v>
      </c>
      <c r="N140" s="19">
        <v>0</v>
      </c>
      <c r="O140" s="12">
        <f t="shared" si="23"/>
        <v>0</v>
      </c>
      <c r="P140" s="19">
        <v>0</v>
      </c>
      <c r="Q140" s="12">
        <f t="shared" si="24"/>
        <v>0</v>
      </c>
      <c r="R140" s="19">
        <v>0</v>
      </c>
      <c r="S140" s="12">
        <f t="shared" si="25"/>
        <v>0</v>
      </c>
      <c r="T140" s="19">
        <v>0</v>
      </c>
      <c r="U140" s="12">
        <f t="shared" si="26"/>
        <v>0</v>
      </c>
      <c r="V140" s="30" t="s">
        <v>117</v>
      </c>
      <c r="W140" s="30" t="s">
        <v>111</v>
      </c>
    </row>
    <row r="141" spans="1:24">
      <c r="A141" s="19" t="s">
        <v>215</v>
      </c>
      <c r="B141" s="2" t="s">
        <v>62</v>
      </c>
      <c r="C141" s="20">
        <v>86</v>
      </c>
      <c r="D141" s="19">
        <v>6</v>
      </c>
      <c r="E141" s="11">
        <f t="shared" si="19"/>
        <v>8.5784138512788981E-3</v>
      </c>
      <c r="F141" s="19">
        <v>0</v>
      </c>
      <c r="G141" s="12">
        <f t="shared" si="20"/>
        <v>0</v>
      </c>
      <c r="H141" s="19">
        <v>7</v>
      </c>
      <c r="I141" s="12">
        <f t="shared" si="18"/>
        <v>1.0018032458425166E-2</v>
      </c>
      <c r="J141" s="19">
        <v>0</v>
      </c>
      <c r="K141" s="12">
        <f t="shared" si="21"/>
        <v>0</v>
      </c>
      <c r="L141" s="19">
        <v>197</v>
      </c>
      <c r="M141" s="12">
        <f t="shared" si="22"/>
        <v>0.26924338508637652</v>
      </c>
      <c r="N141" s="19">
        <v>119</v>
      </c>
      <c r="O141" s="12">
        <f t="shared" si="23"/>
        <v>0.17181634421022235</v>
      </c>
      <c r="P141" s="19">
        <v>141</v>
      </c>
      <c r="Q141" s="12">
        <f t="shared" si="24"/>
        <v>0.20504020823941715</v>
      </c>
      <c r="R141" s="19">
        <v>14</v>
      </c>
      <c r="S141" s="12">
        <f t="shared" si="25"/>
        <v>2.3481265304753279E-2</v>
      </c>
      <c r="T141" s="19">
        <v>0</v>
      </c>
      <c r="U141" s="12">
        <f t="shared" si="26"/>
        <v>0</v>
      </c>
      <c r="V141" s="30" t="s">
        <v>450</v>
      </c>
      <c r="W141" s="30" t="s">
        <v>111</v>
      </c>
    </row>
    <row r="142" spans="1:24">
      <c r="A142" s="19" t="s">
        <v>215</v>
      </c>
      <c r="B142" s="2" t="s">
        <v>431</v>
      </c>
      <c r="C142" s="20">
        <v>560</v>
      </c>
      <c r="D142" s="19">
        <v>69</v>
      </c>
      <c r="E142" s="11">
        <f t="shared" si="19"/>
        <v>9.8651759289707333E-2</v>
      </c>
      <c r="F142" s="19">
        <v>51</v>
      </c>
      <c r="G142" s="12">
        <f t="shared" si="20"/>
        <v>6.8761881648667228E-2</v>
      </c>
      <c r="H142" s="19">
        <v>17</v>
      </c>
      <c r="I142" s="12">
        <f t="shared" si="18"/>
        <v>2.4329507399032543E-2</v>
      </c>
      <c r="J142" s="19">
        <v>97</v>
      </c>
      <c r="K142" s="12">
        <f t="shared" si="21"/>
        <v>0.13336449754581828</v>
      </c>
      <c r="L142" s="19">
        <v>195</v>
      </c>
      <c r="M142" s="12">
        <f t="shared" si="22"/>
        <v>0.26650994970478897</v>
      </c>
      <c r="N142" s="19">
        <v>157</v>
      </c>
      <c r="O142" s="12">
        <f t="shared" si="23"/>
        <v>0.22668206757146983</v>
      </c>
      <c r="P142" s="19">
        <v>182</v>
      </c>
      <c r="Q142" s="12">
        <f t="shared" si="24"/>
        <v>0.26466182907499236</v>
      </c>
      <c r="R142" s="19">
        <v>147</v>
      </c>
      <c r="S142" s="12">
        <f t="shared" si="25"/>
        <v>0.24655328569990945</v>
      </c>
      <c r="T142" s="19">
        <v>9</v>
      </c>
      <c r="U142" s="12">
        <f t="shared" si="26"/>
        <v>1.4408068518370287E-2</v>
      </c>
      <c r="V142" s="30" t="s">
        <v>114</v>
      </c>
      <c r="W142" s="30" t="s">
        <v>452</v>
      </c>
    </row>
    <row r="143" spans="1:24">
      <c r="A143" s="19" t="s">
        <v>215</v>
      </c>
      <c r="B143" s="2" t="s">
        <v>7</v>
      </c>
      <c r="C143" s="20">
        <v>14</v>
      </c>
      <c r="D143" s="19">
        <v>121</v>
      </c>
      <c r="E143" s="11">
        <f t="shared" si="19"/>
        <v>0.17299801266745779</v>
      </c>
      <c r="F143" s="19">
        <v>100</v>
      </c>
      <c r="G143" s="12">
        <f t="shared" si="20"/>
        <v>0.13482721891895535</v>
      </c>
      <c r="H143" s="19">
        <v>74</v>
      </c>
      <c r="I143" s="12">
        <f t="shared" si="18"/>
        <v>0.10590491456049461</v>
      </c>
      <c r="J143" s="19">
        <v>97</v>
      </c>
      <c r="K143" s="12">
        <f t="shared" si="21"/>
        <v>0.13336449754581828</v>
      </c>
      <c r="L143" s="19">
        <v>189</v>
      </c>
      <c r="M143" s="12">
        <f t="shared" si="22"/>
        <v>0.25830964356002623</v>
      </c>
      <c r="N143" s="19">
        <v>68</v>
      </c>
      <c r="O143" s="12">
        <f t="shared" si="23"/>
        <v>9.8180768120127063E-2</v>
      </c>
      <c r="P143" s="19">
        <v>290</v>
      </c>
      <c r="Q143" s="12">
        <f t="shared" si="24"/>
        <v>0.42171390347114168</v>
      </c>
      <c r="R143" s="19">
        <v>85</v>
      </c>
      <c r="S143" s="12">
        <f t="shared" si="25"/>
        <v>0.14256482506457346</v>
      </c>
      <c r="T143" s="19">
        <v>42</v>
      </c>
      <c r="U143" s="12">
        <f t="shared" si="26"/>
        <v>6.7237653085728002E-2</v>
      </c>
      <c r="V143" s="30" t="s">
        <v>114</v>
      </c>
      <c r="W143" s="30" t="s">
        <v>453</v>
      </c>
    </row>
    <row r="144" spans="1:24">
      <c r="A144" s="19" t="s">
        <v>215</v>
      </c>
      <c r="B144" s="2" t="s">
        <v>70</v>
      </c>
      <c r="C144" s="20">
        <v>57</v>
      </c>
      <c r="D144" s="19">
        <v>125</v>
      </c>
      <c r="E144" s="11">
        <f t="shared" si="19"/>
        <v>0.17871695523497705</v>
      </c>
      <c r="F144" s="19">
        <v>106</v>
      </c>
      <c r="G144" s="12">
        <f t="shared" si="20"/>
        <v>0.14291685205409269</v>
      </c>
      <c r="H144" s="19">
        <v>175</v>
      </c>
      <c r="I144" s="12">
        <f t="shared" si="18"/>
        <v>0.25045081146062914</v>
      </c>
      <c r="J144" s="19">
        <v>0</v>
      </c>
      <c r="K144" s="12">
        <f t="shared" si="21"/>
        <v>0</v>
      </c>
      <c r="L144" s="19">
        <v>189</v>
      </c>
      <c r="M144" s="12">
        <f t="shared" si="22"/>
        <v>0.25830964356002623</v>
      </c>
      <c r="N144" s="19">
        <v>337</v>
      </c>
      <c r="O144" s="12">
        <f t="shared" si="23"/>
        <v>0.48657233612474737</v>
      </c>
      <c r="P144" s="19">
        <v>25</v>
      </c>
      <c r="Q144" s="12">
        <f t="shared" si="24"/>
        <v>3.6354646850960487E-2</v>
      </c>
      <c r="R144" s="19">
        <v>0</v>
      </c>
      <c r="S144" s="12">
        <f t="shared" si="25"/>
        <v>0</v>
      </c>
      <c r="T144" s="19">
        <v>0</v>
      </c>
      <c r="U144" s="12">
        <f t="shared" si="26"/>
        <v>0</v>
      </c>
      <c r="V144" s="30" t="s">
        <v>115</v>
      </c>
      <c r="W144" s="30" t="s">
        <v>115</v>
      </c>
    </row>
    <row r="145" spans="1:23">
      <c r="A145" s="19" t="s">
        <v>215</v>
      </c>
      <c r="B145" s="2" t="s">
        <v>297</v>
      </c>
      <c r="C145" s="20">
        <v>309</v>
      </c>
      <c r="D145" s="19">
        <v>180</v>
      </c>
      <c r="E145" s="11">
        <f t="shared" si="19"/>
        <v>0.25735241553836696</v>
      </c>
      <c r="F145" s="19">
        <v>23</v>
      </c>
      <c r="G145" s="12">
        <f t="shared" si="20"/>
        <v>3.1010260351359731E-2</v>
      </c>
      <c r="H145" s="19">
        <v>33</v>
      </c>
      <c r="I145" s="12">
        <f t="shared" si="18"/>
        <v>4.7227867304004356E-2</v>
      </c>
      <c r="J145" s="19">
        <v>137</v>
      </c>
      <c r="K145" s="12">
        <f t="shared" si="21"/>
        <v>0.18836016663687735</v>
      </c>
      <c r="L145" s="19">
        <v>180</v>
      </c>
      <c r="M145" s="12">
        <f t="shared" si="22"/>
        <v>0.24600918434288213</v>
      </c>
      <c r="N145" s="19">
        <v>94</v>
      </c>
      <c r="O145" s="12">
        <f t="shared" si="23"/>
        <v>0.13572047357782271</v>
      </c>
      <c r="P145" s="19">
        <v>0</v>
      </c>
      <c r="Q145" s="12">
        <f t="shared" si="24"/>
        <v>0</v>
      </c>
      <c r="R145" s="19">
        <v>31</v>
      </c>
      <c r="S145" s="12">
        <f t="shared" si="25"/>
        <v>5.1994230317667978E-2</v>
      </c>
      <c r="T145" s="19">
        <v>0</v>
      </c>
      <c r="U145" s="12">
        <f t="shared" si="26"/>
        <v>0</v>
      </c>
      <c r="V145" s="30" t="s">
        <v>114</v>
      </c>
      <c r="W145" s="30" t="s">
        <v>445</v>
      </c>
    </row>
    <row r="146" spans="1:23">
      <c r="A146" s="19" t="s">
        <v>215</v>
      </c>
      <c r="B146" s="2" t="s">
        <v>489</v>
      </c>
      <c r="C146" s="20">
        <v>385</v>
      </c>
      <c r="D146" s="19">
        <v>255</v>
      </c>
      <c r="E146" s="11">
        <f t="shared" si="19"/>
        <v>0.36458258867935317</v>
      </c>
      <c r="F146" s="19">
        <v>259</v>
      </c>
      <c r="G146" s="12">
        <f t="shared" si="20"/>
        <v>0.34920249700009443</v>
      </c>
      <c r="H146" s="19">
        <v>300</v>
      </c>
      <c r="I146" s="12">
        <f t="shared" si="18"/>
        <v>0.42934424821822142</v>
      </c>
      <c r="J146" s="19">
        <v>165</v>
      </c>
      <c r="K146" s="12">
        <f t="shared" si="21"/>
        <v>0.22685713500061869</v>
      </c>
      <c r="L146" s="19">
        <v>173</v>
      </c>
      <c r="M146" s="12">
        <f t="shared" si="22"/>
        <v>0.23644216050732561</v>
      </c>
      <c r="N146" s="19">
        <v>313</v>
      </c>
      <c r="O146" s="12">
        <f t="shared" si="23"/>
        <v>0.45192030031764369</v>
      </c>
      <c r="P146" s="19">
        <v>57</v>
      </c>
      <c r="Q146" s="12">
        <f t="shared" si="24"/>
        <v>8.2888594820189912E-2</v>
      </c>
      <c r="R146" s="19">
        <v>206</v>
      </c>
      <c r="S146" s="12">
        <f t="shared" si="25"/>
        <v>0.34551004662708396</v>
      </c>
      <c r="T146" s="19">
        <v>73</v>
      </c>
      <c r="U146" s="12">
        <f t="shared" si="26"/>
        <v>0.11686544464900345</v>
      </c>
      <c r="V146" s="30" t="s">
        <v>454</v>
      </c>
      <c r="W146" s="30" t="s">
        <v>449</v>
      </c>
    </row>
    <row r="147" spans="1:23">
      <c r="A147" s="19" t="s">
        <v>215</v>
      </c>
      <c r="B147" s="2" t="s">
        <v>370</v>
      </c>
      <c r="C147" s="20">
        <v>58</v>
      </c>
      <c r="D147" s="19">
        <v>17</v>
      </c>
      <c r="E147" s="11">
        <f t="shared" si="19"/>
        <v>2.430550591195688E-2</v>
      </c>
      <c r="F147" s="19">
        <v>20</v>
      </c>
      <c r="G147" s="12">
        <f t="shared" si="20"/>
        <v>2.6965443783791072E-2</v>
      </c>
      <c r="H147" s="19">
        <v>47</v>
      </c>
      <c r="I147" s="12">
        <f t="shared" si="18"/>
        <v>6.726393222085468E-2</v>
      </c>
      <c r="J147" s="19">
        <v>10</v>
      </c>
      <c r="K147" s="12">
        <f t="shared" si="21"/>
        <v>1.3748917272764768E-2</v>
      </c>
      <c r="L147" s="19">
        <v>172</v>
      </c>
      <c r="M147" s="12">
        <f t="shared" si="22"/>
        <v>0.23507544281653184</v>
      </c>
      <c r="N147" s="19">
        <v>160</v>
      </c>
      <c r="O147" s="12">
        <f t="shared" si="23"/>
        <v>0.23101357204735778</v>
      </c>
      <c r="P147" s="19">
        <v>227</v>
      </c>
      <c r="Q147" s="12">
        <f t="shared" si="24"/>
        <v>0.33010019340672125</v>
      </c>
      <c r="R147" s="19">
        <v>20</v>
      </c>
      <c r="S147" s="12">
        <f t="shared" si="25"/>
        <v>3.3544664721076117E-2</v>
      </c>
      <c r="T147" s="19">
        <v>7</v>
      </c>
      <c r="U147" s="12">
        <f t="shared" si="26"/>
        <v>1.1206275514288001E-2</v>
      </c>
      <c r="V147" s="30" t="s">
        <v>115</v>
      </c>
      <c r="W147" s="30" t="s">
        <v>455</v>
      </c>
    </row>
    <row r="148" spans="1:23">
      <c r="A148" s="19" t="s">
        <v>215</v>
      </c>
      <c r="B148" s="2" t="s">
        <v>489</v>
      </c>
      <c r="C148" s="20">
        <v>116</v>
      </c>
      <c r="D148" s="19">
        <v>299</v>
      </c>
      <c r="E148" s="11">
        <f t="shared" si="19"/>
        <v>0.42749095692206512</v>
      </c>
      <c r="F148" s="19">
        <v>259</v>
      </c>
      <c r="G148" s="12">
        <f t="shared" si="20"/>
        <v>0.34920249700009443</v>
      </c>
      <c r="H148" s="19">
        <v>300</v>
      </c>
      <c r="I148" s="12">
        <f t="shared" si="18"/>
        <v>0.42934424821822142</v>
      </c>
      <c r="J148" s="19">
        <v>165</v>
      </c>
      <c r="K148" s="12">
        <f t="shared" si="21"/>
        <v>0.22685713500061869</v>
      </c>
      <c r="L148" s="19">
        <v>169</v>
      </c>
      <c r="M148" s="12">
        <f t="shared" si="22"/>
        <v>0.23097528974415044</v>
      </c>
      <c r="N148" s="19">
        <v>313</v>
      </c>
      <c r="O148" s="12">
        <f t="shared" si="23"/>
        <v>0.45192030031764369</v>
      </c>
      <c r="P148" s="19">
        <v>57</v>
      </c>
      <c r="Q148" s="12">
        <f t="shared" si="24"/>
        <v>8.2888594820189912E-2</v>
      </c>
      <c r="R148" s="19">
        <v>210</v>
      </c>
      <c r="S148" s="12">
        <f t="shared" si="25"/>
        <v>0.35221897957129916</v>
      </c>
      <c r="T148" s="19">
        <v>73</v>
      </c>
      <c r="U148" s="12">
        <f t="shared" si="26"/>
        <v>0.11686544464900345</v>
      </c>
      <c r="V148" s="30" t="s">
        <v>454</v>
      </c>
      <c r="W148" s="30" t="s">
        <v>449</v>
      </c>
    </row>
    <row r="149" spans="1:23">
      <c r="A149" s="19" t="s">
        <v>215</v>
      </c>
      <c r="B149" s="2" t="s">
        <v>371</v>
      </c>
      <c r="C149" s="20">
        <v>2206</v>
      </c>
      <c r="D149" s="19">
        <v>72</v>
      </c>
      <c r="E149" s="11">
        <f t="shared" si="19"/>
        <v>0.10294096621534679</v>
      </c>
      <c r="F149" s="19">
        <v>44</v>
      </c>
      <c r="G149" s="12">
        <f t="shared" si="20"/>
        <v>5.9323976324340354E-2</v>
      </c>
      <c r="H149" s="19">
        <v>38</v>
      </c>
      <c r="I149" s="12">
        <f t="shared" si="18"/>
        <v>5.4383604774308043E-2</v>
      </c>
      <c r="J149" s="19">
        <v>0</v>
      </c>
      <c r="K149" s="12">
        <f t="shared" si="21"/>
        <v>0</v>
      </c>
      <c r="L149" s="19">
        <v>168</v>
      </c>
      <c r="M149" s="12">
        <f t="shared" si="22"/>
        <v>0.22960857205335666</v>
      </c>
      <c r="N149" s="19">
        <v>45</v>
      </c>
      <c r="O149" s="12">
        <f t="shared" si="23"/>
        <v>6.4972567138319379E-2</v>
      </c>
      <c r="P149" s="19">
        <v>114</v>
      </c>
      <c r="Q149" s="12">
        <f t="shared" si="24"/>
        <v>0.16577718964037982</v>
      </c>
      <c r="R149" s="19">
        <v>37</v>
      </c>
      <c r="S149" s="12">
        <f t="shared" si="25"/>
        <v>6.2057629733990809E-2</v>
      </c>
      <c r="T149" s="19">
        <v>0</v>
      </c>
      <c r="U149" s="12">
        <f t="shared" si="26"/>
        <v>0</v>
      </c>
      <c r="V149" s="30" t="s">
        <v>111</v>
      </c>
      <c r="W149" s="30" t="s">
        <v>453</v>
      </c>
    </row>
    <row r="150" spans="1:23">
      <c r="A150" s="19" t="s">
        <v>215</v>
      </c>
      <c r="B150" s="2" t="s">
        <v>372</v>
      </c>
      <c r="C150" s="20">
        <v>59</v>
      </c>
      <c r="D150" s="19">
        <v>17</v>
      </c>
      <c r="E150" s="11">
        <f t="shared" si="19"/>
        <v>2.430550591195688E-2</v>
      </c>
      <c r="F150" s="19">
        <v>20</v>
      </c>
      <c r="G150" s="12">
        <f t="shared" si="20"/>
        <v>2.6965443783791072E-2</v>
      </c>
      <c r="H150" s="19">
        <v>47</v>
      </c>
      <c r="I150" s="12">
        <f t="shared" si="18"/>
        <v>6.726393222085468E-2</v>
      </c>
      <c r="J150" s="19">
        <v>10</v>
      </c>
      <c r="K150" s="12">
        <f t="shared" si="21"/>
        <v>1.3748917272764768E-2</v>
      </c>
      <c r="L150" s="19">
        <v>160</v>
      </c>
      <c r="M150" s="12">
        <f t="shared" si="22"/>
        <v>0.21867483052700631</v>
      </c>
      <c r="N150" s="19">
        <v>0</v>
      </c>
      <c r="O150" s="12">
        <f t="shared" si="23"/>
        <v>0</v>
      </c>
      <c r="P150" s="19">
        <v>227</v>
      </c>
      <c r="Q150" s="12">
        <f t="shared" si="24"/>
        <v>0.33010019340672125</v>
      </c>
      <c r="R150" s="19">
        <v>20</v>
      </c>
      <c r="S150" s="12">
        <f t="shared" si="25"/>
        <v>3.3544664721076117E-2</v>
      </c>
      <c r="T150" s="19">
        <v>7</v>
      </c>
      <c r="U150" s="12">
        <f t="shared" si="26"/>
        <v>1.1206275514288001E-2</v>
      </c>
      <c r="V150" s="30" t="s">
        <v>115</v>
      </c>
      <c r="W150" s="30" t="s">
        <v>453</v>
      </c>
    </row>
    <row r="151" spans="1:23">
      <c r="A151" s="19" t="s">
        <v>215</v>
      </c>
      <c r="B151" s="2" t="s">
        <v>428</v>
      </c>
      <c r="C151" s="20">
        <v>283</v>
      </c>
      <c r="D151" s="19">
        <v>0</v>
      </c>
      <c r="E151" s="11">
        <f t="shared" si="19"/>
        <v>0</v>
      </c>
      <c r="F151" s="19">
        <v>0</v>
      </c>
      <c r="G151" s="12">
        <f t="shared" si="20"/>
        <v>0</v>
      </c>
      <c r="H151" s="19">
        <v>0</v>
      </c>
      <c r="I151" s="12">
        <f t="shared" si="18"/>
        <v>0</v>
      </c>
      <c r="J151" s="19">
        <v>7</v>
      </c>
      <c r="K151" s="12">
        <f t="shared" si="21"/>
        <v>9.624242090935339E-3</v>
      </c>
      <c r="L151" s="19">
        <v>157</v>
      </c>
      <c r="M151" s="12">
        <f t="shared" si="22"/>
        <v>0.21457467745462497</v>
      </c>
      <c r="N151" s="19">
        <v>410</v>
      </c>
      <c r="O151" s="12">
        <f t="shared" si="23"/>
        <v>0.59197227837135435</v>
      </c>
      <c r="P151" s="19">
        <v>121</v>
      </c>
      <c r="Q151" s="12">
        <f t="shared" si="24"/>
        <v>0.17595649075864878</v>
      </c>
      <c r="R151" s="19">
        <v>85</v>
      </c>
      <c r="S151" s="12">
        <f t="shared" si="25"/>
        <v>0.14256482506457346</v>
      </c>
      <c r="T151" s="19">
        <v>0</v>
      </c>
      <c r="U151" s="12">
        <f t="shared" si="26"/>
        <v>0</v>
      </c>
      <c r="V151" s="30" t="s">
        <v>456</v>
      </c>
      <c r="W151" s="30" t="s">
        <v>115</v>
      </c>
    </row>
    <row r="152" spans="1:23">
      <c r="A152" s="19" t="s">
        <v>215</v>
      </c>
      <c r="B152" s="2" t="s">
        <v>107</v>
      </c>
      <c r="C152" s="20">
        <v>220</v>
      </c>
      <c r="D152" s="19">
        <v>58</v>
      </c>
      <c r="E152" s="11">
        <f t="shared" si="19"/>
        <v>8.2924667229029345E-2</v>
      </c>
      <c r="F152" s="19">
        <v>0</v>
      </c>
      <c r="G152" s="12">
        <f t="shared" si="20"/>
        <v>0</v>
      </c>
      <c r="H152" s="19">
        <v>0</v>
      </c>
      <c r="I152" s="12">
        <f t="shared" si="18"/>
        <v>0</v>
      </c>
      <c r="J152" s="19">
        <v>86</v>
      </c>
      <c r="K152" s="12">
        <f t="shared" si="21"/>
        <v>0.11824068854577703</v>
      </c>
      <c r="L152" s="19">
        <v>154</v>
      </c>
      <c r="M152" s="12">
        <f t="shared" si="22"/>
        <v>0.21047452438224362</v>
      </c>
      <c r="N152" s="19">
        <v>208</v>
      </c>
      <c r="O152" s="12">
        <f t="shared" si="23"/>
        <v>0.30031764366156516</v>
      </c>
      <c r="P152" s="19">
        <v>85</v>
      </c>
      <c r="Q152" s="12">
        <f t="shared" si="24"/>
        <v>0.12360579929326568</v>
      </c>
      <c r="R152" s="19">
        <v>153</v>
      </c>
      <c r="S152" s="12">
        <f t="shared" si="25"/>
        <v>0.25661668511623226</v>
      </c>
      <c r="T152" s="19">
        <v>0</v>
      </c>
      <c r="U152" s="12">
        <f t="shared" si="26"/>
        <v>0</v>
      </c>
      <c r="V152" s="30" t="s">
        <v>114</v>
      </c>
      <c r="W152" s="30" t="s">
        <v>114</v>
      </c>
    </row>
    <row r="153" spans="1:23">
      <c r="A153" s="19" t="s">
        <v>215</v>
      </c>
      <c r="B153" s="2" t="s">
        <v>475</v>
      </c>
      <c r="C153" s="20">
        <v>64</v>
      </c>
      <c r="D153" s="19">
        <v>15</v>
      </c>
      <c r="E153" s="11">
        <f t="shared" si="19"/>
        <v>2.1446034628197247E-2</v>
      </c>
      <c r="F153" s="19">
        <v>21</v>
      </c>
      <c r="G153" s="12">
        <f t="shared" si="20"/>
        <v>2.8313715972980623E-2</v>
      </c>
      <c r="H153" s="19">
        <v>22</v>
      </c>
      <c r="I153" s="12">
        <f t="shared" si="18"/>
        <v>3.1485244869336231E-2</v>
      </c>
      <c r="J153" s="19">
        <v>8</v>
      </c>
      <c r="K153" s="12">
        <f t="shared" si="21"/>
        <v>1.0999133818211815E-2</v>
      </c>
      <c r="L153" s="19">
        <v>151</v>
      </c>
      <c r="M153" s="12">
        <f t="shared" si="22"/>
        <v>0.20637437130986225</v>
      </c>
      <c r="N153" s="19">
        <v>95</v>
      </c>
      <c r="O153" s="12">
        <f t="shared" si="23"/>
        <v>0.13716430840311869</v>
      </c>
      <c r="P153" s="19">
        <v>137</v>
      </c>
      <c r="Q153" s="12">
        <f t="shared" si="24"/>
        <v>0.19922346474326347</v>
      </c>
      <c r="R153" s="19">
        <v>81</v>
      </c>
      <c r="S153" s="12">
        <f t="shared" si="25"/>
        <v>0.13585589212035826</v>
      </c>
      <c r="T153" s="19">
        <v>11</v>
      </c>
      <c r="U153" s="12">
        <f t="shared" si="26"/>
        <v>1.7609861522452572E-2</v>
      </c>
      <c r="V153" s="30" t="s">
        <v>456</v>
      </c>
      <c r="W153" s="30" t="s">
        <v>456</v>
      </c>
    </row>
    <row r="154" spans="1:23">
      <c r="A154" s="19" t="s">
        <v>215</v>
      </c>
      <c r="B154" s="2" t="s">
        <v>16</v>
      </c>
      <c r="C154" s="20">
        <v>209</v>
      </c>
      <c r="D154" s="19">
        <v>22</v>
      </c>
      <c r="E154" s="11">
        <f t="shared" si="19"/>
        <v>3.1454184121355963E-2</v>
      </c>
      <c r="F154" s="19">
        <v>59</v>
      </c>
      <c r="G154" s="12">
        <f t="shared" si="20"/>
        <v>7.954805916218366E-2</v>
      </c>
      <c r="H154" s="19">
        <v>85</v>
      </c>
      <c r="I154" s="12">
        <f t="shared" si="18"/>
        <v>0.12164753699516272</v>
      </c>
      <c r="J154" s="19">
        <v>39</v>
      </c>
      <c r="K154" s="12">
        <f t="shared" si="21"/>
        <v>5.3620777363782603E-2</v>
      </c>
      <c r="L154" s="19">
        <v>144</v>
      </c>
      <c r="M154" s="12">
        <f t="shared" si="22"/>
        <v>0.19680734747430573</v>
      </c>
      <c r="N154" s="19">
        <v>102</v>
      </c>
      <c r="O154" s="12">
        <f t="shared" si="23"/>
        <v>0.1472711521801906</v>
      </c>
      <c r="P154" s="19">
        <v>80</v>
      </c>
      <c r="Q154" s="12">
        <f t="shared" si="24"/>
        <v>0.11633486992307357</v>
      </c>
      <c r="R154" s="19">
        <v>41</v>
      </c>
      <c r="S154" s="12">
        <f t="shared" si="25"/>
        <v>6.8766562678206036E-2</v>
      </c>
      <c r="T154" s="19">
        <v>93</v>
      </c>
      <c r="U154" s="12">
        <f t="shared" si="26"/>
        <v>0.14888337468982629</v>
      </c>
      <c r="V154" s="30" t="s">
        <v>115</v>
      </c>
      <c r="W154" s="30" t="s">
        <v>111</v>
      </c>
    </row>
    <row r="155" spans="1:23">
      <c r="A155" s="19" t="s">
        <v>215</v>
      </c>
      <c r="B155" s="2" t="s">
        <v>13</v>
      </c>
      <c r="C155" s="20">
        <v>29</v>
      </c>
      <c r="D155" s="19">
        <v>15</v>
      </c>
      <c r="E155" s="11">
        <f t="shared" si="19"/>
        <v>2.1446034628197247E-2</v>
      </c>
      <c r="F155" s="19">
        <v>245</v>
      </c>
      <c r="G155" s="12">
        <f t="shared" si="20"/>
        <v>0.33032668635144063</v>
      </c>
      <c r="H155" s="19">
        <v>30</v>
      </c>
      <c r="I155" s="12">
        <f t="shared" si="18"/>
        <v>4.2934424821822137E-2</v>
      </c>
      <c r="J155" s="19">
        <v>40</v>
      </c>
      <c r="K155" s="12">
        <f t="shared" si="21"/>
        <v>5.4995669091059074E-2</v>
      </c>
      <c r="L155" s="19">
        <v>141</v>
      </c>
      <c r="M155" s="12">
        <f t="shared" si="22"/>
        <v>0.19270719440192435</v>
      </c>
      <c r="N155" s="19">
        <v>0</v>
      </c>
      <c r="O155" s="12">
        <f t="shared" si="23"/>
        <v>0</v>
      </c>
      <c r="P155" s="19">
        <v>126</v>
      </c>
      <c r="Q155" s="12">
        <f t="shared" si="24"/>
        <v>0.18322742012884088</v>
      </c>
      <c r="R155" s="19">
        <v>35</v>
      </c>
      <c r="S155" s="12">
        <f t="shared" si="25"/>
        <v>5.8703163261883198E-2</v>
      </c>
      <c r="T155" s="19">
        <v>228</v>
      </c>
      <c r="U155" s="12">
        <f t="shared" si="26"/>
        <v>0.36500440246538063</v>
      </c>
      <c r="V155" s="30" t="s">
        <v>115</v>
      </c>
      <c r="W155" s="30" t="s">
        <v>453</v>
      </c>
    </row>
    <row r="156" spans="1:23">
      <c r="A156" s="19" t="s">
        <v>429</v>
      </c>
      <c r="B156" s="2" t="s">
        <v>70</v>
      </c>
      <c r="C156" s="20">
        <v>1996</v>
      </c>
      <c r="D156" s="19">
        <v>125</v>
      </c>
      <c r="E156" s="11">
        <f t="shared" si="19"/>
        <v>0.17871695523497705</v>
      </c>
      <c r="F156" s="19">
        <v>286</v>
      </c>
      <c r="G156" s="12">
        <f t="shared" si="20"/>
        <v>0.38560584610821236</v>
      </c>
      <c r="H156" s="19">
        <v>181</v>
      </c>
      <c r="I156" s="12">
        <f t="shared" si="18"/>
        <v>0.25903769642499358</v>
      </c>
      <c r="J156" s="19">
        <v>0</v>
      </c>
      <c r="K156" s="12">
        <f t="shared" si="21"/>
        <v>0</v>
      </c>
      <c r="L156" s="19">
        <v>689</v>
      </c>
      <c r="M156" s="12">
        <f t="shared" si="22"/>
        <v>0.94166848895692101</v>
      </c>
      <c r="N156" s="19">
        <v>337</v>
      </c>
      <c r="O156" s="12">
        <f t="shared" si="23"/>
        <v>0.48657233612474737</v>
      </c>
      <c r="P156" s="19">
        <v>129</v>
      </c>
      <c r="Q156" s="12">
        <f t="shared" si="24"/>
        <v>0.18758997775095612</v>
      </c>
      <c r="R156" s="19">
        <v>12</v>
      </c>
      <c r="S156" s="12">
        <f t="shared" si="25"/>
        <v>2.0126798832645669E-2</v>
      </c>
      <c r="T156" s="19">
        <v>0</v>
      </c>
      <c r="U156" s="12">
        <f t="shared" si="26"/>
        <v>0</v>
      </c>
      <c r="V156" s="30" t="s">
        <v>115</v>
      </c>
      <c r="W156" s="30" t="s">
        <v>111</v>
      </c>
    </row>
    <row r="157" spans="1:23">
      <c r="A157" s="19" t="s">
        <v>429</v>
      </c>
      <c r="B157" s="2" t="s">
        <v>107</v>
      </c>
      <c r="C157" s="20">
        <v>1965</v>
      </c>
      <c r="D157" s="19">
        <v>135</v>
      </c>
      <c r="E157" s="11">
        <f t="shared" si="19"/>
        <v>0.19301431165377522</v>
      </c>
      <c r="F157" s="19">
        <v>32</v>
      </c>
      <c r="G157" s="12">
        <f t="shared" si="20"/>
        <v>4.3144710054065713E-2</v>
      </c>
      <c r="H157" s="19">
        <v>0</v>
      </c>
      <c r="I157" s="12">
        <f t="shared" si="18"/>
        <v>0</v>
      </c>
      <c r="J157" s="19">
        <v>10</v>
      </c>
      <c r="K157" s="12">
        <f t="shared" si="21"/>
        <v>1.3748917272764768E-2</v>
      </c>
      <c r="L157" s="19">
        <v>404</v>
      </c>
      <c r="M157" s="12">
        <f t="shared" si="22"/>
        <v>0.55215394708069099</v>
      </c>
      <c r="N157" s="19">
        <v>293</v>
      </c>
      <c r="O157" s="12">
        <f t="shared" si="23"/>
        <v>0.4230436038117239</v>
      </c>
      <c r="P157" s="19">
        <v>210</v>
      </c>
      <c r="Q157" s="12">
        <f t="shared" si="24"/>
        <v>0.30537903354806811</v>
      </c>
      <c r="R157" s="19">
        <v>14</v>
      </c>
      <c r="S157" s="12">
        <f t="shared" si="25"/>
        <v>2.3481265304753279E-2</v>
      </c>
      <c r="T157" s="19">
        <v>301</v>
      </c>
      <c r="U157" s="12">
        <f t="shared" si="26"/>
        <v>0.48186984711438408</v>
      </c>
      <c r="V157" s="30" t="s">
        <v>111</v>
      </c>
      <c r="W157" s="30" t="s">
        <v>111</v>
      </c>
    </row>
    <row r="158" spans="1:23">
      <c r="A158" s="19" t="s">
        <v>429</v>
      </c>
      <c r="B158" s="2" t="s">
        <v>60</v>
      </c>
      <c r="C158" s="20">
        <v>197</v>
      </c>
      <c r="D158" s="19">
        <v>33</v>
      </c>
      <c r="E158" s="11">
        <f t="shared" si="19"/>
        <v>4.7181276182033938E-2</v>
      </c>
      <c r="F158" s="19">
        <v>33</v>
      </c>
      <c r="G158" s="12">
        <f t="shared" si="20"/>
        <v>4.4492982243255264E-2</v>
      </c>
      <c r="H158" s="19">
        <v>40</v>
      </c>
      <c r="I158" s="12">
        <f t="shared" si="18"/>
        <v>5.7245899762429518E-2</v>
      </c>
      <c r="J158" s="19">
        <v>21</v>
      </c>
      <c r="K158" s="12">
        <f t="shared" si="21"/>
        <v>2.8872726272806019E-2</v>
      </c>
      <c r="L158" s="19">
        <v>215</v>
      </c>
      <c r="M158" s="12">
        <f t="shared" si="22"/>
        <v>0.29384430352066476</v>
      </c>
      <c r="N158" s="19">
        <v>263</v>
      </c>
      <c r="O158" s="12">
        <f t="shared" si="23"/>
        <v>0.37972855905284436</v>
      </c>
      <c r="P158" s="19">
        <v>377</v>
      </c>
      <c r="Q158" s="12">
        <f t="shared" si="24"/>
        <v>0.54822807451248423</v>
      </c>
      <c r="R158" s="19">
        <v>127</v>
      </c>
      <c r="S158" s="12">
        <f t="shared" si="25"/>
        <v>0.21300862097883333</v>
      </c>
      <c r="T158" s="19">
        <v>54</v>
      </c>
      <c r="U158" s="12">
        <f t="shared" si="26"/>
        <v>8.6448411110221723E-2</v>
      </c>
      <c r="V158" s="30" t="s">
        <v>457</v>
      </c>
      <c r="W158" s="30" t="s">
        <v>115</v>
      </c>
    </row>
    <row r="159" spans="1:23">
      <c r="A159" s="19" t="s">
        <v>429</v>
      </c>
      <c r="B159" s="2" t="s">
        <v>489</v>
      </c>
      <c r="C159" s="20">
        <v>75</v>
      </c>
      <c r="D159" s="19">
        <v>42</v>
      </c>
      <c r="E159" s="11">
        <f t="shared" si="19"/>
        <v>6.0048896958952283E-2</v>
      </c>
      <c r="F159" s="19">
        <v>0</v>
      </c>
      <c r="G159" s="12">
        <f t="shared" si="20"/>
        <v>0</v>
      </c>
      <c r="H159" s="19">
        <v>0</v>
      </c>
      <c r="I159" s="12">
        <f t="shared" si="18"/>
        <v>0</v>
      </c>
      <c r="J159" s="19">
        <v>0</v>
      </c>
      <c r="K159" s="12">
        <f t="shared" si="21"/>
        <v>0</v>
      </c>
      <c r="L159" s="19">
        <v>200</v>
      </c>
      <c r="M159" s="12">
        <f t="shared" si="22"/>
        <v>0.27334353815875795</v>
      </c>
      <c r="N159" s="19">
        <v>258</v>
      </c>
      <c r="O159" s="12">
        <f t="shared" si="23"/>
        <v>0.37250938492636443</v>
      </c>
      <c r="P159" s="19">
        <v>0</v>
      </c>
      <c r="Q159" s="12">
        <f t="shared" si="24"/>
        <v>0</v>
      </c>
      <c r="R159" s="19">
        <v>127</v>
      </c>
      <c r="S159" s="12">
        <f t="shared" si="25"/>
        <v>0.21300862097883333</v>
      </c>
      <c r="T159" s="19">
        <v>29</v>
      </c>
      <c r="U159" s="12">
        <f t="shared" si="26"/>
        <v>4.6425998559193146E-2</v>
      </c>
      <c r="V159" s="30" t="s">
        <v>111</v>
      </c>
      <c r="W159" s="30" t="s">
        <v>458</v>
      </c>
    </row>
    <row r="160" spans="1:23">
      <c r="A160" s="19" t="s">
        <v>429</v>
      </c>
      <c r="B160" s="2" t="s">
        <v>489</v>
      </c>
      <c r="C160" s="20">
        <v>249</v>
      </c>
      <c r="D160" s="19">
        <v>199</v>
      </c>
      <c r="E160" s="11">
        <f t="shared" si="19"/>
        <v>0.28451739273408344</v>
      </c>
      <c r="F160" s="19">
        <v>425</v>
      </c>
      <c r="G160" s="12">
        <f t="shared" si="20"/>
        <v>0.57301568040556028</v>
      </c>
      <c r="H160" s="19">
        <v>206</v>
      </c>
      <c r="I160" s="12">
        <f t="shared" si="18"/>
        <v>0.29481638377651198</v>
      </c>
      <c r="J160" s="19">
        <v>211</v>
      </c>
      <c r="K160" s="12">
        <f t="shared" si="21"/>
        <v>0.29010215445533666</v>
      </c>
      <c r="L160" s="19">
        <v>272</v>
      </c>
      <c r="M160" s="12">
        <f t="shared" si="22"/>
        <v>0.37174721189591076</v>
      </c>
      <c r="N160" s="19">
        <v>243</v>
      </c>
      <c r="O160" s="12">
        <f t="shared" si="23"/>
        <v>0.35085186254692463</v>
      </c>
      <c r="P160" s="19">
        <v>60</v>
      </c>
      <c r="Q160" s="12">
        <f t="shared" si="24"/>
        <v>8.7251152442305177E-2</v>
      </c>
      <c r="R160" s="19">
        <v>316</v>
      </c>
      <c r="S160" s="12">
        <f t="shared" si="25"/>
        <v>0.53000570259300261</v>
      </c>
      <c r="T160" s="19">
        <v>0</v>
      </c>
      <c r="U160" s="12">
        <f t="shared" si="26"/>
        <v>0</v>
      </c>
      <c r="V160" s="30" t="s">
        <v>115</v>
      </c>
      <c r="W160" s="30" t="s">
        <v>114</v>
      </c>
    </row>
    <row r="161" spans="1:23">
      <c r="A161" s="19" t="s">
        <v>429</v>
      </c>
      <c r="B161" s="2" t="s">
        <v>430</v>
      </c>
      <c r="C161" s="20">
        <v>59</v>
      </c>
      <c r="D161" s="19">
        <v>0</v>
      </c>
      <c r="E161" s="11">
        <f t="shared" si="19"/>
        <v>0</v>
      </c>
      <c r="F161" s="19">
        <v>0</v>
      </c>
      <c r="G161" s="12">
        <f t="shared" si="20"/>
        <v>0</v>
      </c>
      <c r="H161" s="19">
        <v>0</v>
      </c>
      <c r="I161" s="12">
        <f t="shared" si="18"/>
        <v>0</v>
      </c>
      <c r="J161" s="19">
        <v>7</v>
      </c>
      <c r="K161" s="12">
        <f t="shared" si="21"/>
        <v>9.624242090935339E-3</v>
      </c>
      <c r="L161" s="19">
        <v>157</v>
      </c>
      <c r="M161" s="12">
        <f t="shared" si="22"/>
        <v>0.21457467745462497</v>
      </c>
      <c r="N161" s="19">
        <v>210</v>
      </c>
      <c r="O161" s="12">
        <f t="shared" si="23"/>
        <v>0.30320531331215711</v>
      </c>
      <c r="P161" s="19">
        <v>121</v>
      </c>
      <c r="Q161" s="12">
        <f t="shared" si="24"/>
        <v>0.17595649075864878</v>
      </c>
      <c r="R161" s="19">
        <v>85</v>
      </c>
      <c r="S161" s="12">
        <f t="shared" si="25"/>
        <v>0.14256482506457346</v>
      </c>
      <c r="T161" s="19">
        <v>0</v>
      </c>
      <c r="U161" s="12">
        <f t="shared" si="26"/>
        <v>0</v>
      </c>
      <c r="V161" s="30" t="s">
        <v>456</v>
      </c>
      <c r="W161" s="30" t="s">
        <v>115</v>
      </c>
    </row>
    <row r="162" spans="1:23">
      <c r="A162" s="19" t="s">
        <v>429</v>
      </c>
      <c r="B162" s="2" t="s">
        <v>13</v>
      </c>
      <c r="C162" s="20">
        <v>1976</v>
      </c>
      <c r="D162" s="19">
        <v>15</v>
      </c>
      <c r="E162" s="11">
        <f t="shared" si="19"/>
        <v>2.1446034628197247E-2</v>
      </c>
      <c r="F162" s="19">
        <v>65</v>
      </c>
      <c r="G162" s="12">
        <f t="shared" si="20"/>
        <v>8.7637692297320977E-2</v>
      </c>
      <c r="H162" s="19">
        <v>24</v>
      </c>
      <c r="I162" s="12">
        <f t="shared" si="18"/>
        <v>3.4347539857457705E-2</v>
      </c>
      <c r="J162" s="19">
        <v>40</v>
      </c>
      <c r="K162" s="12">
        <f t="shared" si="21"/>
        <v>5.4995669091059074E-2</v>
      </c>
      <c r="L162" s="19">
        <v>141</v>
      </c>
      <c r="M162" s="12">
        <f t="shared" si="22"/>
        <v>0.19270719440192435</v>
      </c>
      <c r="N162" s="19">
        <v>209</v>
      </c>
      <c r="O162" s="12">
        <f t="shared" si="23"/>
        <v>0.30176147848686113</v>
      </c>
      <c r="P162" s="19">
        <v>22</v>
      </c>
      <c r="Q162" s="12">
        <f t="shared" si="24"/>
        <v>3.1992089228845229E-2</v>
      </c>
      <c r="R162" s="19">
        <v>23</v>
      </c>
      <c r="S162" s="12">
        <f t="shared" si="25"/>
        <v>3.8576364429237529E-2</v>
      </c>
      <c r="T162" s="19">
        <v>228</v>
      </c>
      <c r="U162" s="12">
        <f t="shared" si="26"/>
        <v>0.36500440246538063</v>
      </c>
      <c r="V162" s="30" t="s">
        <v>459</v>
      </c>
      <c r="W162" s="30" t="s">
        <v>115</v>
      </c>
    </row>
    <row r="163" spans="1:23">
      <c r="A163" s="19" t="s">
        <v>429</v>
      </c>
      <c r="B163" s="2" t="s">
        <v>59</v>
      </c>
      <c r="C163" s="20">
        <v>8</v>
      </c>
      <c r="D163" s="19">
        <v>0</v>
      </c>
      <c r="E163" s="11">
        <f t="shared" si="19"/>
        <v>0</v>
      </c>
      <c r="F163" s="19">
        <v>0</v>
      </c>
      <c r="G163" s="12">
        <f t="shared" si="20"/>
        <v>0</v>
      </c>
      <c r="H163" s="19">
        <v>0</v>
      </c>
      <c r="I163" s="12">
        <f t="shared" si="18"/>
        <v>0</v>
      </c>
      <c r="J163" s="19">
        <v>0</v>
      </c>
      <c r="K163" s="12">
        <f t="shared" si="21"/>
        <v>0</v>
      </c>
      <c r="L163" s="19">
        <v>228</v>
      </c>
      <c r="M163" s="12">
        <f t="shared" si="22"/>
        <v>0.31161163350098403</v>
      </c>
      <c r="N163" s="19">
        <v>208</v>
      </c>
      <c r="O163" s="12">
        <f t="shared" si="23"/>
        <v>0.30031764366156516</v>
      </c>
      <c r="P163" s="19">
        <v>272</v>
      </c>
      <c r="Q163" s="12">
        <f t="shared" si="24"/>
        <v>0.39553855773845009</v>
      </c>
      <c r="R163" s="19">
        <v>134</v>
      </c>
      <c r="S163" s="12">
        <f t="shared" si="25"/>
        <v>0.22474925363120996</v>
      </c>
      <c r="T163" s="19">
        <v>0</v>
      </c>
      <c r="U163" s="12">
        <f t="shared" si="26"/>
        <v>0</v>
      </c>
      <c r="V163" s="30" t="s">
        <v>117</v>
      </c>
      <c r="W163" s="30" t="s">
        <v>455</v>
      </c>
    </row>
    <row r="164" spans="1:23">
      <c r="A164" s="19" t="s">
        <v>429</v>
      </c>
      <c r="B164" s="2" t="s">
        <v>58</v>
      </c>
      <c r="C164" s="20">
        <v>232</v>
      </c>
      <c r="D164" s="19">
        <v>0</v>
      </c>
      <c r="E164" s="11">
        <f t="shared" si="19"/>
        <v>0</v>
      </c>
      <c r="F164" s="19">
        <v>0</v>
      </c>
      <c r="G164" s="12">
        <f t="shared" si="20"/>
        <v>0</v>
      </c>
      <c r="H164" s="19">
        <v>0</v>
      </c>
      <c r="I164" s="12">
        <f t="shared" si="18"/>
        <v>0</v>
      </c>
      <c r="J164" s="19">
        <v>0</v>
      </c>
      <c r="K164" s="12">
        <f t="shared" si="21"/>
        <v>0</v>
      </c>
      <c r="L164" s="19">
        <v>267</v>
      </c>
      <c r="M164" s="12">
        <f t="shared" si="22"/>
        <v>0.36491362344194184</v>
      </c>
      <c r="N164" s="19">
        <v>208</v>
      </c>
      <c r="O164" s="12">
        <f t="shared" si="23"/>
        <v>0.30031764366156516</v>
      </c>
      <c r="P164" s="19">
        <v>432</v>
      </c>
      <c r="Q164" s="12">
        <f t="shared" si="24"/>
        <v>0.62820829758459718</v>
      </c>
      <c r="R164" s="19">
        <v>28</v>
      </c>
      <c r="S164" s="12">
        <f t="shared" si="25"/>
        <v>4.6962530609506559E-2</v>
      </c>
      <c r="T164" s="19">
        <v>0</v>
      </c>
      <c r="U164" s="12">
        <f t="shared" si="26"/>
        <v>0</v>
      </c>
      <c r="V164" s="30" t="s">
        <v>117</v>
      </c>
      <c r="W164" s="30" t="s">
        <v>453</v>
      </c>
    </row>
    <row r="165" spans="1:23">
      <c r="A165" s="19" t="s">
        <v>429</v>
      </c>
      <c r="B165" s="2" t="s">
        <v>107</v>
      </c>
      <c r="C165" s="20">
        <v>1992</v>
      </c>
      <c r="D165" s="19">
        <v>58</v>
      </c>
      <c r="E165" s="11">
        <f t="shared" si="19"/>
        <v>8.2924667229029345E-2</v>
      </c>
      <c r="F165" s="19">
        <v>0</v>
      </c>
      <c r="G165" s="12">
        <f t="shared" si="20"/>
        <v>0</v>
      </c>
      <c r="H165" s="19">
        <v>0</v>
      </c>
      <c r="I165" s="12">
        <f t="shared" si="18"/>
        <v>0</v>
      </c>
      <c r="J165" s="19">
        <v>86</v>
      </c>
      <c r="K165" s="12">
        <f t="shared" si="21"/>
        <v>0.11824068854577703</v>
      </c>
      <c r="L165" s="19">
        <v>154</v>
      </c>
      <c r="M165" s="12">
        <f t="shared" si="22"/>
        <v>0.21047452438224362</v>
      </c>
      <c r="N165" s="19">
        <v>208</v>
      </c>
      <c r="O165" s="12">
        <f t="shared" si="23"/>
        <v>0.30031764366156516</v>
      </c>
      <c r="P165" s="19">
        <v>85</v>
      </c>
      <c r="Q165" s="12">
        <f t="shared" si="24"/>
        <v>0.12360579929326568</v>
      </c>
      <c r="R165" s="19">
        <v>153</v>
      </c>
      <c r="S165" s="12">
        <f t="shared" si="25"/>
        <v>0.25661668511623226</v>
      </c>
      <c r="T165" s="19">
        <v>0</v>
      </c>
      <c r="U165" s="12">
        <f t="shared" si="26"/>
        <v>0</v>
      </c>
      <c r="V165" s="30" t="s">
        <v>114</v>
      </c>
      <c r="W165" s="30" t="s">
        <v>458</v>
      </c>
    </row>
    <row r="166" spans="1:23">
      <c r="A166" s="19" t="s">
        <v>429</v>
      </c>
      <c r="B166" s="2" t="s">
        <v>397</v>
      </c>
      <c r="C166" s="20">
        <v>2024</v>
      </c>
      <c r="D166" s="19">
        <v>96</v>
      </c>
      <c r="E166" s="11">
        <f t="shared" si="19"/>
        <v>0.13725462162046237</v>
      </c>
      <c r="F166" s="19">
        <v>53</v>
      </c>
      <c r="G166" s="12">
        <f t="shared" si="20"/>
        <v>7.1458426027046343E-2</v>
      </c>
      <c r="H166" s="19">
        <v>80</v>
      </c>
      <c r="I166" s="12">
        <f t="shared" si="18"/>
        <v>0.11449179952485904</v>
      </c>
      <c r="J166" s="19">
        <v>139</v>
      </c>
      <c r="K166" s="12">
        <f t="shared" si="21"/>
        <v>0.19110995009143031</v>
      </c>
      <c r="L166" s="19">
        <v>210</v>
      </c>
      <c r="M166" s="12">
        <f t="shared" si="22"/>
        <v>0.28701071506669584</v>
      </c>
      <c r="N166" s="19">
        <v>205</v>
      </c>
      <c r="O166" s="12">
        <f t="shared" si="23"/>
        <v>0.29598613918567718</v>
      </c>
      <c r="P166" s="19">
        <v>270</v>
      </c>
      <c r="Q166" s="12">
        <f t="shared" si="24"/>
        <v>0.39263018599037325</v>
      </c>
      <c r="R166" s="19">
        <v>110</v>
      </c>
      <c r="S166" s="12">
        <f t="shared" si="25"/>
        <v>0.18449565596591863</v>
      </c>
      <c r="T166" s="19">
        <v>60</v>
      </c>
      <c r="U166" s="12">
        <f t="shared" si="26"/>
        <v>9.6053790122468577E-2</v>
      </c>
      <c r="V166" s="30" t="s">
        <v>114</v>
      </c>
      <c r="W166" s="30" t="s">
        <v>115</v>
      </c>
    </row>
    <row r="167" spans="1:23">
      <c r="A167" s="19" t="s">
        <v>429</v>
      </c>
      <c r="B167" s="2" t="s">
        <v>18</v>
      </c>
      <c r="C167" s="20">
        <v>78</v>
      </c>
      <c r="D167" s="19">
        <v>109</v>
      </c>
      <c r="E167" s="11">
        <f t="shared" si="19"/>
        <v>0.15584118496489999</v>
      </c>
      <c r="F167" s="19">
        <v>125</v>
      </c>
      <c r="G167" s="12">
        <f t="shared" si="20"/>
        <v>0.16853402364869421</v>
      </c>
      <c r="H167" s="19">
        <v>56</v>
      </c>
      <c r="I167" s="12">
        <f t="shared" si="18"/>
        <v>8.0144259667401324E-2</v>
      </c>
      <c r="J167" s="19">
        <v>176</v>
      </c>
      <c r="K167" s="12">
        <f t="shared" si="21"/>
        <v>0.24198094400065995</v>
      </c>
      <c r="L167" s="19">
        <v>216</v>
      </c>
      <c r="M167" s="12">
        <f t="shared" si="22"/>
        <v>0.29521102121145854</v>
      </c>
      <c r="N167" s="19">
        <v>203</v>
      </c>
      <c r="O167" s="12">
        <f t="shared" si="23"/>
        <v>0.29309846953508517</v>
      </c>
      <c r="P167" s="19">
        <v>36</v>
      </c>
      <c r="Q167" s="12">
        <f t="shared" si="24"/>
        <v>5.2350691465383105E-2</v>
      </c>
      <c r="R167" s="19">
        <v>44</v>
      </c>
      <c r="S167" s="12">
        <f t="shared" si="25"/>
        <v>7.3798262386367441E-2</v>
      </c>
      <c r="T167" s="19">
        <v>186</v>
      </c>
      <c r="U167" s="12">
        <f t="shared" si="26"/>
        <v>0.29776674937965258</v>
      </c>
      <c r="V167" s="30" t="s">
        <v>114</v>
      </c>
      <c r="W167" s="30" t="s">
        <v>111</v>
      </c>
    </row>
    <row r="168" spans="1:23">
      <c r="A168" s="19" t="s">
        <v>429</v>
      </c>
      <c r="B168" s="2" t="s">
        <v>198</v>
      </c>
      <c r="C168" s="20">
        <v>260</v>
      </c>
      <c r="D168" s="19">
        <v>0</v>
      </c>
      <c r="E168" s="11">
        <f t="shared" si="19"/>
        <v>0</v>
      </c>
      <c r="F168" s="19">
        <v>0</v>
      </c>
      <c r="G168" s="12">
        <f t="shared" si="20"/>
        <v>0</v>
      </c>
      <c r="H168" s="19">
        <v>0</v>
      </c>
      <c r="I168" s="12">
        <f t="shared" si="18"/>
        <v>0</v>
      </c>
      <c r="J168" s="19">
        <v>0</v>
      </c>
      <c r="K168" s="12">
        <f t="shared" si="21"/>
        <v>0</v>
      </c>
      <c r="L168" s="19">
        <v>0</v>
      </c>
      <c r="M168" s="12">
        <f t="shared" si="22"/>
        <v>0</v>
      </c>
      <c r="N168" s="19">
        <v>202</v>
      </c>
      <c r="O168" s="12">
        <f t="shared" si="23"/>
        <v>0.2916546347097892</v>
      </c>
      <c r="P168" s="19">
        <v>0</v>
      </c>
      <c r="Q168" s="12">
        <f t="shared" si="24"/>
        <v>0</v>
      </c>
      <c r="R168" s="19">
        <v>0</v>
      </c>
      <c r="S168" s="12">
        <f t="shared" si="25"/>
        <v>0</v>
      </c>
      <c r="T168" s="19">
        <v>0</v>
      </c>
      <c r="U168" s="12">
        <f t="shared" si="26"/>
        <v>0</v>
      </c>
      <c r="V168" s="30" t="s">
        <v>117</v>
      </c>
      <c r="W168" s="30" t="s">
        <v>115</v>
      </c>
    </row>
    <row r="169" spans="1:23">
      <c r="A169" s="19" t="s">
        <v>429</v>
      </c>
      <c r="B169" s="2" t="s">
        <v>201</v>
      </c>
      <c r="C169" s="20">
        <v>2004</v>
      </c>
      <c r="D169" s="19">
        <v>0</v>
      </c>
      <c r="E169" s="11">
        <f t="shared" si="19"/>
        <v>0</v>
      </c>
      <c r="F169" s="19">
        <v>0</v>
      </c>
      <c r="G169" s="12">
        <f t="shared" si="20"/>
        <v>0</v>
      </c>
      <c r="H169" s="19">
        <v>0</v>
      </c>
      <c r="I169" s="12">
        <f t="shared" si="18"/>
        <v>0</v>
      </c>
      <c r="J169" s="19">
        <v>7</v>
      </c>
      <c r="K169" s="12">
        <f t="shared" si="21"/>
        <v>9.624242090935339E-3</v>
      </c>
      <c r="L169" s="19">
        <v>157</v>
      </c>
      <c r="M169" s="12">
        <f t="shared" si="22"/>
        <v>0.21457467745462497</v>
      </c>
      <c r="N169" s="19">
        <v>200</v>
      </c>
      <c r="O169" s="12">
        <f t="shared" si="23"/>
        <v>0.28876696505919724</v>
      </c>
      <c r="P169" s="19">
        <v>121</v>
      </c>
      <c r="Q169" s="12">
        <f t="shared" si="24"/>
        <v>0.17595649075864878</v>
      </c>
      <c r="R169" s="19">
        <v>85</v>
      </c>
      <c r="S169" s="12">
        <f t="shared" si="25"/>
        <v>0.14256482506457346</v>
      </c>
      <c r="T169" s="19">
        <v>0</v>
      </c>
      <c r="U169" s="12">
        <f t="shared" si="26"/>
        <v>0</v>
      </c>
      <c r="V169" s="30" t="s">
        <v>456</v>
      </c>
      <c r="W169" s="30" t="s">
        <v>115</v>
      </c>
    </row>
    <row r="170" spans="1:23">
      <c r="A170" s="19" t="s">
        <v>429</v>
      </c>
      <c r="B170" s="2" t="s">
        <v>202</v>
      </c>
      <c r="C170" s="20">
        <v>509</v>
      </c>
      <c r="D170" s="19">
        <v>5</v>
      </c>
      <c r="E170" s="11">
        <f t="shared" si="19"/>
        <v>7.1486782093990817E-3</v>
      </c>
      <c r="F170" s="19">
        <v>0</v>
      </c>
      <c r="G170" s="12">
        <f t="shared" si="20"/>
        <v>0</v>
      </c>
      <c r="H170" s="19">
        <v>0</v>
      </c>
      <c r="I170" s="12">
        <f t="shared" si="18"/>
        <v>0</v>
      </c>
      <c r="J170" s="19">
        <v>0</v>
      </c>
      <c r="K170" s="12">
        <f t="shared" si="21"/>
        <v>0</v>
      </c>
      <c r="L170" s="19">
        <v>100</v>
      </c>
      <c r="M170" s="12">
        <f t="shared" si="22"/>
        <v>0.13667176907937897</v>
      </c>
      <c r="N170" s="19">
        <v>199</v>
      </c>
      <c r="O170" s="12">
        <f t="shared" si="23"/>
        <v>0.28732313023390121</v>
      </c>
      <c r="P170" s="19">
        <v>135</v>
      </c>
      <c r="Q170" s="12">
        <f t="shared" si="24"/>
        <v>0.19631509299518662</v>
      </c>
      <c r="R170" s="19">
        <v>268</v>
      </c>
      <c r="S170" s="12">
        <f t="shared" si="25"/>
        <v>0.44949850726241991</v>
      </c>
      <c r="T170" s="19">
        <v>0</v>
      </c>
      <c r="U170" s="12">
        <f t="shared" si="26"/>
        <v>0</v>
      </c>
      <c r="V170" s="30" t="s">
        <v>457</v>
      </c>
      <c r="W170" s="30" t="s">
        <v>449</v>
      </c>
    </row>
    <row r="171" spans="1:23">
      <c r="A171" s="19" t="s">
        <v>429</v>
      </c>
      <c r="B171" s="2" t="s">
        <v>73</v>
      </c>
      <c r="C171" s="20">
        <v>18</v>
      </c>
      <c r="D171" s="19">
        <v>0</v>
      </c>
      <c r="E171" s="11">
        <f t="shared" si="19"/>
        <v>0</v>
      </c>
      <c r="F171" s="19">
        <v>8</v>
      </c>
      <c r="G171" s="12">
        <f t="shared" si="20"/>
        <v>1.0786177513516428E-2</v>
      </c>
      <c r="H171" s="19">
        <v>34</v>
      </c>
      <c r="I171" s="12">
        <f t="shared" si="18"/>
        <v>4.8659014798065087E-2</v>
      </c>
      <c r="J171" s="19">
        <v>0</v>
      </c>
      <c r="K171" s="12">
        <f t="shared" si="21"/>
        <v>0</v>
      </c>
      <c r="L171" s="19">
        <v>266</v>
      </c>
      <c r="M171" s="12">
        <f t="shared" si="22"/>
        <v>0.36354690575114806</v>
      </c>
      <c r="N171" s="19">
        <v>197</v>
      </c>
      <c r="O171" s="12">
        <f t="shared" si="23"/>
        <v>0.28443546058330926</v>
      </c>
      <c r="P171" s="19">
        <v>122</v>
      </c>
      <c r="Q171" s="12">
        <f t="shared" si="24"/>
        <v>0.1774106766326872</v>
      </c>
      <c r="R171" s="19">
        <v>45</v>
      </c>
      <c r="S171" s="12">
        <f t="shared" si="25"/>
        <v>7.5475495622421257E-2</v>
      </c>
      <c r="T171" s="19">
        <v>0</v>
      </c>
      <c r="U171" s="12">
        <f t="shared" si="26"/>
        <v>0</v>
      </c>
      <c r="V171" s="30" t="s">
        <v>115</v>
      </c>
      <c r="W171" s="30" t="s">
        <v>111</v>
      </c>
    </row>
    <row r="172" spans="1:23">
      <c r="A172" s="19" t="s">
        <v>429</v>
      </c>
      <c r="B172" s="2" t="s">
        <v>300</v>
      </c>
      <c r="C172" s="20">
        <v>1977</v>
      </c>
      <c r="D172" s="19">
        <v>133</v>
      </c>
      <c r="E172" s="11">
        <f t="shared" si="19"/>
        <v>0.19015484037001559</v>
      </c>
      <c r="F172" s="19">
        <v>86</v>
      </c>
      <c r="G172" s="12">
        <f t="shared" si="20"/>
        <v>0.11595140827030161</v>
      </c>
      <c r="H172" s="19">
        <v>98</v>
      </c>
      <c r="I172" s="12">
        <f t="shared" si="18"/>
        <v>0.14025245441795231</v>
      </c>
      <c r="J172" s="19">
        <v>242</v>
      </c>
      <c r="K172" s="12">
        <f t="shared" si="21"/>
        <v>0.3327237980009074</v>
      </c>
      <c r="L172" s="19">
        <v>77</v>
      </c>
      <c r="M172" s="12">
        <f t="shared" si="22"/>
        <v>0.10523726219112181</v>
      </c>
      <c r="N172" s="19">
        <v>194</v>
      </c>
      <c r="O172" s="12">
        <f t="shared" si="23"/>
        <v>0.28010395610742134</v>
      </c>
      <c r="P172" s="19">
        <v>75</v>
      </c>
      <c r="Q172" s="12">
        <f t="shared" si="24"/>
        <v>0.10906394055288147</v>
      </c>
      <c r="R172" s="19">
        <v>225</v>
      </c>
      <c r="S172" s="12">
        <f t="shared" si="25"/>
        <v>0.37737747811210626</v>
      </c>
      <c r="T172" s="19">
        <v>0</v>
      </c>
      <c r="U172" s="12">
        <f t="shared" si="26"/>
        <v>0</v>
      </c>
      <c r="V172" s="30" t="s">
        <v>114</v>
      </c>
      <c r="W172" s="30" t="s">
        <v>449</v>
      </c>
    </row>
    <row r="173" spans="1:23">
      <c r="A173" s="19" t="s">
        <v>429</v>
      </c>
      <c r="B173" s="2" t="s">
        <v>295</v>
      </c>
      <c r="C173" s="20">
        <v>1972</v>
      </c>
      <c r="D173" s="19">
        <v>132</v>
      </c>
      <c r="E173" s="11">
        <f t="shared" si="19"/>
        <v>0.18872510472813575</v>
      </c>
      <c r="F173" s="19">
        <v>40</v>
      </c>
      <c r="G173" s="12">
        <f t="shared" si="20"/>
        <v>5.3930887567582145E-2</v>
      </c>
      <c r="H173" s="19">
        <v>40</v>
      </c>
      <c r="I173" s="12">
        <f t="shared" si="18"/>
        <v>5.7245899762429518E-2</v>
      </c>
      <c r="J173" s="19">
        <v>116</v>
      </c>
      <c r="K173" s="12">
        <f t="shared" si="21"/>
        <v>0.15948744036407134</v>
      </c>
      <c r="L173" s="19">
        <v>127</v>
      </c>
      <c r="M173" s="12">
        <f t="shared" si="22"/>
        <v>0.17357314673081128</v>
      </c>
      <c r="N173" s="19">
        <v>191</v>
      </c>
      <c r="O173" s="12">
        <f t="shared" si="23"/>
        <v>0.27577245163153336</v>
      </c>
      <c r="P173" s="19">
        <v>95</v>
      </c>
      <c r="Q173" s="12">
        <f t="shared" si="24"/>
        <v>0.13814765803364987</v>
      </c>
      <c r="R173" s="19">
        <v>141</v>
      </c>
      <c r="S173" s="12">
        <f t="shared" si="25"/>
        <v>0.23648988628358658</v>
      </c>
      <c r="T173" s="19">
        <v>72</v>
      </c>
      <c r="U173" s="12">
        <f t="shared" si="26"/>
        <v>0.1152645481469623</v>
      </c>
      <c r="V173" s="30" t="s">
        <v>114</v>
      </c>
      <c r="W173" s="30" t="s">
        <v>449</v>
      </c>
    </row>
    <row r="174" spans="1:23">
      <c r="A174" s="19" t="s">
        <v>429</v>
      </c>
      <c r="B174" s="2" t="s">
        <v>5</v>
      </c>
      <c r="C174" s="20">
        <v>2011</v>
      </c>
      <c r="D174" s="19">
        <v>15</v>
      </c>
      <c r="E174" s="11">
        <f t="shared" si="19"/>
        <v>2.1446034628197247E-2</v>
      </c>
      <c r="F174" s="19">
        <v>139</v>
      </c>
      <c r="G174" s="12">
        <f t="shared" si="20"/>
        <v>0.18740983429734795</v>
      </c>
      <c r="H174" s="19">
        <v>210</v>
      </c>
      <c r="I174" s="12">
        <f t="shared" si="18"/>
        <v>0.30054097375275496</v>
      </c>
      <c r="J174" s="19">
        <v>12</v>
      </c>
      <c r="K174" s="12">
        <f t="shared" si="21"/>
        <v>1.6498700727317725E-2</v>
      </c>
      <c r="L174" s="19">
        <v>86</v>
      </c>
      <c r="M174" s="12">
        <f t="shared" si="22"/>
        <v>0.11753772140826592</v>
      </c>
      <c r="N174" s="19">
        <v>181</v>
      </c>
      <c r="O174" s="12">
        <f t="shared" si="23"/>
        <v>0.26133410337857349</v>
      </c>
      <c r="P174" s="19">
        <v>181</v>
      </c>
      <c r="Q174" s="12">
        <f t="shared" si="24"/>
        <v>0.26320764320095391</v>
      </c>
      <c r="R174" s="19">
        <v>177</v>
      </c>
      <c r="S174" s="12">
        <f t="shared" si="25"/>
        <v>0.29687028278152355</v>
      </c>
      <c r="T174" s="19">
        <v>0</v>
      </c>
      <c r="U174" s="12">
        <f t="shared" si="26"/>
        <v>0</v>
      </c>
      <c r="V174" s="30" t="s">
        <v>115</v>
      </c>
      <c r="W174" s="30" t="s">
        <v>116</v>
      </c>
    </row>
    <row r="175" spans="1:23">
      <c r="A175" s="19" t="s">
        <v>429</v>
      </c>
      <c r="B175" s="2" t="s">
        <v>10</v>
      </c>
      <c r="C175" s="20">
        <v>307</v>
      </c>
      <c r="D175" s="19">
        <v>427</v>
      </c>
      <c r="E175" s="11">
        <f t="shared" si="19"/>
        <v>0.61049711908268156</v>
      </c>
      <c r="F175" s="19">
        <v>178</v>
      </c>
      <c r="G175" s="12">
        <f t="shared" si="20"/>
        <v>0.23999244967574054</v>
      </c>
      <c r="H175" s="19">
        <v>230</v>
      </c>
      <c r="I175" s="12">
        <f t="shared" si="18"/>
        <v>0.32916392363396973</v>
      </c>
      <c r="J175" s="19">
        <v>303</v>
      </c>
      <c r="K175" s="12">
        <f t="shared" si="21"/>
        <v>0.41659219336477255</v>
      </c>
      <c r="L175" s="19">
        <v>572</v>
      </c>
      <c r="M175" s="12">
        <f t="shared" si="22"/>
        <v>0.7817625191340476</v>
      </c>
      <c r="N175" s="19">
        <v>175</v>
      </c>
      <c r="O175" s="12">
        <f t="shared" si="23"/>
        <v>0.25267109442679758</v>
      </c>
      <c r="P175" s="19">
        <v>210</v>
      </c>
      <c r="Q175" s="12">
        <f t="shared" si="24"/>
        <v>0.30537903354806811</v>
      </c>
      <c r="R175" s="19">
        <v>613</v>
      </c>
      <c r="S175" s="12">
        <f t="shared" si="25"/>
        <v>1.0281439737009828</v>
      </c>
      <c r="T175" s="19">
        <v>336</v>
      </c>
      <c r="U175" s="12">
        <f t="shared" si="26"/>
        <v>0.53790122468582402</v>
      </c>
      <c r="V175" s="30" t="s">
        <v>114</v>
      </c>
      <c r="W175" s="30" t="s">
        <v>114</v>
      </c>
    </row>
    <row r="176" spans="1:23">
      <c r="A176" s="19" t="s">
        <v>429</v>
      </c>
      <c r="B176" s="2" t="s">
        <v>489</v>
      </c>
      <c r="C176" s="20">
        <v>1947</v>
      </c>
      <c r="D176" s="19">
        <v>255</v>
      </c>
      <c r="E176" s="11">
        <f t="shared" si="19"/>
        <v>0.36458258867935317</v>
      </c>
      <c r="F176" s="19">
        <v>259</v>
      </c>
      <c r="G176" s="12">
        <f t="shared" si="20"/>
        <v>0.34920249700009443</v>
      </c>
      <c r="H176" s="19">
        <v>300</v>
      </c>
      <c r="I176" s="12">
        <f t="shared" si="18"/>
        <v>0.42934424821822142</v>
      </c>
      <c r="J176" s="19">
        <v>165</v>
      </c>
      <c r="K176" s="12">
        <f t="shared" si="21"/>
        <v>0.22685713500061869</v>
      </c>
      <c r="L176" s="19">
        <v>458</v>
      </c>
      <c r="M176" s="12">
        <f t="shared" si="22"/>
        <v>0.62595670238355561</v>
      </c>
      <c r="N176" s="19">
        <v>174</v>
      </c>
      <c r="O176" s="12">
        <f t="shared" si="23"/>
        <v>0.25122725960150161</v>
      </c>
      <c r="P176" s="19">
        <v>57</v>
      </c>
      <c r="Q176" s="12">
        <f t="shared" si="24"/>
        <v>8.2888594820189912E-2</v>
      </c>
      <c r="R176" s="19">
        <v>206</v>
      </c>
      <c r="S176" s="12">
        <f t="shared" si="25"/>
        <v>0.34551004662708396</v>
      </c>
      <c r="T176" s="19">
        <v>73</v>
      </c>
      <c r="U176" s="12">
        <f t="shared" si="26"/>
        <v>0.11686544464900345</v>
      </c>
      <c r="V176" s="30" t="s">
        <v>115</v>
      </c>
      <c r="W176" s="30" t="s">
        <v>114</v>
      </c>
    </row>
    <row r="177" spans="1:23">
      <c r="A177" s="19" t="s">
        <v>429</v>
      </c>
      <c r="B177" s="2" t="s">
        <v>203</v>
      </c>
      <c r="C177" s="20">
        <v>1</v>
      </c>
      <c r="D177" s="19">
        <v>164</v>
      </c>
      <c r="E177" s="11">
        <f t="shared" si="19"/>
        <v>0.23447664526828987</v>
      </c>
      <c r="F177" s="19">
        <v>164</v>
      </c>
      <c r="G177" s="12">
        <f t="shared" si="20"/>
        <v>0.22111663902708678</v>
      </c>
      <c r="H177" s="19">
        <v>82</v>
      </c>
      <c r="I177" s="12">
        <f t="shared" si="18"/>
        <v>0.1173540945129805</v>
      </c>
      <c r="J177" s="19">
        <v>215</v>
      </c>
      <c r="K177" s="12">
        <f t="shared" si="21"/>
        <v>0.29560172136444257</v>
      </c>
      <c r="L177" s="19">
        <v>194</v>
      </c>
      <c r="M177" s="12">
        <f t="shared" si="22"/>
        <v>0.2651432320139952</v>
      </c>
      <c r="N177" s="19">
        <v>167</v>
      </c>
      <c r="O177" s="12">
        <f t="shared" si="23"/>
        <v>0.24112041582442967</v>
      </c>
      <c r="P177" s="19">
        <v>233</v>
      </c>
      <c r="Q177" s="12">
        <f t="shared" si="24"/>
        <v>0.33882530865095178</v>
      </c>
      <c r="R177" s="19">
        <v>336</v>
      </c>
      <c r="S177" s="12">
        <f t="shared" si="25"/>
        <v>0.5635503673140787</v>
      </c>
      <c r="T177" s="19">
        <v>59</v>
      </c>
      <c r="U177" s="12">
        <f t="shared" si="26"/>
        <v>9.4452893620427442E-2</v>
      </c>
      <c r="V177" s="30" t="s">
        <v>114</v>
      </c>
      <c r="W177" s="29" t="s">
        <v>114</v>
      </c>
    </row>
    <row r="178" spans="1:23">
      <c r="A178" s="19" t="s">
        <v>429</v>
      </c>
      <c r="B178" s="2" t="s">
        <v>476</v>
      </c>
      <c r="C178" s="20">
        <v>20</v>
      </c>
      <c r="D178" s="19">
        <v>0</v>
      </c>
      <c r="E178" s="11">
        <f t="shared" si="19"/>
        <v>0</v>
      </c>
      <c r="F178" s="19">
        <v>0</v>
      </c>
      <c r="G178" s="12">
        <f t="shared" si="20"/>
        <v>0</v>
      </c>
      <c r="H178" s="19">
        <v>0</v>
      </c>
      <c r="I178" s="12">
        <f t="shared" si="18"/>
        <v>0</v>
      </c>
      <c r="J178" s="19">
        <v>0</v>
      </c>
      <c r="K178" s="12">
        <f t="shared" si="21"/>
        <v>0</v>
      </c>
      <c r="L178" s="19">
        <v>124</v>
      </c>
      <c r="M178" s="12">
        <f t="shared" si="22"/>
        <v>0.16947299365842991</v>
      </c>
      <c r="N178" s="19">
        <v>163</v>
      </c>
      <c r="O178" s="12">
        <f t="shared" si="23"/>
        <v>0.23534507652324571</v>
      </c>
      <c r="P178" s="19">
        <v>168</v>
      </c>
      <c r="Q178" s="12">
        <f t="shared" si="24"/>
        <v>0.24430322683845451</v>
      </c>
      <c r="R178" s="19">
        <v>0</v>
      </c>
      <c r="S178" s="12">
        <f t="shared" si="25"/>
        <v>0</v>
      </c>
      <c r="T178" s="19">
        <v>0</v>
      </c>
      <c r="U178" s="12">
        <f t="shared" si="26"/>
        <v>0</v>
      </c>
      <c r="V178" s="30" t="s">
        <v>117</v>
      </c>
      <c r="W178" s="30" t="s">
        <v>115</v>
      </c>
    </row>
    <row r="179" spans="1:23">
      <c r="A179" s="19" t="s">
        <v>429</v>
      </c>
      <c r="B179" s="2" t="s">
        <v>477</v>
      </c>
      <c r="C179" s="20">
        <v>151</v>
      </c>
      <c r="D179" s="19">
        <v>44</v>
      </c>
      <c r="E179" s="11">
        <f t="shared" si="19"/>
        <v>6.2908368242711926E-2</v>
      </c>
      <c r="F179" s="19">
        <v>0</v>
      </c>
      <c r="G179" s="12">
        <f t="shared" si="20"/>
        <v>0</v>
      </c>
      <c r="H179" s="19">
        <v>7</v>
      </c>
      <c r="I179" s="12">
        <f t="shared" si="18"/>
        <v>1.0018032458425166E-2</v>
      </c>
      <c r="J179" s="19">
        <v>14</v>
      </c>
      <c r="K179" s="12">
        <f t="shared" si="21"/>
        <v>1.9248484181870678E-2</v>
      </c>
      <c r="L179" s="19">
        <v>0</v>
      </c>
      <c r="M179" s="12">
        <f t="shared" si="22"/>
        <v>0</v>
      </c>
      <c r="N179" s="19">
        <v>161</v>
      </c>
      <c r="O179" s="12">
        <f t="shared" si="23"/>
        <v>0.23245740687265376</v>
      </c>
      <c r="P179" s="19">
        <v>0</v>
      </c>
      <c r="Q179" s="12">
        <f t="shared" si="24"/>
        <v>0</v>
      </c>
      <c r="R179" s="19">
        <v>90</v>
      </c>
      <c r="S179" s="12">
        <f t="shared" si="25"/>
        <v>0.15095099124484251</v>
      </c>
      <c r="T179" s="19">
        <v>0</v>
      </c>
      <c r="U179" s="12">
        <f t="shared" si="26"/>
        <v>0</v>
      </c>
      <c r="V179" s="30" t="s">
        <v>111</v>
      </c>
      <c r="W179" s="29" t="s">
        <v>449</v>
      </c>
    </row>
    <row r="180" spans="1:23">
      <c r="A180" s="19" t="s">
        <v>429</v>
      </c>
      <c r="B180" s="2" t="s">
        <v>370</v>
      </c>
      <c r="C180" s="20">
        <v>191</v>
      </c>
      <c r="D180" s="19">
        <v>17</v>
      </c>
      <c r="E180" s="11">
        <f t="shared" si="19"/>
        <v>2.430550591195688E-2</v>
      </c>
      <c r="F180" s="19">
        <v>20</v>
      </c>
      <c r="G180" s="12">
        <f t="shared" si="20"/>
        <v>2.6965443783791072E-2</v>
      </c>
      <c r="H180" s="19">
        <v>47</v>
      </c>
      <c r="I180" s="12">
        <f t="shared" si="18"/>
        <v>6.726393222085468E-2</v>
      </c>
      <c r="J180" s="19">
        <v>10</v>
      </c>
      <c r="K180" s="12">
        <f t="shared" si="21"/>
        <v>1.3748917272764768E-2</v>
      </c>
      <c r="L180" s="19">
        <v>332</v>
      </c>
      <c r="M180" s="12">
        <f t="shared" si="22"/>
        <v>0.45375027334353818</v>
      </c>
      <c r="N180" s="19">
        <v>160</v>
      </c>
      <c r="O180" s="12">
        <f t="shared" si="23"/>
        <v>0.23101357204735778</v>
      </c>
      <c r="P180" s="19">
        <v>227</v>
      </c>
      <c r="Q180" s="12">
        <f t="shared" si="24"/>
        <v>0.33010019340672125</v>
      </c>
      <c r="R180" s="19">
        <v>20</v>
      </c>
      <c r="S180" s="12">
        <f t="shared" si="25"/>
        <v>3.3544664721076117E-2</v>
      </c>
      <c r="T180" s="19">
        <v>16</v>
      </c>
      <c r="U180" s="12">
        <f t="shared" si="26"/>
        <v>2.561434403265829E-2</v>
      </c>
      <c r="V180" s="30" t="s">
        <v>115</v>
      </c>
      <c r="W180" s="30" t="s">
        <v>460</v>
      </c>
    </row>
    <row r="181" spans="1:23">
      <c r="A181" s="19" t="s">
        <v>429</v>
      </c>
      <c r="B181" s="2" t="s">
        <v>431</v>
      </c>
      <c r="C181" s="20">
        <v>2029</v>
      </c>
      <c r="D181" s="19">
        <v>69</v>
      </c>
      <c r="E181" s="11">
        <f t="shared" si="19"/>
        <v>9.8651759289707333E-2</v>
      </c>
      <c r="F181" s="19">
        <v>51</v>
      </c>
      <c r="G181" s="12">
        <f t="shared" si="20"/>
        <v>6.8761881648667228E-2</v>
      </c>
      <c r="H181" s="19">
        <v>17</v>
      </c>
      <c r="I181" s="12">
        <f t="shared" si="18"/>
        <v>2.4329507399032543E-2</v>
      </c>
      <c r="J181" s="19">
        <v>97</v>
      </c>
      <c r="K181" s="12">
        <f t="shared" si="21"/>
        <v>0.13336449754581828</v>
      </c>
      <c r="L181" s="19">
        <v>195</v>
      </c>
      <c r="M181" s="12">
        <f t="shared" si="22"/>
        <v>0.26650994970478897</v>
      </c>
      <c r="N181" s="19">
        <v>157</v>
      </c>
      <c r="O181" s="12">
        <f t="shared" si="23"/>
        <v>0.22668206757146983</v>
      </c>
      <c r="P181" s="19">
        <v>182</v>
      </c>
      <c r="Q181" s="12">
        <f t="shared" si="24"/>
        <v>0.26466182907499236</v>
      </c>
      <c r="R181" s="19">
        <v>147</v>
      </c>
      <c r="S181" s="12">
        <f t="shared" si="25"/>
        <v>0.24655328569990945</v>
      </c>
      <c r="T181" s="19">
        <v>0</v>
      </c>
      <c r="U181" s="12">
        <f t="shared" si="26"/>
        <v>0</v>
      </c>
      <c r="V181" s="30" t="s">
        <v>114</v>
      </c>
      <c r="W181" s="29" t="s">
        <v>461</v>
      </c>
    </row>
    <row r="182" spans="1:23">
      <c r="A182" s="19" t="s">
        <v>478</v>
      </c>
      <c r="B182" s="2" t="s">
        <v>58</v>
      </c>
      <c r="C182" s="20">
        <v>80</v>
      </c>
      <c r="D182" s="19">
        <v>0</v>
      </c>
      <c r="E182" s="11">
        <f t="shared" si="19"/>
        <v>0</v>
      </c>
      <c r="F182" s="19">
        <v>0</v>
      </c>
      <c r="G182" s="12">
        <f t="shared" si="20"/>
        <v>0</v>
      </c>
      <c r="H182" s="19">
        <v>0</v>
      </c>
      <c r="I182" s="12">
        <f t="shared" si="18"/>
        <v>0</v>
      </c>
      <c r="J182" s="19">
        <v>0</v>
      </c>
      <c r="K182" s="12">
        <f t="shared" si="21"/>
        <v>0</v>
      </c>
      <c r="L182" s="19">
        <v>267</v>
      </c>
      <c r="M182" s="12">
        <f t="shared" si="22"/>
        <v>0.36491362344194184</v>
      </c>
      <c r="N182" s="19">
        <v>217</v>
      </c>
      <c r="O182" s="12">
        <f t="shared" si="23"/>
        <v>0.31331215708922899</v>
      </c>
      <c r="P182" s="19">
        <v>374</v>
      </c>
      <c r="Q182" s="12">
        <f t="shared" si="24"/>
        <v>0.54386551689036888</v>
      </c>
      <c r="R182" s="19">
        <v>28</v>
      </c>
      <c r="S182" s="12">
        <f t="shared" si="25"/>
        <v>4.6962530609506559E-2</v>
      </c>
      <c r="T182" s="19">
        <v>0</v>
      </c>
      <c r="U182" s="12">
        <f t="shared" si="26"/>
        <v>0</v>
      </c>
      <c r="V182" s="30" t="s">
        <v>117</v>
      </c>
      <c r="W182" s="30" t="s">
        <v>41</v>
      </c>
    </row>
    <row r="183" spans="1:23">
      <c r="A183" s="19" t="s">
        <v>478</v>
      </c>
      <c r="B183" s="2" t="s">
        <v>378</v>
      </c>
      <c r="C183" s="20">
        <v>276</v>
      </c>
      <c r="D183" s="19">
        <v>55</v>
      </c>
      <c r="E183" s="11">
        <f t="shared" si="19"/>
        <v>7.8635460303389901E-2</v>
      </c>
      <c r="F183" s="19">
        <v>0</v>
      </c>
      <c r="G183" s="12">
        <f t="shared" si="20"/>
        <v>0</v>
      </c>
      <c r="H183" s="19">
        <v>5</v>
      </c>
      <c r="I183" s="12">
        <f t="shared" si="18"/>
        <v>7.1557374703036898E-3</v>
      </c>
      <c r="J183" s="19">
        <v>38</v>
      </c>
      <c r="K183" s="12">
        <f t="shared" si="21"/>
        <v>5.2245885636506131E-2</v>
      </c>
      <c r="L183" s="19">
        <v>15</v>
      </c>
      <c r="M183" s="12">
        <f t="shared" si="22"/>
        <v>2.0500765361906845E-2</v>
      </c>
      <c r="N183" s="19">
        <v>76</v>
      </c>
      <c r="O183" s="12">
        <f t="shared" si="23"/>
        <v>0.10973144672249495</v>
      </c>
      <c r="P183" s="19">
        <v>358</v>
      </c>
      <c r="Q183" s="12">
        <f t="shared" si="24"/>
        <v>0.52059854290575414</v>
      </c>
      <c r="R183" s="19">
        <v>163</v>
      </c>
      <c r="S183" s="12">
        <f t="shared" si="25"/>
        <v>0.2733890174767703</v>
      </c>
      <c r="T183" s="19">
        <v>16</v>
      </c>
      <c r="U183" s="12">
        <f t="shared" si="26"/>
        <v>2.561434403265829E-2</v>
      </c>
      <c r="V183" s="30" t="s">
        <v>445</v>
      </c>
      <c r="W183" s="29" t="s">
        <v>115</v>
      </c>
    </row>
    <row r="184" spans="1:23">
      <c r="A184" s="19" t="s">
        <v>478</v>
      </c>
      <c r="B184" s="2" t="s">
        <v>392</v>
      </c>
      <c r="C184" s="20">
        <v>1955</v>
      </c>
      <c r="D184" s="19">
        <v>33</v>
      </c>
      <c r="E184" s="11">
        <f t="shared" si="19"/>
        <v>4.7181276182033938E-2</v>
      </c>
      <c r="F184" s="19">
        <v>33</v>
      </c>
      <c r="G184" s="12">
        <f t="shared" si="20"/>
        <v>4.4492982243255264E-2</v>
      </c>
      <c r="H184" s="19">
        <v>40</v>
      </c>
      <c r="I184" s="12">
        <f t="shared" si="18"/>
        <v>5.7245899762429518E-2</v>
      </c>
      <c r="J184" s="19">
        <v>13</v>
      </c>
      <c r="K184" s="12">
        <f t="shared" si="21"/>
        <v>1.7873592454594203E-2</v>
      </c>
      <c r="L184" s="19">
        <v>215</v>
      </c>
      <c r="M184" s="12">
        <f t="shared" si="22"/>
        <v>0.29384430352066476</v>
      </c>
      <c r="N184" s="19">
        <v>263</v>
      </c>
      <c r="O184" s="12">
        <f t="shared" si="23"/>
        <v>0.37972855905284436</v>
      </c>
      <c r="P184" s="19">
        <v>296</v>
      </c>
      <c r="Q184" s="12">
        <f t="shared" si="24"/>
        <v>0.43043901871537221</v>
      </c>
      <c r="R184" s="19">
        <v>127</v>
      </c>
      <c r="S184" s="12">
        <f t="shared" si="25"/>
        <v>0.21300862097883333</v>
      </c>
      <c r="T184" s="19">
        <v>54</v>
      </c>
      <c r="U184" s="12">
        <f t="shared" si="26"/>
        <v>8.6448411110221723E-2</v>
      </c>
      <c r="V184" s="30" t="s">
        <v>454</v>
      </c>
      <c r="W184" s="30" t="s">
        <v>115</v>
      </c>
    </row>
    <row r="185" spans="1:23">
      <c r="A185" s="19" t="s">
        <v>478</v>
      </c>
      <c r="B185" s="2" t="s">
        <v>7</v>
      </c>
      <c r="C185" s="20">
        <v>86</v>
      </c>
      <c r="D185" s="19">
        <v>121</v>
      </c>
      <c r="E185" s="11">
        <f t="shared" si="19"/>
        <v>0.17299801266745779</v>
      </c>
      <c r="F185" s="19">
        <v>100</v>
      </c>
      <c r="G185" s="12">
        <f t="shared" si="20"/>
        <v>0.13482721891895535</v>
      </c>
      <c r="H185" s="19">
        <v>74</v>
      </c>
      <c r="I185" s="12">
        <f t="shared" si="18"/>
        <v>0.10590491456049461</v>
      </c>
      <c r="J185" s="19">
        <v>97</v>
      </c>
      <c r="K185" s="12">
        <f t="shared" si="21"/>
        <v>0.13336449754581828</v>
      </c>
      <c r="L185" s="19">
        <v>224</v>
      </c>
      <c r="M185" s="12">
        <f t="shared" si="22"/>
        <v>0.30614476273780888</v>
      </c>
      <c r="N185" s="19">
        <v>80</v>
      </c>
      <c r="O185" s="12">
        <f t="shared" si="23"/>
        <v>0.11550678602367889</v>
      </c>
      <c r="P185" s="19">
        <v>290</v>
      </c>
      <c r="Q185" s="12">
        <f t="shared" si="24"/>
        <v>0.42171390347114168</v>
      </c>
      <c r="R185" s="19">
        <v>85</v>
      </c>
      <c r="S185" s="12">
        <f t="shared" si="25"/>
        <v>0.14256482506457346</v>
      </c>
      <c r="T185" s="19">
        <v>92</v>
      </c>
      <c r="U185" s="12">
        <f t="shared" si="26"/>
        <v>0.14728247818778514</v>
      </c>
      <c r="V185" s="30" t="s">
        <v>462</v>
      </c>
      <c r="W185" s="29" t="s">
        <v>446</v>
      </c>
    </row>
    <row r="186" spans="1:23">
      <c r="A186" s="19" t="s">
        <v>478</v>
      </c>
      <c r="B186" s="2" t="s">
        <v>22</v>
      </c>
      <c r="C186" s="20">
        <v>3</v>
      </c>
      <c r="D186" s="19">
        <v>103</v>
      </c>
      <c r="E186" s="11">
        <f t="shared" si="19"/>
        <v>0.1472627711136211</v>
      </c>
      <c r="F186" s="19">
        <v>48</v>
      </c>
      <c r="G186" s="12">
        <f t="shared" si="20"/>
        <v>6.4717065081098563E-2</v>
      </c>
      <c r="H186" s="19">
        <v>44</v>
      </c>
      <c r="I186" s="12">
        <f t="shared" si="18"/>
        <v>6.2970489738672461E-2</v>
      </c>
      <c r="J186" s="19">
        <v>93</v>
      </c>
      <c r="K186" s="12">
        <f t="shared" si="21"/>
        <v>0.12786493063671234</v>
      </c>
      <c r="L186" s="19">
        <v>104</v>
      </c>
      <c r="M186" s="12">
        <f t="shared" si="22"/>
        <v>0.14213863984255412</v>
      </c>
      <c r="N186" s="19">
        <v>80</v>
      </c>
      <c r="O186" s="12">
        <f t="shared" si="23"/>
        <v>0.11550678602367889</v>
      </c>
      <c r="P186" s="19">
        <v>277</v>
      </c>
      <c r="Q186" s="12">
        <f t="shared" si="24"/>
        <v>0.40280948710864223</v>
      </c>
      <c r="R186" s="19">
        <v>156</v>
      </c>
      <c r="S186" s="12">
        <f t="shared" si="25"/>
        <v>0.26164838482439368</v>
      </c>
      <c r="T186" s="19">
        <v>17</v>
      </c>
      <c r="U186" s="12">
        <f t="shared" si="26"/>
        <v>2.7215240534699432E-2</v>
      </c>
      <c r="V186" s="30" t="s">
        <v>114</v>
      </c>
      <c r="W186" s="30" t="s">
        <v>41</v>
      </c>
    </row>
    <row r="187" spans="1:23">
      <c r="A187" s="19" t="s">
        <v>478</v>
      </c>
      <c r="B187" s="2" t="s">
        <v>394</v>
      </c>
      <c r="C187" s="20">
        <v>36</v>
      </c>
      <c r="D187" s="19">
        <v>0</v>
      </c>
      <c r="E187" s="11">
        <f t="shared" si="19"/>
        <v>0</v>
      </c>
      <c r="F187" s="19">
        <v>0</v>
      </c>
      <c r="G187" s="12">
        <f t="shared" si="20"/>
        <v>0</v>
      </c>
      <c r="H187" s="19">
        <v>0</v>
      </c>
      <c r="I187" s="12">
        <f t="shared" si="18"/>
        <v>0</v>
      </c>
      <c r="J187" s="19">
        <v>0</v>
      </c>
      <c r="K187" s="12">
        <f t="shared" si="21"/>
        <v>0</v>
      </c>
      <c r="L187" s="19">
        <v>228</v>
      </c>
      <c r="M187" s="12">
        <f t="shared" si="22"/>
        <v>0.31161163350098403</v>
      </c>
      <c r="N187" s="19">
        <v>208</v>
      </c>
      <c r="O187" s="12">
        <f t="shared" si="23"/>
        <v>0.30031764366156516</v>
      </c>
      <c r="P187" s="19">
        <v>272</v>
      </c>
      <c r="Q187" s="12">
        <f t="shared" si="24"/>
        <v>0.39553855773845009</v>
      </c>
      <c r="R187" s="19">
        <v>134</v>
      </c>
      <c r="S187" s="12">
        <f t="shared" si="25"/>
        <v>0.22474925363120996</v>
      </c>
      <c r="T187" s="19">
        <v>0</v>
      </c>
      <c r="U187" s="12">
        <f t="shared" si="26"/>
        <v>0</v>
      </c>
      <c r="V187" s="30" t="s">
        <v>117</v>
      </c>
      <c r="W187" s="29" t="s">
        <v>115</v>
      </c>
    </row>
    <row r="188" spans="1:23">
      <c r="A188" s="19" t="s">
        <v>478</v>
      </c>
      <c r="B188" s="2" t="s">
        <v>397</v>
      </c>
      <c r="C188" s="20">
        <v>1947</v>
      </c>
      <c r="D188" s="19">
        <v>96</v>
      </c>
      <c r="E188" s="11">
        <f t="shared" si="19"/>
        <v>0.13725462162046237</v>
      </c>
      <c r="F188" s="19">
        <v>53</v>
      </c>
      <c r="G188" s="12">
        <f t="shared" si="20"/>
        <v>7.1458426027046343E-2</v>
      </c>
      <c r="H188" s="19">
        <v>80</v>
      </c>
      <c r="I188" s="12">
        <f t="shared" si="18"/>
        <v>0.11449179952485904</v>
      </c>
      <c r="J188" s="19">
        <v>139</v>
      </c>
      <c r="K188" s="12">
        <f t="shared" si="21"/>
        <v>0.19110995009143031</v>
      </c>
      <c r="L188" s="19">
        <v>210</v>
      </c>
      <c r="M188" s="12">
        <f t="shared" si="22"/>
        <v>0.28701071506669584</v>
      </c>
      <c r="N188" s="19">
        <v>205</v>
      </c>
      <c r="O188" s="12">
        <f t="shared" si="23"/>
        <v>0.29598613918567718</v>
      </c>
      <c r="P188" s="19">
        <v>270</v>
      </c>
      <c r="Q188" s="12">
        <f t="shared" si="24"/>
        <v>0.39263018599037325</v>
      </c>
      <c r="R188" s="19">
        <v>110</v>
      </c>
      <c r="S188" s="12">
        <f t="shared" si="25"/>
        <v>0.18449565596591863</v>
      </c>
      <c r="T188" s="19">
        <v>60</v>
      </c>
      <c r="U188" s="12">
        <f t="shared" si="26"/>
        <v>9.6053790122468577E-2</v>
      </c>
      <c r="V188" s="30" t="s">
        <v>114</v>
      </c>
      <c r="W188" s="30" t="s">
        <v>115</v>
      </c>
    </row>
    <row r="189" spans="1:23">
      <c r="A189" s="19" t="s">
        <v>478</v>
      </c>
      <c r="B189" s="2" t="s">
        <v>58</v>
      </c>
      <c r="C189" s="20">
        <v>65</v>
      </c>
      <c r="D189" s="19">
        <v>0</v>
      </c>
      <c r="E189" s="11">
        <f t="shared" si="19"/>
        <v>0</v>
      </c>
      <c r="F189" s="19">
        <v>0</v>
      </c>
      <c r="G189" s="12">
        <f t="shared" si="20"/>
        <v>0</v>
      </c>
      <c r="H189" s="19">
        <v>0</v>
      </c>
      <c r="I189" s="12">
        <f t="shared" si="18"/>
        <v>0</v>
      </c>
      <c r="J189" s="19">
        <v>0</v>
      </c>
      <c r="K189" s="12">
        <f t="shared" si="21"/>
        <v>0</v>
      </c>
      <c r="L189" s="19">
        <v>85</v>
      </c>
      <c r="M189" s="12">
        <f t="shared" si="22"/>
        <v>0.11617100371747212</v>
      </c>
      <c r="N189" s="19">
        <v>89</v>
      </c>
      <c r="O189" s="12">
        <f t="shared" si="23"/>
        <v>0.12850129945134275</v>
      </c>
      <c r="P189" s="19">
        <v>262</v>
      </c>
      <c r="Q189" s="12">
        <f t="shared" si="24"/>
        <v>0.38099669899806593</v>
      </c>
      <c r="R189" s="19">
        <v>23</v>
      </c>
      <c r="S189" s="12">
        <f t="shared" si="25"/>
        <v>3.8576364429237529E-2</v>
      </c>
      <c r="T189" s="19">
        <v>0</v>
      </c>
      <c r="U189" s="12">
        <f t="shared" si="26"/>
        <v>0</v>
      </c>
      <c r="V189" s="30" t="s">
        <v>117</v>
      </c>
      <c r="W189" s="29" t="s">
        <v>115</v>
      </c>
    </row>
    <row r="190" spans="1:23">
      <c r="A190" s="19" t="s">
        <v>478</v>
      </c>
      <c r="B190" s="2" t="s">
        <v>209</v>
      </c>
      <c r="C190" s="20">
        <v>1908</v>
      </c>
      <c r="D190" s="19">
        <v>114</v>
      </c>
      <c r="E190" s="11">
        <f t="shared" si="19"/>
        <v>0.16298986317429906</v>
      </c>
      <c r="F190" s="19">
        <v>72</v>
      </c>
      <c r="G190" s="12">
        <f t="shared" si="20"/>
        <v>9.7075597621647858E-2</v>
      </c>
      <c r="H190" s="19">
        <v>33</v>
      </c>
      <c r="I190" s="12">
        <f t="shared" si="18"/>
        <v>4.7227867304004356E-2</v>
      </c>
      <c r="J190" s="19">
        <v>43</v>
      </c>
      <c r="K190" s="12">
        <f t="shared" si="21"/>
        <v>5.9120344272888516E-2</v>
      </c>
      <c r="L190" s="19">
        <v>65</v>
      </c>
      <c r="M190" s="12">
        <f t="shared" si="22"/>
        <v>8.8836649901596329E-2</v>
      </c>
      <c r="N190" s="19">
        <v>55</v>
      </c>
      <c r="O190" s="12">
        <f t="shared" si="23"/>
        <v>7.941091539127923E-2</v>
      </c>
      <c r="P190" s="19">
        <v>245</v>
      </c>
      <c r="Q190" s="12">
        <f t="shared" si="24"/>
        <v>0.35627553913941279</v>
      </c>
      <c r="R190" s="19">
        <v>112</v>
      </c>
      <c r="S190" s="12">
        <f t="shared" si="25"/>
        <v>0.18785012243802623</v>
      </c>
      <c r="T190" s="19">
        <v>74</v>
      </c>
      <c r="U190" s="12">
        <f t="shared" si="26"/>
        <v>0.11846634115104458</v>
      </c>
      <c r="V190" s="30" t="s">
        <v>111</v>
      </c>
      <c r="W190" s="30" t="s">
        <v>115</v>
      </c>
    </row>
    <row r="191" spans="1:23">
      <c r="A191" s="19" t="s">
        <v>478</v>
      </c>
      <c r="B191" s="2" t="s">
        <v>107</v>
      </c>
      <c r="C191" s="20">
        <v>46</v>
      </c>
      <c r="D191" s="19">
        <v>135</v>
      </c>
      <c r="E191" s="11">
        <f t="shared" si="19"/>
        <v>0.19301431165377522</v>
      </c>
      <c r="F191" s="19">
        <v>32</v>
      </c>
      <c r="G191" s="12">
        <f t="shared" si="20"/>
        <v>4.3144710054065713E-2</v>
      </c>
      <c r="H191" s="19">
        <v>0</v>
      </c>
      <c r="I191" s="12">
        <f t="shared" si="18"/>
        <v>0</v>
      </c>
      <c r="J191" s="19">
        <v>10</v>
      </c>
      <c r="K191" s="12">
        <f t="shared" si="21"/>
        <v>1.3748917272764768E-2</v>
      </c>
      <c r="L191" s="19">
        <v>404</v>
      </c>
      <c r="M191" s="12">
        <f t="shared" si="22"/>
        <v>0.55215394708069099</v>
      </c>
      <c r="N191" s="19">
        <v>293</v>
      </c>
      <c r="O191" s="12">
        <f t="shared" si="23"/>
        <v>0.4230436038117239</v>
      </c>
      <c r="P191" s="19">
        <v>210</v>
      </c>
      <c r="Q191" s="12">
        <f t="shared" si="24"/>
        <v>0.30537903354806811</v>
      </c>
      <c r="R191" s="19">
        <v>14</v>
      </c>
      <c r="S191" s="12">
        <f t="shared" si="25"/>
        <v>2.3481265304753279E-2</v>
      </c>
      <c r="T191" s="19">
        <v>301</v>
      </c>
      <c r="U191" s="12">
        <f t="shared" si="26"/>
        <v>0.48186984711438408</v>
      </c>
      <c r="V191" s="30" t="s">
        <v>111</v>
      </c>
      <c r="W191" s="29" t="s">
        <v>462</v>
      </c>
    </row>
    <row r="192" spans="1:23">
      <c r="A192" s="19" t="s">
        <v>478</v>
      </c>
      <c r="B192" s="2" t="s">
        <v>210</v>
      </c>
      <c r="C192" s="20">
        <v>1930</v>
      </c>
      <c r="D192" s="19">
        <v>39</v>
      </c>
      <c r="E192" s="11">
        <f t="shared" si="19"/>
        <v>5.5759690033312839E-2</v>
      </c>
      <c r="F192" s="19">
        <v>0</v>
      </c>
      <c r="G192" s="12">
        <f t="shared" si="20"/>
        <v>0</v>
      </c>
      <c r="H192" s="19">
        <v>0</v>
      </c>
      <c r="I192" s="12">
        <f t="shared" si="18"/>
        <v>0</v>
      </c>
      <c r="J192" s="19">
        <v>19</v>
      </c>
      <c r="K192" s="12">
        <f t="shared" si="21"/>
        <v>2.6122942818253066E-2</v>
      </c>
      <c r="L192" s="19">
        <v>15</v>
      </c>
      <c r="M192" s="12">
        <f t="shared" si="22"/>
        <v>2.0500765361906845E-2</v>
      </c>
      <c r="N192" s="19">
        <v>30</v>
      </c>
      <c r="O192" s="12">
        <f t="shared" si="23"/>
        <v>4.3315044758879581E-2</v>
      </c>
      <c r="P192" s="19">
        <v>203</v>
      </c>
      <c r="Q192" s="12">
        <f t="shared" si="24"/>
        <v>0.29519973242979919</v>
      </c>
      <c r="R192" s="19">
        <v>259</v>
      </c>
      <c r="S192" s="12">
        <f t="shared" si="25"/>
        <v>0.43440340813793565</v>
      </c>
      <c r="T192" s="19">
        <v>0</v>
      </c>
      <c r="U192" s="12">
        <f t="shared" si="26"/>
        <v>0</v>
      </c>
      <c r="V192" s="30" t="s">
        <v>445</v>
      </c>
      <c r="W192" s="30" t="s">
        <v>463</v>
      </c>
    </row>
    <row r="193" spans="1:23">
      <c r="A193" s="19" t="s">
        <v>211</v>
      </c>
      <c r="B193" s="2" t="s">
        <v>212</v>
      </c>
      <c r="C193" s="20">
        <v>73</v>
      </c>
      <c r="D193" s="19">
        <v>175</v>
      </c>
      <c r="E193" s="11">
        <f t="shared" si="19"/>
        <v>0.25020373732896783</v>
      </c>
      <c r="F193" s="19">
        <v>52</v>
      </c>
      <c r="G193" s="12">
        <f t="shared" si="20"/>
        <v>7.0110153837856778E-2</v>
      </c>
      <c r="H193" s="19">
        <v>14</v>
      </c>
      <c r="I193" s="12">
        <f t="shared" si="18"/>
        <v>2.0036064916850331E-2</v>
      </c>
      <c r="J193" s="19">
        <v>14</v>
      </c>
      <c r="K193" s="12">
        <f t="shared" si="21"/>
        <v>1.9248484181870678E-2</v>
      </c>
      <c r="L193" s="19">
        <v>43</v>
      </c>
      <c r="M193" s="12">
        <f t="shared" si="22"/>
        <v>5.8768860704132959E-2</v>
      </c>
      <c r="N193" s="19">
        <v>45</v>
      </c>
      <c r="O193" s="12">
        <f t="shared" si="23"/>
        <v>6.4972567138319379E-2</v>
      </c>
      <c r="P193" s="19">
        <v>201</v>
      </c>
      <c r="Q193" s="12">
        <f t="shared" si="24"/>
        <v>0.29229136068172235</v>
      </c>
      <c r="R193" s="19">
        <v>80</v>
      </c>
      <c r="S193" s="12">
        <f t="shared" si="25"/>
        <v>0.13417865888430447</v>
      </c>
      <c r="T193" s="19">
        <v>62</v>
      </c>
      <c r="U193" s="12">
        <f t="shared" si="26"/>
        <v>9.9255583126550861E-2</v>
      </c>
      <c r="V193" s="30" t="s">
        <v>111</v>
      </c>
      <c r="W193" s="29" t="s">
        <v>115</v>
      </c>
    </row>
    <row r="194" spans="1:23">
      <c r="A194" s="19" t="s">
        <v>211</v>
      </c>
      <c r="B194" s="2" t="s">
        <v>75</v>
      </c>
      <c r="C194" s="20">
        <v>254</v>
      </c>
      <c r="D194" s="19">
        <v>56</v>
      </c>
      <c r="E194" s="11">
        <f t="shared" si="19"/>
        <v>8.0065195945269715E-2</v>
      </c>
      <c r="F194" s="19">
        <v>0</v>
      </c>
      <c r="G194" s="12">
        <f t="shared" si="20"/>
        <v>0</v>
      </c>
      <c r="H194" s="19">
        <v>0</v>
      </c>
      <c r="I194" s="12">
        <f t="shared" ref="I194:I257" si="27">H194/69874*100</f>
        <v>0</v>
      </c>
      <c r="J194" s="19">
        <v>31</v>
      </c>
      <c r="K194" s="12">
        <f t="shared" si="21"/>
        <v>4.2621643545570791E-2</v>
      </c>
      <c r="L194" s="19">
        <v>20</v>
      </c>
      <c r="M194" s="12">
        <f t="shared" si="22"/>
        <v>2.7334353815875789E-2</v>
      </c>
      <c r="N194" s="19">
        <v>5</v>
      </c>
      <c r="O194" s="12">
        <f t="shared" si="23"/>
        <v>7.2191741264799308E-3</v>
      </c>
      <c r="P194" s="19">
        <v>201</v>
      </c>
      <c r="Q194" s="12">
        <f t="shared" si="24"/>
        <v>0.29229136068172235</v>
      </c>
      <c r="R194" s="19">
        <v>49</v>
      </c>
      <c r="S194" s="12">
        <f t="shared" si="25"/>
        <v>8.2184428566636478E-2</v>
      </c>
      <c r="T194" s="19">
        <v>61</v>
      </c>
      <c r="U194" s="12">
        <f t="shared" si="26"/>
        <v>9.7654686624509726E-2</v>
      </c>
      <c r="V194" s="30" t="s">
        <v>114</v>
      </c>
      <c r="W194" s="30" t="s">
        <v>115</v>
      </c>
    </row>
    <row r="195" spans="1:23">
      <c r="A195" s="19" t="s">
        <v>211</v>
      </c>
      <c r="B195" s="2" t="s">
        <v>76</v>
      </c>
      <c r="C195" s="20">
        <v>277</v>
      </c>
      <c r="D195" s="19">
        <v>0</v>
      </c>
      <c r="E195" s="11">
        <f t="shared" ref="E195:E258" si="28">D195/69943*100</f>
        <v>0</v>
      </c>
      <c r="F195" s="19">
        <v>0</v>
      </c>
      <c r="G195" s="12">
        <f t="shared" ref="G195:G258" si="29">F195/74169*100</f>
        <v>0</v>
      </c>
      <c r="H195" s="19">
        <v>0</v>
      </c>
      <c r="I195" s="12">
        <f t="shared" si="27"/>
        <v>0</v>
      </c>
      <c r="J195" s="19">
        <v>0</v>
      </c>
      <c r="K195" s="12">
        <f t="shared" ref="K195:K258" si="30">J195/72733*100</f>
        <v>0</v>
      </c>
      <c r="L195" s="19">
        <v>25</v>
      </c>
      <c r="M195" s="12">
        <f t="shared" ref="M195:M258" si="31">L195/73168*100</f>
        <v>3.4167942269844744E-2</v>
      </c>
      <c r="N195" s="19">
        <v>106</v>
      </c>
      <c r="O195" s="12">
        <f t="shared" ref="O195:O258" si="32">N195/69260*100</f>
        <v>0.15304649148137453</v>
      </c>
      <c r="P195" s="19">
        <v>190</v>
      </c>
      <c r="Q195" s="12">
        <f t="shared" ref="Q195:Q258" si="33">P195/68767*100</f>
        <v>0.27629531606729973</v>
      </c>
      <c r="R195" s="19">
        <v>0</v>
      </c>
      <c r="S195" s="12">
        <f t="shared" ref="S195:S258" si="34">R195/59622*100</f>
        <v>0</v>
      </c>
      <c r="T195" s="19">
        <v>0</v>
      </c>
      <c r="U195" s="12">
        <f t="shared" ref="U195:U258" si="35">T195/62465*100</f>
        <v>0</v>
      </c>
      <c r="V195" s="30" t="s">
        <v>117</v>
      </c>
      <c r="W195" s="29" t="s">
        <v>115</v>
      </c>
    </row>
    <row r="196" spans="1:23">
      <c r="A196" s="19" t="s">
        <v>211</v>
      </c>
      <c r="B196" s="2" t="s">
        <v>431</v>
      </c>
      <c r="C196" s="20">
        <v>303</v>
      </c>
      <c r="D196" s="19">
        <v>69</v>
      </c>
      <c r="E196" s="11">
        <f t="shared" si="28"/>
        <v>9.8651759289707333E-2</v>
      </c>
      <c r="F196" s="19">
        <v>51</v>
      </c>
      <c r="G196" s="12">
        <f t="shared" si="29"/>
        <v>6.8761881648667228E-2</v>
      </c>
      <c r="H196" s="19">
        <v>17</v>
      </c>
      <c r="I196" s="12">
        <f t="shared" si="27"/>
        <v>2.4329507399032543E-2</v>
      </c>
      <c r="J196" s="19">
        <v>97</v>
      </c>
      <c r="K196" s="12">
        <f t="shared" si="30"/>
        <v>0.13336449754581828</v>
      </c>
      <c r="L196" s="19">
        <v>195</v>
      </c>
      <c r="M196" s="12">
        <f t="shared" si="31"/>
        <v>0.26650994970478897</v>
      </c>
      <c r="N196" s="19">
        <v>157</v>
      </c>
      <c r="O196" s="12">
        <f t="shared" si="32"/>
        <v>0.22668206757146983</v>
      </c>
      <c r="P196" s="19">
        <v>182</v>
      </c>
      <c r="Q196" s="12">
        <f t="shared" si="33"/>
        <v>0.26466182907499236</v>
      </c>
      <c r="R196" s="19">
        <v>147</v>
      </c>
      <c r="S196" s="12">
        <f t="shared" si="34"/>
        <v>0.24655328569990945</v>
      </c>
      <c r="T196" s="19">
        <v>9</v>
      </c>
      <c r="U196" s="12">
        <f t="shared" si="35"/>
        <v>1.4408068518370287E-2</v>
      </c>
      <c r="V196" s="30" t="s">
        <v>114</v>
      </c>
      <c r="W196" s="29" t="s">
        <v>461</v>
      </c>
    </row>
    <row r="197" spans="1:23">
      <c r="A197" s="19" t="s">
        <v>211</v>
      </c>
      <c r="B197" s="2" t="s">
        <v>372</v>
      </c>
      <c r="C197" s="20">
        <v>1907</v>
      </c>
      <c r="D197" s="19">
        <v>17</v>
      </c>
      <c r="E197" s="11">
        <f t="shared" si="28"/>
        <v>2.430550591195688E-2</v>
      </c>
      <c r="F197" s="19">
        <v>20</v>
      </c>
      <c r="G197" s="12">
        <f t="shared" si="29"/>
        <v>2.6965443783791072E-2</v>
      </c>
      <c r="H197" s="19">
        <v>47</v>
      </c>
      <c r="I197" s="12">
        <f t="shared" si="27"/>
        <v>6.726393222085468E-2</v>
      </c>
      <c r="J197" s="19">
        <v>10</v>
      </c>
      <c r="K197" s="12">
        <f t="shared" si="30"/>
        <v>1.3748917272764768E-2</v>
      </c>
      <c r="L197" s="19">
        <v>332</v>
      </c>
      <c r="M197" s="12">
        <f t="shared" si="31"/>
        <v>0.45375027334353818</v>
      </c>
      <c r="N197" s="19">
        <v>160</v>
      </c>
      <c r="O197" s="12">
        <f t="shared" si="32"/>
        <v>0.23101357204735778</v>
      </c>
      <c r="P197" s="19">
        <v>182</v>
      </c>
      <c r="Q197" s="12">
        <f t="shared" si="33"/>
        <v>0.26466182907499236</v>
      </c>
      <c r="R197" s="19">
        <v>20</v>
      </c>
      <c r="S197" s="12">
        <f t="shared" si="34"/>
        <v>3.3544664721076117E-2</v>
      </c>
      <c r="T197" s="19">
        <v>7</v>
      </c>
      <c r="U197" s="12">
        <f t="shared" si="35"/>
        <v>1.1206275514288001E-2</v>
      </c>
      <c r="V197" s="30" t="s">
        <v>115</v>
      </c>
      <c r="W197" s="29" t="s">
        <v>111</v>
      </c>
    </row>
    <row r="198" spans="1:23">
      <c r="A198" s="19" t="s">
        <v>478</v>
      </c>
      <c r="B198" s="2" t="s">
        <v>5</v>
      </c>
      <c r="C198" s="20">
        <v>1954</v>
      </c>
      <c r="D198" s="19">
        <v>15</v>
      </c>
      <c r="E198" s="11">
        <f t="shared" si="28"/>
        <v>2.1446034628197247E-2</v>
      </c>
      <c r="F198" s="19">
        <v>139</v>
      </c>
      <c r="G198" s="12">
        <f t="shared" si="29"/>
        <v>0.18740983429734795</v>
      </c>
      <c r="H198" s="19">
        <v>210</v>
      </c>
      <c r="I198" s="12">
        <f t="shared" si="27"/>
        <v>0.30054097375275496</v>
      </c>
      <c r="J198" s="19">
        <v>12</v>
      </c>
      <c r="K198" s="12">
        <f t="shared" si="30"/>
        <v>1.6498700727317725E-2</v>
      </c>
      <c r="L198" s="19">
        <v>86</v>
      </c>
      <c r="M198" s="12">
        <f t="shared" si="31"/>
        <v>0.11753772140826592</v>
      </c>
      <c r="N198" s="19">
        <v>181</v>
      </c>
      <c r="O198" s="12">
        <f t="shared" si="32"/>
        <v>0.26133410337857349</v>
      </c>
      <c r="P198" s="19">
        <v>181</v>
      </c>
      <c r="Q198" s="12">
        <f t="shared" si="33"/>
        <v>0.26320764320095391</v>
      </c>
      <c r="R198" s="19">
        <v>177</v>
      </c>
      <c r="S198" s="12">
        <f t="shared" si="34"/>
        <v>0.29687028278152355</v>
      </c>
      <c r="T198" s="19">
        <v>0</v>
      </c>
      <c r="U198" s="12">
        <f t="shared" si="35"/>
        <v>0</v>
      </c>
      <c r="V198" s="30" t="s">
        <v>115</v>
      </c>
      <c r="W198" s="29" t="s">
        <v>463</v>
      </c>
    </row>
    <row r="199" spans="1:23">
      <c r="A199" s="19" t="s">
        <v>478</v>
      </c>
      <c r="B199" s="2" t="s">
        <v>475</v>
      </c>
      <c r="C199" s="20">
        <v>97</v>
      </c>
      <c r="D199" s="19">
        <v>12</v>
      </c>
      <c r="E199" s="11">
        <f t="shared" si="28"/>
        <v>1.7156827702557796E-2</v>
      </c>
      <c r="F199" s="19">
        <v>17</v>
      </c>
      <c r="G199" s="12">
        <f t="shared" si="29"/>
        <v>2.292062721622241E-2</v>
      </c>
      <c r="H199" s="19">
        <v>23</v>
      </c>
      <c r="I199" s="12">
        <f t="shared" si="27"/>
        <v>3.2916392363396968E-2</v>
      </c>
      <c r="J199" s="19">
        <v>11</v>
      </c>
      <c r="K199" s="12">
        <f t="shared" si="30"/>
        <v>1.5123809000041247E-2</v>
      </c>
      <c r="L199" s="19">
        <v>108</v>
      </c>
      <c r="M199" s="12">
        <f t="shared" si="31"/>
        <v>0.14760551060572927</v>
      </c>
      <c r="N199" s="19">
        <v>122</v>
      </c>
      <c r="O199" s="12">
        <f t="shared" si="32"/>
        <v>0.1761478486861103</v>
      </c>
      <c r="P199" s="19">
        <v>171</v>
      </c>
      <c r="Q199" s="12">
        <f t="shared" si="33"/>
        <v>0.24866578446056975</v>
      </c>
      <c r="R199" s="19">
        <v>105</v>
      </c>
      <c r="S199" s="12">
        <f t="shared" si="34"/>
        <v>0.17610948978564958</v>
      </c>
      <c r="T199" s="19">
        <v>0</v>
      </c>
      <c r="U199" s="12">
        <f t="shared" si="35"/>
        <v>0</v>
      </c>
      <c r="V199" s="30" t="s">
        <v>450</v>
      </c>
      <c r="W199" s="29" t="s">
        <v>450</v>
      </c>
    </row>
    <row r="200" spans="1:23">
      <c r="A200" s="19" t="s">
        <v>478</v>
      </c>
      <c r="B200" s="2" t="s">
        <v>77</v>
      </c>
      <c r="C200" s="20">
        <v>358</v>
      </c>
      <c r="D200" s="19">
        <v>0</v>
      </c>
      <c r="E200" s="11">
        <f t="shared" si="28"/>
        <v>0</v>
      </c>
      <c r="F200" s="19">
        <v>9</v>
      </c>
      <c r="G200" s="12">
        <f t="shared" si="29"/>
        <v>1.2134449702705982E-2</v>
      </c>
      <c r="H200" s="19">
        <v>0</v>
      </c>
      <c r="I200" s="12">
        <f t="shared" si="27"/>
        <v>0</v>
      </c>
      <c r="J200" s="19">
        <v>0</v>
      </c>
      <c r="K200" s="12">
        <f t="shared" si="30"/>
        <v>0</v>
      </c>
      <c r="L200" s="19">
        <v>42</v>
      </c>
      <c r="M200" s="12">
        <f t="shared" si="31"/>
        <v>5.7402143013339166E-2</v>
      </c>
      <c r="N200" s="19">
        <v>70</v>
      </c>
      <c r="O200" s="12">
        <f t="shared" si="32"/>
        <v>0.10106843777071904</v>
      </c>
      <c r="P200" s="19">
        <v>170</v>
      </c>
      <c r="Q200" s="12">
        <f t="shared" si="33"/>
        <v>0.24721159858653136</v>
      </c>
      <c r="R200" s="19">
        <v>39</v>
      </c>
      <c r="S200" s="12">
        <f t="shared" si="34"/>
        <v>6.5412096206098419E-2</v>
      </c>
      <c r="T200" s="19">
        <v>0</v>
      </c>
      <c r="U200" s="12">
        <f t="shared" si="35"/>
        <v>0</v>
      </c>
      <c r="V200" s="30" t="s">
        <v>450</v>
      </c>
      <c r="W200" s="29" t="s">
        <v>115</v>
      </c>
    </row>
    <row r="201" spans="1:23">
      <c r="A201" s="19" t="s">
        <v>211</v>
      </c>
      <c r="B201" s="2" t="s">
        <v>386</v>
      </c>
      <c r="C201" s="20">
        <v>18</v>
      </c>
      <c r="D201" s="19">
        <v>10</v>
      </c>
      <c r="E201" s="11">
        <f t="shared" si="28"/>
        <v>1.4297356418798163E-2</v>
      </c>
      <c r="F201" s="19">
        <v>43</v>
      </c>
      <c r="G201" s="12">
        <f t="shared" si="29"/>
        <v>5.7975704135150803E-2</v>
      </c>
      <c r="H201" s="19">
        <v>10</v>
      </c>
      <c r="I201" s="12">
        <f t="shared" si="27"/>
        <v>1.431147494060738E-2</v>
      </c>
      <c r="J201" s="19">
        <v>27</v>
      </c>
      <c r="K201" s="12">
        <f t="shared" si="30"/>
        <v>3.7122076636464878E-2</v>
      </c>
      <c r="L201" s="19">
        <v>136</v>
      </c>
      <c r="M201" s="12">
        <f t="shared" si="31"/>
        <v>0.18587360594795538</v>
      </c>
      <c r="N201" s="19">
        <v>75</v>
      </c>
      <c r="O201" s="12">
        <f t="shared" si="32"/>
        <v>0.10828761189719896</v>
      </c>
      <c r="P201" s="19">
        <v>169</v>
      </c>
      <c r="Q201" s="12">
        <f t="shared" si="33"/>
        <v>0.24575741271249291</v>
      </c>
      <c r="R201" s="19">
        <v>52</v>
      </c>
      <c r="S201" s="12">
        <f t="shared" si="34"/>
        <v>8.7216128274797883E-2</v>
      </c>
      <c r="T201" s="19">
        <v>41</v>
      </c>
      <c r="U201" s="12">
        <f t="shared" si="35"/>
        <v>6.5636756583686867E-2</v>
      </c>
      <c r="V201" s="30" t="s">
        <v>115</v>
      </c>
      <c r="W201" s="29" t="s">
        <v>446</v>
      </c>
    </row>
    <row r="202" spans="1:23">
      <c r="A202" s="19" t="s">
        <v>211</v>
      </c>
      <c r="B202" s="2" t="s">
        <v>387</v>
      </c>
      <c r="C202" s="20">
        <v>75</v>
      </c>
      <c r="D202" s="2">
        <v>0</v>
      </c>
      <c r="E202" s="11">
        <f t="shared" si="28"/>
        <v>0</v>
      </c>
      <c r="F202" s="19">
        <v>0</v>
      </c>
      <c r="G202" s="12">
        <f t="shared" si="29"/>
        <v>0</v>
      </c>
      <c r="H202" s="19">
        <v>0</v>
      </c>
      <c r="I202" s="12">
        <f t="shared" si="27"/>
        <v>0</v>
      </c>
      <c r="J202" s="19">
        <v>0</v>
      </c>
      <c r="K202" s="12">
        <f t="shared" si="30"/>
        <v>0</v>
      </c>
      <c r="L202" s="19">
        <v>124</v>
      </c>
      <c r="M202" s="12">
        <f t="shared" si="31"/>
        <v>0.16947299365842991</v>
      </c>
      <c r="N202" s="19">
        <v>163</v>
      </c>
      <c r="O202" s="12">
        <f t="shared" si="32"/>
        <v>0.23534507652324571</v>
      </c>
      <c r="P202" s="19">
        <v>168</v>
      </c>
      <c r="Q202" s="12">
        <f t="shared" si="33"/>
        <v>0.24430322683845451</v>
      </c>
      <c r="R202" s="19">
        <v>0</v>
      </c>
      <c r="S202" s="12">
        <f t="shared" si="34"/>
        <v>0</v>
      </c>
      <c r="T202" s="19">
        <v>0</v>
      </c>
      <c r="U202" s="12">
        <f t="shared" si="35"/>
        <v>0</v>
      </c>
      <c r="V202" s="30" t="s">
        <v>117</v>
      </c>
      <c r="W202" s="29" t="s">
        <v>115</v>
      </c>
    </row>
    <row r="203" spans="1:23">
      <c r="A203" s="19" t="s">
        <v>478</v>
      </c>
      <c r="B203" s="2" t="s">
        <v>135</v>
      </c>
      <c r="C203" s="20">
        <v>1912</v>
      </c>
      <c r="D203" s="2">
        <v>63</v>
      </c>
      <c r="E203" s="11">
        <f t="shared" si="28"/>
        <v>9.0073345438428432E-2</v>
      </c>
      <c r="F203" s="19">
        <v>60</v>
      </c>
      <c r="G203" s="12">
        <f t="shared" si="29"/>
        <v>8.089633135137321E-2</v>
      </c>
      <c r="H203" s="19">
        <v>67</v>
      </c>
      <c r="I203" s="12">
        <f t="shared" si="27"/>
        <v>9.5886882102069443E-2</v>
      </c>
      <c r="J203" s="19">
        <v>102</v>
      </c>
      <c r="K203" s="12">
        <f t="shared" si="30"/>
        <v>0.14023895618220064</v>
      </c>
      <c r="L203" s="19">
        <v>146</v>
      </c>
      <c r="M203" s="12">
        <f t="shared" si="31"/>
        <v>0.19954078285589327</v>
      </c>
      <c r="N203" s="19">
        <v>72</v>
      </c>
      <c r="O203" s="12">
        <f t="shared" si="32"/>
        <v>0.10395610742131101</v>
      </c>
      <c r="P203" s="19">
        <v>168</v>
      </c>
      <c r="Q203" s="12">
        <f t="shared" si="33"/>
        <v>0.24430322683845451</v>
      </c>
      <c r="R203" s="19">
        <v>166</v>
      </c>
      <c r="S203" s="12">
        <f t="shared" si="34"/>
        <v>0.27842071718493172</v>
      </c>
      <c r="T203" s="19">
        <v>13</v>
      </c>
      <c r="U203" s="12">
        <f t="shared" si="35"/>
        <v>2.081165452653486E-2</v>
      </c>
      <c r="V203" s="30" t="s">
        <v>463</v>
      </c>
      <c r="W203" s="29" t="s">
        <v>464</v>
      </c>
    </row>
    <row r="204" spans="1:23">
      <c r="A204" s="2" t="s">
        <v>478</v>
      </c>
      <c r="B204" s="2" t="s">
        <v>10</v>
      </c>
      <c r="C204" s="10">
        <v>1742</v>
      </c>
      <c r="D204" s="2">
        <v>508</v>
      </c>
      <c r="E204" s="11">
        <f t="shared" si="28"/>
        <v>0.72630570607494682</v>
      </c>
      <c r="F204" s="2">
        <v>375</v>
      </c>
      <c r="G204" s="12">
        <f t="shared" si="29"/>
        <v>0.50560207094608256</v>
      </c>
      <c r="H204" s="2">
        <v>243</v>
      </c>
      <c r="I204" s="12">
        <f t="shared" si="27"/>
        <v>0.34776884105675931</v>
      </c>
      <c r="J204" s="2">
        <v>290</v>
      </c>
      <c r="K204" s="12">
        <f t="shared" si="30"/>
        <v>0.3987186009101783</v>
      </c>
      <c r="L204" s="2">
        <v>596</v>
      </c>
      <c r="M204" s="12">
        <f t="shared" si="31"/>
        <v>0.8145637437130987</v>
      </c>
      <c r="N204" s="2">
        <v>397</v>
      </c>
      <c r="O204" s="12">
        <f t="shared" si="32"/>
        <v>0.57320242564250645</v>
      </c>
      <c r="P204" s="2">
        <v>163</v>
      </c>
      <c r="Q204" s="12">
        <f t="shared" si="33"/>
        <v>0.23703229746826238</v>
      </c>
      <c r="R204" s="2">
        <v>744</v>
      </c>
      <c r="S204" s="12">
        <f t="shared" si="34"/>
        <v>1.2478615276240315</v>
      </c>
      <c r="T204" s="2">
        <v>488</v>
      </c>
      <c r="U204" s="12">
        <f t="shared" si="35"/>
        <v>0.78123749299607781</v>
      </c>
      <c r="V204" s="30" t="s">
        <v>114</v>
      </c>
      <c r="W204" s="29" t="s">
        <v>114</v>
      </c>
    </row>
    <row r="205" spans="1:23">
      <c r="A205" s="19" t="s">
        <v>425</v>
      </c>
      <c r="B205" s="2" t="s">
        <v>157</v>
      </c>
      <c r="C205" s="20">
        <v>104</v>
      </c>
      <c r="D205" s="2">
        <v>55</v>
      </c>
      <c r="E205" s="11">
        <f t="shared" si="28"/>
        <v>7.8635460303389901E-2</v>
      </c>
      <c r="F205" s="19">
        <v>67</v>
      </c>
      <c r="G205" s="12">
        <f t="shared" si="29"/>
        <v>9.0334236675700091E-2</v>
      </c>
      <c r="H205" s="19">
        <v>58</v>
      </c>
      <c r="I205" s="12">
        <f t="shared" si="27"/>
        <v>8.3006554655522799E-2</v>
      </c>
      <c r="J205" s="19">
        <v>37</v>
      </c>
      <c r="K205" s="12">
        <f t="shared" si="30"/>
        <v>5.0870993909229653E-2</v>
      </c>
      <c r="L205" s="19">
        <v>119</v>
      </c>
      <c r="M205" s="12">
        <f t="shared" si="31"/>
        <v>0.16263940520446096</v>
      </c>
      <c r="N205" s="19">
        <v>89</v>
      </c>
      <c r="O205" s="12">
        <f t="shared" si="32"/>
        <v>0.12850129945134275</v>
      </c>
      <c r="P205" s="19">
        <v>142</v>
      </c>
      <c r="Q205" s="12">
        <f t="shared" si="33"/>
        <v>0.20649439411345558</v>
      </c>
      <c r="R205" s="19">
        <v>312</v>
      </c>
      <c r="S205" s="12">
        <f t="shared" si="34"/>
        <v>0.52329676964878735</v>
      </c>
      <c r="T205" s="19">
        <v>65</v>
      </c>
      <c r="U205" s="12">
        <f t="shared" si="35"/>
        <v>0.10405827263267431</v>
      </c>
      <c r="V205" s="30" t="s">
        <v>450</v>
      </c>
      <c r="W205" s="29" t="s">
        <v>42</v>
      </c>
    </row>
    <row r="206" spans="1:23">
      <c r="A206" s="19" t="s">
        <v>425</v>
      </c>
      <c r="B206" s="2" t="s">
        <v>10</v>
      </c>
      <c r="C206" s="20">
        <v>100</v>
      </c>
      <c r="D206" s="2">
        <v>427</v>
      </c>
      <c r="E206" s="11">
        <f t="shared" si="28"/>
        <v>0.61049711908268156</v>
      </c>
      <c r="F206" s="19">
        <v>178</v>
      </c>
      <c r="G206" s="12">
        <f t="shared" si="29"/>
        <v>0.23999244967574054</v>
      </c>
      <c r="H206" s="19">
        <v>230</v>
      </c>
      <c r="I206" s="12">
        <f t="shared" si="27"/>
        <v>0.32916392363396973</v>
      </c>
      <c r="J206" s="19">
        <v>257</v>
      </c>
      <c r="K206" s="12">
        <f t="shared" si="30"/>
        <v>0.3533471739100546</v>
      </c>
      <c r="L206" s="19">
        <v>500</v>
      </c>
      <c r="M206" s="12">
        <f t="shared" si="31"/>
        <v>0.68335884539689484</v>
      </c>
      <c r="N206" s="19">
        <v>298</v>
      </c>
      <c r="O206" s="12">
        <f t="shared" si="32"/>
        <v>0.43026277793820389</v>
      </c>
      <c r="P206" s="19">
        <v>210</v>
      </c>
      <c r="Q206" s="12">
        <f t="shared" si="33"/>
        <v>0.30537903354806811</v>
      </c>
      <c r="R206" s="19">
        <v>285</v>
      </c>
      <c r="S206" s="12">
        <f t="shared" si="34"/>
        <v>0.47801147227533464</v>
      </c>
      <c r="T206" s="19">
        <v>596</v>
      </c>
      <c r="U206" s="12">
        <f t="shared" si="35"/>
        <v>0.95413431521652114</v>
      </c>
      <c r="V206" s="30" t="s">
        <v>114</v>
      </c>
      <c r="W206" s="29" t="s">
        <v>114</v>
      </c>
    </row>
    <row r="207" spans="1:23">
      <c r="A207" s="19" t="s">
        <v>425</v>
      </c>
      <c r="B207" s="2" t="s">
        <v>202</v>
      </c>
      <c r="C207" s="20">
        <v>15</v>
      </c>
      <c r="D207" s="2">
        <v>0</v>
      </c>
      <c r="E207" s="11">
        <f t="shared" si="28"/>
        <v>0</v>
      </c>
      <c r="F207" s="19">
        <v>0</v>
      </c>
      <c r="G207" s="12">
        <f t="shared" si="29"/>
        <v>0</v>
      </c>
      <c r="H207" s="19">
        <v>0</v>
      </c>
      <c r="I207" s="12">
        <f t="shared" si="27"/>
        <v>0</v>
      </c>
      <c r="J207" s="19">
        <v>0</v>
      </c>
      <c r="K207" s="12">
        <f t="shared" si="30"/>
        <v>0</v>
      </c>
      <c r="L207" s="19">
        <v>100</v>
      </c>
      <c r="M207" s="12">
        <f t="shared" si="31"/>
        <v>0.13667176907937897</v>
      </c>
      <c r="N207" s="19">
        <v>199</v>
      </c>
      <c r="O207" s="12">
        <f t="shared" si="32"/>
        <v>0.28732313023390121</v>
      </c>
      <c r="P207" s="19">
        <v>135</v>
      </c>
      <c r="Q207" s="12">
        <f t="shared" si="33"/>
        <v>0.19631509299518662</v>
      </c>
      <c r="R207" s="19">
        <v>268</v>
      </c>
      <c r="S207" s="12">
        <f t="shared" si="34"/>
        <v>0.44949850726241991</v>
      </c>
      <c r="T207" s="19">
        <v>0</v>
      </c>
      <c r="U207" s="12">
        <f t="shared" si="35"/>
        <v>0</v>
      </c>
      <c r="V207" s="30" t="s">
        <v>117</v>
      </c>
      <c r="W207" s="29" t="s">
        <v>466</v>
      </c>
    </row>
    <row r="208" spans="1:23">
      <c r="A208" s="19" t="s">
        <v>425</v>
      </c>
      <c r="B208" s="2" t="s">
        <v>210</v>
      </c>
      <c r="C208" s="20">
        <v>128</v>
      </c>
      <c r="D208" s="2">
        <v>39</v>
      </c>
      <c r="E208" s="11">
        <f t="shared" si="28"/>
        <v>5.5759690033312839E-2</v>
      </c>
      <c r="F208" s="19">
        <v>0</v>
      </c>
      <c r="G208" s="12">
        <f t="shared" si="29"/>
        <v>0</v>
      </c>
      <c r="H208" s="19">
        <v>0</v>
      </c>
      <c r="I208" s="12">
        <f t="shared" si="27"/>
        <v>0</v>
      </c>
      <c r="J208" s="19">
        <v>19</v>
      </c>
      <c r="K208" s="12">
        <f t="shared" si="30"/>
        <v>2.6122942818253066E-2</v>
      </c>
      <c r="L208" s="19">
        <v>15</v>
      </c>
      <c r="M208" s="12">
        <f t="shared" si="31"/>
        <v>2.0500765361906845E-2</v>
      </c>
      <c r="N208" s="19">
        <v>30</v>
      </c>
      <c r="O208" s="12">
        <f t="shared" si="32"/>
        <v>4.3315044758879581E-2</v>
      </c>
      <c r="P208" s="19">
        <v>203</v>
      </c>
      <c r="Q208" s="12">
        <f t="shared" si="33"/>
        <v>0.29519973242979919</v>
      </c>
      <c r="R208" s="19">
        <v>259</v>
      </c>
      <c r="S208" s="12">
        <f t="shared" si="34"/>
        <v>0.43440340813793565</v>
      </c>
      <c r="T208" s="19">
        <v>0</v>
      </c>
      <c r="U208" s="12">
        <f t="shared" si="35"/>
        <v>0</v>
      </c>
      <c r="V208" s="30" t="s">
        <v>114</v>
      </c>
      <c r="W208" s="29" t="s">
        <v>463</v>
      </c>
    </row>
    <row r="209" spans="1:23">
      <c r="A209" s="19" t="s">
        <v>425</v>
      </c>
      <c r="B209" s="2" t="s">
        <v>398</v>
      </c>
      <c r="C209" s="20">
        <v>10</v>
      </c>
      <c r="D209" s="2">
        <v>133</v>
      </c>
      <c r="E209" s="11">
        <f t="shared" si="28"/>
        <v>0.19015484037001559</v>
      </c>
      <c r="F209" s="19">
        <v>86</v>
      </c>
      <c r="G209" s="12">
        <f t="shared" si="29"/>
        <v>0.11595140827030161</v>
      </c>
      <c r="H209" s="19">
        <v>17</v>
      </c>
      <c r="I209" s="12">
        <f t="shared" si="27"/>
        <v>2.4329507399032543E-2</v>
      </c>
      <c r="J209" s="19">
        <v>242</v>
      </c>
      <c r="K209" s="12">
        <f t="shared" si="30"/>
        <v>0.3327237980009074</v>
      </c>
      <c r="L209" s="19">
        <v>114</v>
      </c>
      <c r="M209" s="12">
        <f t="shared" si="31"/>
        <v>0.15580581675049202</v>
      </c>
      <c r="N209" s="19">
        <v>239</v>
      </c>
      <c r="O209" s="12">
        <f t="shared" si="32"/>
        <v>0.34507652324574067</v>
      </c>
      <c r="P209" s="19">
        <v>75</v>
      </c>
      <c r="Q209" s="12">
        <f t="shared" si="33"/>
        <v>0.10906394055288147</v>
      </c>
      <c r="R209" s="19">
        <v>225</v>
      </c>
      <c r="S209" s="12">
        <f t="shared" si="34"/>
        <v>0.37737747811210626</v>
      </c>
      <c r="T209" s="19">
        <v>0</v>
      </c>
      <c r="U209" s="12">
        <f t="shared" si="35"/>
        <v>0</v>
      </c>
      <c r="V209" s="30" t="s">
        <v>114</v>
      </c>
      <c r="W209" s="29" t="s">
        <v>449</v>
      </c>
    </row>
    <row r="210" spans="1:23">
      <c r="A210" s="19" t="s">
        <v>425</v>
      </c>
      <c r="B210" s="2" t="s">
        <v>489</v>
      </c>
      <c r="C210" s="20">
        <v>787</v>
      </c>
      <c r="D210" s="2">
        <v>74</v>
      </c>
      <c r="E210" s="11">
        <f t="shared" si="28"/>
        <v>0.10580043749910642</v>
      </c>
      <c r="F210" s="19">
        <v>105</v>
      </c>
      <c r="G210" s="12">
        <f t="shared" si="29"/>
        <v>0.14156857986490312</v>
      </c>
      <c r="H210" s="19">
        <v>137</v>
      </c>
      <c r="I210" s="12">
        <f t="shared" si="27"/>
        <v>0.19606720668632108</v>
      </c>
      <c r="J210" s="19">
        <v>104</v>
      </c>
      <c r="K210" s="12">
        <f t="shared" si="30"/>
        <v>0.14298873963675363</v>
      </c>
      <c r="L210" s="19">
        <v>105</v>
      </c>
      <c r="M210" s="12">
        <f t="shared" si="31"/>
        <v>0.14350535753334792</v>
      </c>
      <c r="N210" s="19">
        <v>136</v>
      </c>
      <c r="O210" s="12">
        <f t="shared" si="32"/>
        <v>0.19636153624025413</v>
      </c>
      <c r="P210" s="19">
        <v>156</v>
      </c>
      <c r="Q210" s="12">
        <f t="shared" si="33"/>
        <v>0.22685299634999345</v>
      </c>
      <c r="R210" s="19">
        <v>223</v>
      </c>
      <c r="S210" s="12">
        <f t="shared" si="34"/>
        <v>0.37402301163999868</v>
      </c>
      <c r="T210" s="19">
        <v>79</v>
      </c>
      <c r="U210" s="12">
        <f t="shared" si="35"/>
        <v>0.12647082366125031</v>
      </c>
      <c r="V210" s="30" t="s">
        <v>115</v>
      </c>
      <c r="W210" s="29" t="s">
        <v>463</v>
      </c>
    </row>
    <row r="211" spans="1:23">
      <c r="A211" s="19" t="s">
        <v>425</v>
      </c>
      <c r="B211" s="2" t="s">
        <v>489</v>
      </c>
      <c r="C211" s="20">
        <v>151</v>
      </c>
      <c r="D211" s="2">
        <v>224</v>
      </c>
      <c r="E211" s="11">
        <f t="shared" si="28"/>
        <v>0.32026078378107886</v>
      </c>
      <c r="F211" s="19">
        <v>482</v>
      </c>
      <c r="G211" s="12">
        <f t="shared" si="29"/>
        <v>0.64986719518936487</v>
      </c>
      <c r="H211" s="19">
        <v>296</v>
      </c>
      <c r="I211" s="12">
        <f t="shared" si="27"/>
        <v>0.42361965824197845</v>
      </c>
      <c r="J211" s="19">
        <v>211</v>
      </c>
      <c r="K211" s="12">
        <f t="shared" si="30"/>
        <v>0.29010215445533666</v>
      </c>
      <c r="L211" s="19">
        <v>289</v>
      </c>
      <c r="M211" s="12">
        <f t="shared" si="31"/>
        <v>0.39498141263940517</v>
      </c>
      <c r="N211" s="19">
        <v>330</v>
      </c>
      <c r="O211" s="12">
        <f t="shared" si="32"/>
        <v>0.47646549234767543</v>
      </c>
      <c r="P211" s="19">
        <v>129</v>
      </c>
      <c r="Q211" s="12">
        <f t="shared" si="33"/>
        <v>0.18758997775095612</v>
      </c>
      <c r="R211" s="19">
        <v>209</v>
      </c>
      <c r="S211" s="12">
        <f t="shared" si="34"/>
        <v>0.35054174633524537</v>
      </c>
      <c r="T211" s="19">
        <v>8</v>
      </c>
      <c r="U211" s="12">
        <f t="shared" si="35"/>
        <v>1.2807172016329145E-2</v>
      </c>
      <c r="V211" s="30" t="s">
        <v>115</v>
      </c>
      <c r="W211" s="29" t="s">
        <v>464</v>
      </c>
    </row>
    <row r="212" spans="1:23">
      <c r="A212" s="19" t="s">
        <v>425</v>
      </c>
      <c r="B212" s="2" t="s">
        <v>10</v>
      </c>
      <c r="C212" s="20">
        <v>1914</v>
      </c>
      <c r="D212" s="19">
        <v>427</v>
      </c>
      <c r="E212" s="11">
        <f t="shared" si="28"/>
        <v>0.61049711908268156</v>
      </c>
      <c r="F212" s="19">
        <v>178</v>
      </c>
      <c r="G212" s="12">
        <f t="shared" si="29"/>
        <v>0.23999244967574054</v>
      </c>
      <c r="H212" s="19">
        <v>230</v>
      </c>
      <c r="I212" s="12">
        <f t="shared" si="27"/>
        <v>0.32916392363396973</v>
      </c>
      <c r="J212" s="19">
        <v>303</v>
      </c>
      <c r="K212" s="12">
        <f t="shared" si="30"/>
        <v>0.41659219336477255</v>
      </c>
      <c r="L212" s="19">
        <v>572</v>
      </c>
      <c r="M212" s="12">
        <f t="shared" si="31"/>
        <v>0.7817625191340476</v>
      </c>
      <c r="N212" s="19">
        <v>298</v>
      </c>
      <c r="O212" s="12">
        <f t="shared" si="32"/>
        <v>0.43026277793820389</v>
      </c>
      <c r="P212" s="19">
        <v>210</v>
      </c>
      <c r="Q212" s="12">
        <f t="shared" si="33"/>
        <v>0.30537903354806811</v>
      </c>
      <c r="R212" s="19">
        <v>209</v>
      </c>
      <c r="S212" s="12">
        <f t="shared" si="34"/>
        <v>0.35054174633524537</v>
      </c>
      <c r="T212" s="19">
        <v>336</v>
      </c>
      <c r="U212" s="12">
        <f t="shared" si="35"/>
        <v>0.53790122468582402</v>
      </c>
      <c r="V212" s="30" t="s">
        <v>114</v>
      </c>
      <c r="W212" s="29" t="s">
        <v>462</v>
      </c>
    </row>
    <row r="213" spans="1:23">
      <c r="A213" s="19" t="s">
        <v>425</v>
      </c>
      <c r="B213" s="2" t="s">
        <v>164</v>
      </c>
      <c r="C213" s="20">
        <v>89</v>
      </c>
      <c r="D213" s="19">
        <v>290</v>
      </c>
      <c r="E213" s="11">
        <f t="shared" si="28"/>
        <v>0.41462333614514679</v>
      </c>
      <c r="F213" s="19">
        <v>0</v>
      </c>
      <c r="G213" s="12">
        <f t="shared" si="29"/>
        <v>0</v>
      </c>
      <c r="H213" s="19">
        <v>10</v>
      </c>
      <c r="I213" s="12">
        <f t="shared" si="27"/>
        <v>1.431147494060738E-2</v>
      </c>
      <c r="J213" s="19">
        <v>202</v>
      </c>
      <c r="K213" s="12">
        <f t="shared" si="30"/>
        <v>0.27772812890984833</v>
      </c>
      <c r="L213" s="19">
        <v>0</v>
      </c>
      <c r="M213" s="12">
        <f t="shared" si="31"/>
        <v>0</v>
      </c>
      <c r="N213" s="19">
        <v>0</v>
      </c>
      <c r="O213" s="12">
        <f t="shared" si="32"/>
        <v>0</v>
      </c>
      <c r="P213" s="19">
        <v>126</v>
      </c>
      <c r="Q213" s="12">
        <f t="shared" si="33"/>
        <v>0.18322742012884088</v>
      </c>
      <c r="R213" s="19">
        <v>195</v>
      </c>
      <c r="S213" s="12">
        <f t="shared" si="34"/>
        <v>0.32706048103049212</v>
      </c>
      <c r="T213" s="19">
        <v>151</v>
      </c>
      <c r="U213" s="12">
        <f t="shared" si="35"/>
        <v>0.24173537180821261</v>
      </c>
      <c r="V213" s="30" t="s">
        <v>114</v>
      </c>
      <c r="W213" s="29" t="s">
        <v>463</v>
      </c>
    </row>
    <row r="214" spans="1:23">
      <c r="A214" s="19" t="s">
        <v>425</v>
      </c>
      <c r="B214" s="2" t="s">
        <v>158</v>
      </c>
      <c r="C214" s="20">
        <v>1913</v>
      </c>
      <c r="D214" s="19">
        <v>50</v>
      </c>
      <c r="E214" s="11">
        <f t="shared" si="28"/>
        <v>7.1486782093990814E-2</v>
      </c>
      <c r="F214" s="19">
        <v>58</v>
      </c>
      <c r="G214" s="12">
        <f t="shared" si="29"/>
        <v>7.8199786972994109E-2</v>
      </c>
      <c r="H214" s="19">
        <v>33</v>
      </c>
      <c r="I214" s="12">
        <f t="shared" si="27"/>
        <v>4.7227867304004356E-2</v>
      </c>
      <c r="J214" s="19">
        <v>31</v>
      </c>
      <c r="K214" s="12">
        <f t="shared" si="30"/>
        <v>4.2621643545570791E-2</v>
      </c>
      <c r="L214" s="19">
        <v>0</v>
      </c>
      <c r="M214" s="12">
        <f t="shared" si="31"/>
        <v>0</v>
      </c>
      <c r="N214" s="19">
        <v>85</v>
      </c>
      <c r="O214" s="12">
        <f t="shared" si="32"/>
        <v>0.12272596015015882</v>
      </c>
      <c r="P214" s="19">
        <v>104</v>
      </c>
      <c r="Q214" s="12">
        <f t="shared" si="33"/>
        <v>0.15123533089999563</v>
      </c>
      <c r="R214" s="19">
        <v>181</v>
      </c>
      <c r="S214" s="12">
        <f t="shared" si="34"/>
        <v>0.30357921572573882</v>
      </c>
      <c r="T214" s="19">
        <v>47</v>
      </c>
      <c r="U214" s="12">
        <f t="shared" si="35"/>
        <v>7.5242135595933735E-2</v>
      </c>
      <c r="V214" s="30" t="s">
        <v>450</v>
      </c>
      <c r="W214" s="29" t="s">
        <v>463</v>
      </c>
    </row>
    <row r="215" spans="1:23">
      <c r="A215" s="19" t="s">
        <v>425</v>
      </c>
      <c r="B215" s="2" t="s">
        <v>0</v>
      </c>
      <c r="C215" s="20">
        <v>1906</v>
      </c>
      <c r="D215" s="19">
        <v>15</v>
      </c>
      <c r="E215" s="11">
        <f t="shared" si="28"/>
        <v>2.1446034628197247E-2</v>
      </c>
      <c r="F215" s="19">
        <v>139</v>
      </c>
      <c r="G215" s="12">
        <f t="shared" si="29"/>
        <v>0.18740983429734795</v>
      </c>
      <c r="H215" s="19">
        <v>210</v>
      </c>
      <c r="I215" s="12">
        <f t="shared" si="27"/>
        <v>0.30054097375275496</v>
      </c>
      <c r="J215" s="19">
        <v>12</v>
      </c>
      <c r="K215" s="12">
        <f t="shared" si="30"/>
        <v>1.6498700727317725E-2</v>
      </c>
      <c r="L215" s="19">
        <v>86</v>
      </c>
      <c r="M215" s="12">
        <f t="shared" si="31"/>
        <v>0.11753772140826592</v>
      </c>
      <c r="N215" s="19">
        <v>181</v>
      </c>
      <c r="O215" s="12">
        <f t="shared" si="32"/>
        <v>0.26133410337857349</v>
      </c>
      <c r="P215" s="19">
        <v>181</v>
      </c>
      <c r="Q215" s="12">
        <f t="shared" si="33"/>
        <v>0.26320764320095391</v>
      </c>
      <c r="R215" s="19">
        <v>177</v>
      </c>
      <c r="S215" s="12">
        <f t="shared" si="34"/>
        <v>0.29687028278152355</v>
      </c>
      <c r="T215" s="19">
        <v>0</v>
      </c>
      <c r="U215" s="12">
        <f t="shared" si="35"/>
        <v>0</v>
      </c>
      <c r="V215" s="30" t="s">
        <v>115</v>
      </c>
      <c r="W215" s="29" t="s">
        <v>463</v>
      </c>
    </row>
    <row r="216" spans="1:23">
      <c r="A216" s="2" t="s">
        <v>425</v>
      </c>
      <c r="B216" s="2" t="s">
        <v>232</v>
      </c>
      <c r="C216" s="20">
        <v>1918</v>
      </c>
      <c r="D216" s="19">
        <v>0</v>
      </c>
      <c r="E216" s="11">
        <f t="shared" si="28"/>
        <v>0</v>
      </c>
      <c r="F216" s="2">
        <v>0</v>
      </c>
      <c r="G216" s="12">
        <f t="shared" si="29"/>
        <v>0</v>
      </c>
      <c r="H216" s="2">
        <v>14</v>
      </c>
      <c r="I216" s="12">
        <f t="shared" si="27"/>
        <v>2.0036064916850331E-2</v>
      </c>
      <c r="J216" s="2">
        <v>0</v>
      </c>
      <c r="K216" s="12">
        <f t="shared" si="30"/>
        <v>0</v>
      </c>
      <c r="L216" s="2">
        <v>12</v>
      </c>
      <c r="M216" s="12">
        <f t="shared" si="31"/>
        <v>1.6400612289525475E-2</v>
      </c>
      <c r="N216" s="2">
        <v>49</v>
      </c>
      <c r="O216" s="12">
        <f t="shared" si="32"/>
        <v>7.0747906439503322E-2</v>
      </c>
      <c r="P216" s="2">
        <v>54</v>
      </c>
      <c r="Q216" s="12">
        <f t="shared" si="33"/>
        <v>7.8526037198074647E-2</v>
      </c>
      <c r="R216" s="19">
        <v>167</v>
      </c>
      <c r="S216" s="12">
        <f t="shared" si="34"/>
        <v>0.28009795042098556</v>
      </c>
      <c r="T216" s="2">
        <v>19</v>
      </c>
      <c r="U216" s="12">
        <f t="shared" si="35"/>
        <v>3.0417033538781717E-2</v>
      </c>
      <c r="V216" s="30" t="s">
        <v>450</v>
      </c>
      <c r="W216" s="29" t="s">
        <v>463</v>
      </c>
    </row>
    <row r="217" spans="1:23">
      <c r="A217" s="2" t="s">
        <v>425</v>
      </c>
      <c r="B217" s="2" t="s">
        <v>378</v>
      </c>
      <c r="C217" s="10">
        <v>179</v>
      </c>
      <c r="D217" s="2">
        <v>55</v>
      </c>
      <c r="E217" s="11">
        <f t="shared" si="28"/>
        <v>7.8635460303389901E-2</v>
      </c>
      <c r="F217" s="2">
        <v>47</v>
      </c>
      <c r="G217" s="12">
        <f t="shared" si="29"/>
        <v>6.3368792891909012E-2</v>
      </c>
      <c r="H217" s="2">
        <v>5</v>
      </c>
      <c r="I217" s="12">
        <f t="shared" si="27"/>
        <v>7.1557374703036898E-3</v>
      </c>
      <c r="J217" s="2">
        <v>38</v>
      </c>
      <c r="K217" s="12">
        <f t="shared" si="30"/>
        <v>5.2245885636506131E-2</v>
      </c>
      <c r="L217" s="2">
        <v>15</v>
      </c>
      <c r="M217" s="12">
        <f t="shared" si="31"/>
        <v>2.0500765361906845E-2</v>
      </c>
      <c r="N217" s="2">
        <v>76</v>
      </c>
      <c r="O217" s="12">
        <f t="shared" si="32"/>
        <v>0.10973144672249495</v>
      </c>
      <c r="P217" s="2">
        <v>358</v>
      </c>
      <c r="Q217" s="12">
        <f t="shared" si="33"/>
        <v>0.52059854290575414</v>
      </c>
      <c r="R217" s="2">
        <v>163</v>
      </c>
      <c r="S217" s="12">
        <f t="shared" si="34"/>
        <v>0.2733890174767703</v>
      </c>
      <c r="T217" s="2">
        <v>16</v>
      </c>
      <c r="U217" s="12">
        <f t="shared" si="35"/>
        <v>2.561434403265829E-2</v>
      </c>
      <c r="V217" s="30" t="s">
        <v>114</v>
      </c>
      <c r="W217" s="29" t="s">
        <v>115</v>
      </c>
    </row>
    <row r="218" spans="1:23">
      <c r="A218" s="2" t="s">
        <v>425</v>
      </c>
      <c r="B218" s="2" t="s">
        <v>491</v>
      </c>
      <c r="C218" s="10">
        <v>37</v>
      </c>
      <c r="D218" s="2">
        <v>130</v>
      </c>
      <c r="E218" s="11">
        <f t="shared" si="28"/>
        <v>0.18586563344437612</v>
      </c>
      <c r="F218" s="2">
        <v>64</v>
      </c>
      <c r="G218" s="12">
        <f t="shared" si="29"/>
        <v>8.6289420108131426E-2</v>
      </c>
      <c r="H218" s="2">
        <v>30</v>
      </c>
      <c r="I218" s="12">
        <f t="shared" si="27"/>
        <v>4.2934424821822137E-2</v>
      </c>
      <c r="J218" s="2">
        <v>120</v>
      </c>
      <c r="K218" s="12">
        <f t="shared" si="30"/>
        <v>0.16498700727317722</v>
      </c>
      <c r="L218" s="2">
        <v>220</v>
      </c>
      <c r="M218" s="12">
        <f t="shared" si="31"/>
        <v>0.30067789197463374</v>
      </c>
      <c r="N218" s="2">
        <v>0</v>
      </c>
      <c r="O218" s="12">
        <f t="shared" si="32"/>
        <v>0</v>
      </c>
      <c r="P218" s="2">
        <v>0</v>
      </c>
      <c r="Q218" s="12">
        <f t="shared" si="33"/>
        <v>0</v>
      </c>
      <c r="R218" s="2">
        <v>160</v>
      </c>
      <c r="S218" s="12">
        <f t="shared" si="34"/>
        <v>0.26835731776860894</v>
      </c>
      <c r="T218" s="2">
        <v>17</v>
      </c>
      <c r="U218" s="12">
        <f t="shared" si="35"/>
        <v>2.7215240534699432E-2</v>
      </c>
      <c r="V218" s="30" t="s">
        <v>114</v>
      </c>
      <c r="W218" s="29" t="s">
        <v>464</v>
      </c>
    </row>
    <row r="219" spans="1:23">
      <c r="A219" s="2" t="s">
        <v>425</v>
      </c>
      <c r="B219" s="2" t="s">
        <v>232</v>
      </c>
      <c r="C219" s="10">
        <v>1934</v>
      </c>
      <c r="D219" s="2">
        <v>200</v>
      </c>
      <c r="E219" s="11">
        <f t="shared" si="28"/>
        <v>0.28594712837596326</v>
      </c>
      <c r="F219" s="2">
        <v>74</v>
      </c>
      <c r="G219" s="12">
        <f t="shared" si="29"/>
        <v>9.9772142000026959E-2</v>
      </c>
      <c r="H219" s="2">
        <v>55</v>
      </c>
      <c r="I219" s="12">
        <f t="shared" si="27"/>
        <v>7.871311217334058E-2</v>
      </c>
      <c r="J219" s="2">
        <v>144</v>
      </c>
      <c r="K219" s="12">
        <f t="shared" si="30"/>
        <v>0.19798440872781267</v>
      </c>
      <c r="L219" s="2">
        <v>116</v>
      </c>
      <c r="M219" s="12">
        <f t="shared" si="31"/>
        <v>0.15853925213207959</v>
      </c>
      <c r="N219" s="2">
        <v>102</v>
      </c>
      <c r="O219" s="12">
        <f t="shared" si="32"/>
        <v>0.1472711521801906</v>
      </c>
      <c r="P219" s="2">
        <v>80</v>
      </c>
      <c r="Q219" s="12">
        <f t="shared" si="33"/>
        <v>0.11633486992307357</v>
      </c>
      <c r="R219" s="2">
        <v>160</v>
      </c>
      <c r="S219" s="12">
        <f t="shared" si="34"/>
        <v>0.26835731776860894</v>
      </c>
      <c r="T219" s="2">
        <v>16</v>
      </c>
      <c r="U219" s="12">
        <f t="shared" si="35"/>
        <v>2.561434403265829E-2</v>
      </c>
      <c r="V219" s="30" t="s">
        <v>114</v>
      </c>
      <c r="W219" s="29" t="s">
        <v>464</v>
      </c>
    </row>
    <row r="220" spans="1:23">
      <c r="A220" s="2" t="s">
        <v>425</v>
      </c>
      <c r="B220" s="2" t="s">
        <v>390</v>
      </c>
      <c r="C220" s="10">
        <v>235</v>
      </c>
      <c r="D220" s="2">
        <v>129</v>
      </c>
      <c r="E220" s="11">
        <f t="shared" si="28"/>
        <v>0.18443589780249633</v>
      </c>
      <c r="F220" s="2">
        <v>142</v>
      </c>
      <c r="G220" s="12">
        <f t="shared" si="29"/>
        <v>0.19145465086491661</v>
      </c>
      <c r="H220" s="2">
        <v>82</v>
      </c>
      <c r="I220" s="12">
        <f t="shared" si="27"/>
        <v>0.1173540945129805</v>
      </c>
      <c r="J220" s="2">
        <v>215</v>
      </c>
      <c r="K220" s="12">
        <f t="shared" si="30"/>
        <v>0.29560172136444257</v>
      </c>
      <c r="L220" s="2">
        <v>194</v>
      </c>
      <c r="M220" s="12">
        <f t="shared" si="31"/>
        <v>0.2651432320139952</v>
      </c>
      <c r="N220" s="2">
        <v>255</v>
      </c>
      <c r="O220" s="12">
        <f t="shared" si="32"/>
        <v>0.36817788045047645</v>
      </c>
      <c r="P220" s="2">
        <v>233</v>
      </c>
      <c r="Q220" s="12">
        <f t="shared" si="33"/>
        <v>0.33882530865095178</v>
      </c>
      <c r="R220" s="2">
        <v>158</v>
      </c>
      <c r="S220" s="12">
        <f t="shared" si="34"/>
        <v>0.26500285129650131</v>
      </c>
      <c r="T220" s="2">
        <v>34</v>
      </c>
      <c r="U220" s="12">
        <f t="shared" si="35"/>
        <v>5.4430481069398864E-2</v>
      </c>
      <c r="V220" s="30" t="s">
        <v>114</v>
      </c>
      <c r="W220" s="29" t="s">
        <v>115</v>
      </c>
    </row>
    <row r="221" spans="1:23">
      <c r="A221" s="2" t="s">
        <v>425</v>
      </c>
      <c r="B221" s="2" t="s">
        <v>197</v>
      </c>
      <c r="C221" s="10">
        <v>69</v>
      </c>
      <c r="D221" s="2">
        <v>67</v>
      </c>
      <c r="E221" s="11">
        <f t="shared" si="28"/>
        <v>9.5792288005947704E-2</v>
      </c>
      <c r="F221" s="2">
        <v>110</v>
      </c>
      <c r="G221" s="12">
        <f t="shared" si="29"/>
        <v>0.14830994081085089</v>
      </c>
      <c r="H221" s="2">
        <v>112</v>
      </c>
      <c r="I221" s="12">
        <f t="shared" si="27"/>
        <v>0.16028851933480265</v>
      </c>
      <c r="J221" s="2">
        <v>98</v>
      </c>
      <c r="K221" s="12">
        <f t="shared" si="30"/>
        <v>0.13473938927309476</v>
      </c>
      <c r="L221" s="2">
        <v>73</v>
      </c>
      <c r="M221" s="12">
        <f t="shared" si="31"/>
        <v>9.9770391427946636E-2</v>
      </c>
      <c r="N221" s="2">
        <v>34</v>
      </c>
      <c r="O221" s="12">
        <f t="shared" si="32"/>
        <v>4.9090384060063531E-2</v>
      </c>
      <c r="P221" s="2">
        <v>73</v>
      </c>
      <c r="Q221" s="12">
        <f t="shared" si="33"/>
        <v>0.10615556880480463</v>
      </c>
      <c r="R221" s="2">
        <v>156</v>
      </c>
      <c r="S221" s="12">
        <f t="shared" si="34"/>
        <v>0.26164838482439368</v>
      </c>
      <c r="T221" s="2">
        <v>0</v>
      </c>
      <c r="U221" s="12">
        <f t="shared" si="35"/>
        <v>0</v>
      </c>
      <c r="V221" s="30" t="s">
        <v>463</v>
      </c>
      <c r="W221" s="29" t="s">
        <v>463</v>
      </c>
    </row>
    <row r="222" spans="1:23">
      <c r="A222" s="2" t="s">
        <v>425</v>
      </c>
      <c r="B222" s="2" t="s">
        <v>20</v>
      </c>
      <c r="C222" s="10">
        <v>212</v>
      </c>
      <c r="D222" s="2">
        <v>103</v>
      </c>
      <c r="E222" s="11">
        <f t="shared" si="28"/>
        <v>0.1472627711136211</v>
      </c>
      <c r="F222" s="2">
        <v>48</v>
      </c>
      <c r="G222" s="12">
        <f t="shared" si="29"/>
        <v>6.4717065081098563E-2</v>
      </c>
      <c r="H222" s="2">
        <v>44</v>
      </c>
      <c r="I222" s="12">
        <f t="shared" si="27"/>
        <v>6.2970489738672461E-2</v>
      </c>
      <c r="J222" s="2">
        <v>93</v>
      </c>
      <c r="K222" s="12">
        <f t="shared" si="30"/>
        <v>0.12786493063671234</v>
      </c>
      <c r="L222" s="2">
        <v>104</v>
      </c>
      <c r="M222" s="12">
        <f t="shared" si="31"/>
        <v>0.14213863984255412</v>
      </c>
      <c r="N222" s="2">
        <v>80</v>
      </c>
      <c r="O222" s="12">
        <f t="shared" si="32"/>
        <v>0.11550678602367889</v>
      </c>
      <c r="P222" s="2">
        <v>277</v>
      </c>
      <c r="Q222" s="12">
        <f t="shared" si="33"/>
        <v>0.40280948710864223</v>
      </c>
      <c r="R222" s="2">
        <v>156</v>
      </c>
      <c r="S222" s="12">
        <f t="shared" si="34"/>
        <v>0.26164838482439368</v>
      </c>
      <c r="T222" s="2">
        <v>17</v>
      </c>
      <c r="U222" s="12">
        <f t="shared" si="35"/>
        <v>2.7215240534699432E-2</v>
      </c>
      <c r="V222" s="30" t="s">
        <v>114</v>
      </c>
      <c r="W222" s="29" t="s">
        <v>467</v>
      </c>
    </row>
    <row r="223" spans="1:23">
      <c r="A223" s="2" t="s">
        <v>425</v>
      </c>
      <c r="B223" s="2" t="s">
        <v>107</v>
      </c>
      <c r="C223" s="10">
        <v>1902</v>
      </c>
      <c r="D223" s="2">
        <v>58</v>
      </c>
      <c r="E223" s="11">
        <f t="shared" si="28"/>
        <v>8.2924667229029345E-2</v>
      </c>
      <c r="F223" s="2">
        <v>0</v>
      </c>
      <c r="G223" s="12">
        <f t="shared" si="29"/>
        <v>0</v>
      </c>
      <c r="H223" s="2">
        <v>0</v>
      </c>
      <c r="I223" s="12">
        <f t="shared" si="27"/>
        <v>0</v>
      </c>
      <c r="J223" s="2">
        <v>86</v>
      </c>
      <c r="K223" s="12">
        <f t="shared" si="30"/>
        <v>0.11824068854577703</v>
      </c>
      <c r="L223" s="2">
        <v>386</v>
      </c>
      <c r="M223" s="12">
        <f t="shared" si="31"/>
        <v>0.52755302864640286</v>
      </c>
      <c r="N223" s="2">
        <v>208</v>
      </c>
      <c r="O223" s="12">
        <f t="shared" si="32"/>
        <v>0.30031764366156516</v>
      </c>
      <c r="P223" s="2">
        <v>85</v>
      </c>
      <c r="Q223" s="12">
        <f t="shared" si="33"/>
        <v>0.12360579929326568</v>
      </c>
      <c r="R223" s="2">
        <v>153</v>
      </c>
      <c r="S223" s="12">
        <f t="shared" si="34"/>
        <v>0.25661668511623226</v>
      </c>
      <c r="T223" s="2">
        <v>0</v>
      </c>
      <c r="U223" s="12">
        <f t="shared" si="35"/>
        <v>0</v>
      </c>
      <c r="V223" s="30" t="s">
        <v>114</v>
      </c>
      <c r="W223" s="29" t="s">
        <v>445</v>
      </c>
    </row>
    <row r="224" spans="1:23">
      <c r="A224" s="2" t="s">
        <v>425</v>
      </c>
      <c r="B224" s="2" t="s">
        <v>21</v>
      </c>
      <c r="C224" s="10">
        <v>753</v>
      </c>
      <c r="D224" s="2">
        <v>57</v>
      </c>
      <c r="E224" s="11">
        <f t="shared" si="28"/>
        <v>8.149493158714953E-2</v>
      </c>
      <c r="F224" s="2">
        <v>41</v>
      </c>
      <c r="G224" s="12">
        <f t="shared" si="29"/>
        <v>5.5279159756771695E-2</v>
      </c>
      <c r="H224" s="2">
        <v>40</v>
      </c>
      <c r="I224" s="12">
        <f t="shared" si="27"/>
        <v>5.7245899762429518E-2</v>
      </c>
      <c r="J224" s="2">
        <v>78</v>
      </c>
      <c r="K224" s="12">
        <f t="shared" si="30"/>
        <v>0.10724155472756521</v>
      </c>
      <c r="L224" s="2">
        <v>127</v>
      </c>
      <c r="M224" s="12">
        <f t="shared" si="31"/>
        <v>0.17357314673081128</v>
      </c>
      <c r="N224" s="2">
        <v>102</v>
      </c>
      <c r="O224" s="12">
        <f t="shared" si="32"/>
        <v>0.1472711521801906</v>
      </c>
      <c r="P224" s="2">
        <v>106</v>
      </c>
      <c r="Q224" s="12">
        <f t="shared" si="33"/>
        <v>0.15414370264807248</v>
      </c>
      <c r="R224" s="2">
        <v>150</v>
      </c>
      <c r="S224" s="12">
        <f t="shared" si="34"/>
        <v>0.25158498540807084</v>
      </c>
      <c r="T224" s="2">
        <v>44</v>
      </c>
      <c r="U224" s="12">
        <f t="shared" si="35"/>
        <v>7.0439446089810287E-2</v>
      </c>
      <c r="V224" s="30" t="s">
        <v>468</v>
      </c>
      <c r="W224" s="29" t="s">
        <v>465</v>
      </c>
    </row>
    <row r="225" spans="1:23">
      <c r="A225" s="2" t="s">
        <v>425</v>
      </c>
      <c r="B225" s="2" t="s">
        <v>2</v>
      </c>
      <c r="C225" s="10">
        <v>1891</v>
      </c>
      <c r="D225" s="2">
        <v>69</v>
      </c>
      <c r="E225" s="11">
        <f t="shared" si="28"/>
        <v>9.8651759289707333E-2</v>
      </c>
      <c r="F225" s="2">
        <v>51</v>
      </c>
      <c r="G225" s="12">
        <f t="shared" si="29"/>
        <v>6.8761881648667228E-2</v>
      </c>
      <c r="H225" s="2">
        <v>17</v>
      </c>
      <c r="I225" s="12">
        <f t="shared" si="27"/>
        <v>2.4329507399032543E-2</v>
      </c>
      <c r="J225" s="2">
        <v>97</v>
      </c>
      <c r="K225" s="12">
        <f t="shared" si="30"/>
        <v>0.13336449754581828</v>
      </c>
      <c r="L225" s="2">
        <v>195</v>
      </c>
      <c r="M225" s="12">
        <f t="shared" si="31"/>
        <v>0.26650994970478897</v>
      </c>
      <c r="N225" s="2">
        <v>157</v>
      </c>
      <c r="O225" s="12">
        <f t="shared" si="32"/>
        <v>0.22668206757146983</v>
      </c>
      <c r="P225" s="2">
        <v>182</v>
      </c>
      <c r="Q225" s="12">
        <f t="shared" si="33"/>
        <v>0.26466182907499236</v>
      </c>
      <c r="R225" s="2">
        <v>147</v>
      </c>
      <c r="S225" s="12">
        <f t="shared" si="34"/>
        <v>0.24655328569990945</v>
      </c>
      <c r="T225" s="2">
        <v>9</v>
      </c>
      <c r="U225" s="12">
        <f t="shared" si="35"/>
        <v>1.4408068518370287E-2</v>
      </c>
      <c r="V225" s="30" t="s">
        <v>114</v>
      </c>
      <c r="W225" s="29" t="s">
        <v>461</v>
      </c>
    </row>
    <row r="226" spans="1:23">
      <c r="A226" s="2" t="s">
        <v>425</v>
      </c>
      <c r="B226" s="2" t="s">
        <v>389</v>
      </c>
      <c r="C226" s="10">
        <v>1900</v>
      </c>
      <c r="D226" s="2">
        <v>17</v>
      </c>
      <c r="E226" s="11">
        <f t="shared" si="28"/>
        <v>2.430550591195688E-2</v>
      </c>
      <c r="F226" s="2">
        <v>36</v>
      </c>
      <c r="G226" s="12">
        <f t="shared" si="29"/>
        <v>4.8537798810823929E-2</v>
      </c>
      <c r="H226" s="2">
        <v>51</v>
      </c>
      <c r="I226" s="12">
        <f t="shared" si="27"/>
        <v>7.298852219709763E-2</v>
      </c>
      <c r="J226" s="2">
        <v>31</v>
      </c>
      <c r="K226" s="12">
        <f t="shared" si="30"/>
        <v>4.2621643545570791E-2</v>
      </c>
      <c r="L226" s="2">
        <v>129</v>
      </c>
      <c r="M226" s="12">
        <f t="shared" si="31"/>
        <v>0.17630658211239886</v>
      </c>
      <c r="N226" s="2">
        <v>128</v>
      </c>
      <c r="O226" s="12">
        <f t="shared" si="32"/>
        <v>0.18481085763788621</v>
      </c>
      <c r="P226" s="2">
        <v>138</v>
      </c>
      <c r="Q226" s="12">
        <f t="shared" si="33"/>
        <v>0.20067765061730189</v>
      </c>
      <c r="R226" s="2">
        <v>146</v>
      </c>
      <c r="S226" s="12">
        <f t="shared" si="34"/>
        <v>0.2448760524638556</v>
      </c>
      <c r="T226" s="2">
        <v>31</v>
      </c>
      <c r="U226" s="12">
        <f t="shared" si="35"/>
        <v>4.9627791563275431E-2</v>
      </c>
      <c r="V226" s="30" t="s">
        <v>115</v>
      </c>
      <c r="W226" s="29" t="s">
        <v>450</v>
      </c>
    </row>
    <row r="227" spans="1:23">
      <c r="A227" s="2" t="s">
        <v>425</v>
      </c>
      <c r="B227" s="2" t="s">
        <v>82</v>
      </c>
      <c r="C227" s="10">
        <v>1930</v>
      </c>
      <c r="D227" s="2">
        <v>0</v>
      </c>
      <c r="E227" s="11">
        <f t="shared" si="28"/>
        <v>0</v>
      </c>
      <c r="F227" s="2">
        <v>0</v>
      </c>
      <c r="G227" s="12">
        <f t="shared" si="29"/>
        <v>0</v>
      </c>
      <c r="H227" s="2">
        <v>0</v>
      </c>
      <c r="I227" s="12">
        <f t="shared" si="27"/>
        <v>0</v>
      </c>
      <c r="J227" s="2">
        <v>0</v>
      </c>
      <c r="K227" s="12">
        <f t="shared" si="30"/>
        <v>0</v>
      </c>
      <c r="L227" s="2">
        <v>71</v>
      </c>
      <c r="M227" s="12">
        <f t="shared" si="31"/>
        <v>9.7036956046359063E-2</v>
      </c>
      <c r="N227" s="2">
        <v>74</v>
      </c>
      <c r="O227" s="12">
        <f t="shared" si="32"/>
        <v>0.10684377707190298</v>
      </c>
      <c r="P227" s="2">
        <v>143</v>
      </c>
      <c r="Q227" s="12">
        <f t="shared" si="33"/>
        <v>0.207948579987494</v>
      </c>
      <c r="R227" s="2">
        <v>145</v>
      </c>
      <c r="S227" s="12">
        <f t="shared" si="34"/>
        <v>0.24319881922780182</v>
      </c>
      <c r="T227" s="2">
        <v>0</v>
      </c>
      <c r="U227" s="12">
        <f t="shared" si="35"/>
        <v>0</v>
      </c>
      <c r="V227" s="30" t="s">
        <v>469</v>
      </c>
      <c r="W227" s="29" t="s">
        <v>463</v>
      </c>
    </row>
    <row r="228" spans="1:23">
      <c r="A228" s="2" t="s">
        <v>425</v>
      </c>
      <c r="B228" s="2" t="s">
        <v>83</v>
      </c>
      <c r="C228" s="10">
        <v>162</v>
      </c>
      <c r="D228" s="2">
        <v>7</v>
      </c>
      <c r="E228" s="11">
        <f t="shared" si="28"/>
        <v>1.0008149493158714E-2</v>
      </c>
      <c r="F228" s="2">
        <v>0</v>
      </c>
      <c r="G228" s="12">
        <f t="shared" si="29"/>
        <v>0</v>
      </c>
      <c r="H228" s="2">
        <v>0</v>
      </c>
      <c r="I228" s="12">
        <f t="shared" si="27"/>
        <v>0</v>
      </c>
      <c r="J228" s="2">
        <v>0</v>
      </c>
      <c r="K228" s="12">
        <f t="shared" si="30"/>
        <v>0</v>
      </c>
      <c r="L228" s="2">
        <v>0</v>
      </c>
      <c r="M228" s="12">
        <f t="shared" si="31"/>
        <v>0</v>
      </c>
      <c r="N228" s="2">
        <v>0</v>
      </c>
      <c r="O228" s="12">
        <f t="shared" si="32"/>
        <v>0</v>
      </c>
      <c r="P228" s="2">
        <v>66</v>
      </c>
      <c r="Q228" s="12">
        <f t="shared" si="33"/>
        <v>9.5976267686535693E-2</v>
      </c>
      <c r="R228" s="2">
        <v>142</v>
      </c>
      <c r="S228" s="12">
        <f t="shared" si="34"/>
        <v>0.2381671195196404</v>
      </c>
      <c r="T228" s="2">
        <v>11</v>
      </c>
      <c r="U228" s="12">
        <f t="shared" si="35"/>
        <v>1.7609861522452572E-2</v>
      </c>
      <c r="V228" s="30" t="s">
        <v>457</v>
      </c>
      <c r="W228" s="29" t="s">
        <v>463</v>
      </c>
    </row>
    <row r="229" spans="1:23">
      <c r="A229" s="2" t="s">
        <v>425</v>
      </c>
      <c r="B229" s="2" t="s">
        <v>3</v>
      </c>
      <c r="C229" s="10">
        <v>1939</v>
      </c>
      <c r="D229" s="2">
        <v>132</v>
      </c>
      <c r="E229" s="11">
        <f t="shared" si="28"/>
        <v>0.18872510472813575</v>
      </c>
      <c r="F229" s="2">
        <v>40</v>
      </c>
      <c r="G229" s="12">
        <f t="shared" si="29"/>
        <v>5.3930887567582145E-2</v>
      </c>
      <c r="H229" s="2">
        <v>40</v>
      </c>
      <c r="I229" s="12">
        <f t="shared" si="27"/>
        <v>5.7245899762429518E-2</v>
      </c>
      <c r="J229" s="2">
        <v>116</v>
      </c>
      <c r="K229" s="12">
        <f t="shared" si="30"/>
        <v>0.15948744036407134</v>
      </c>
      <c r="L229" s="2">
        <v>127</v>
      </c>
      <c r="M229" s="12">
        <f t="shared" si="31"/>
        <v>0.17357314673081128</v>
      </c>
      <c r="N229" s="2">
        <v>204</v>
      </c>
      <c r="O229" s="12">
        <f t="shared" si="32"/>
        <v>0.2945423043603812</v>
      </c>
      <c r="P229" s="2">
        <v>95</v>
      </c>
      <c r="Q229" s="12">
        <f t="shared" si="33"/>
        <v>0.13814765803364987</v>
      </c>
      <c r="R229" s="2">
        <v>141</v>
      </c>
      <c r="S229" s="12">
        <f t="shared" si="34"/>
        <v>0.23648988628358658</v>
      </c>
      <c r="T229" s="2">
        <v>72</v>
      </c>
      <c r="U229" s="12">
        <f t="shared" si="35"/>
        <v>0.1152645481469623</v>
      </c>
      <c r="V229" s="30" t="s">
        <v>114</v>
      </c>
      <c r="W229" s="29" t="s">
        <v>449</v>
      </c>
    </row>
    <row r="230" spans="1:23">
      <c r="A230" s="2" t="s">
        <v>425</v>
      </c>
      <c r="B230" s="2" t="s">
        <v>84</v>
      </c>
      <c r="C230" s="10">
        <v>1919</v>
      </c>
      <c r="D230" s="2">
        <v>100</v>
      </c>
      <c r="E230" s="11">
        <f t="shared" si="28"/>
        <v>0.14297356418798163</v>
      </c>
      <c r="F230" s="2">
        <v>15</v>
      </c>
      <c r="G230" s="12">
        <f t="shared" si="29"/>
        <v>2.0224082837843303E-2</v>
      </c>
      <c r="H230" s="2">
        <v>84</v>
      </c>
      <c r="I230" s="12">
        <f t="shared" si="27"/>
        <v>0.12021638950110197</v>
      </c>
      <c r="J230" s="2">
        <v>0</v>
      </c>
      <c r="K230" s="12">
        <f t="shared" si="30"/>
        <v>0</v>
      </c>
      <c r="L230" s="2">
        <v>0</v>
      </c>
      <c r="M230" s="12">
        <f t="shared" si="31"/>
        <v>0</v>
      </c>
      <c r="N230" s="2">
        <v>0</v>
      </c>
      <c r="O230" s="12">
        <f t="shared" si="32"/>
        <v>0</v>
      </c>
      <c r="P230" s="2">
        <v>148</v>
      </c>
      <c r="Q230" s="12">
        <f t="shared" si="33"/>
        <v>0.21521950935768611</v>
      </c>
      <c r="R230" s="2">
        <v>139</v>
      </c>
      <c r="S230" s="12">
        <f t="shared" si="34"/>
        <v>0.23313541981147898</v>
      </c>
      <c r="T230" s="2">
        <v>0</v>
      </c>
      <c r="U230" s="12">
        <f t="shared" si="35"/>
        <v>0</v>
      </c>
      <c r="V230" s="29" t="s">
        <v>446</v>
      </c>
      <c r="W230" s="29" t="s">
        <v>463</v>
      </c>
    </row>
    <row r="231" spans="1:23">
      <c r="A231" s="5" t="s">
        <v>425</v>
      </c>
      <c r="B231" s="2" t="s">
        <v>489</v>
      </c>
      <c r="C231" s="20">
        <v>53</v>
      </c>
      <c r="D231" s="2">
        <v>299</v>
      </c>
      <c r="E231" s="11">
        <f t="shared" si="28"/>
        <v>0.42749095692206512</v>
      </c>
      <c r="F231" s="2">
        <v>259</v>
      </c>
      <c r="G231" s="12">
        <f t="shared" si="29"/>
        <v>0.34920249700009443</v>
      </c>
      <c r="H231" s="2">
        <v>300</v>
      </c>
      <c r="I231" s="12">
        <f t="shared" si="27"/>
        <v>0.42934424821822142</v>
      </c>
      <c r="J231" s="2">
        <v>165</v>
      </c>
      <c r="K231" s="12">
        <f t="shared" si="30"/>
        <v>0.22685713500061869</v>
      </c>
      <c r="L231" s="2">
        <v>458</v>
      </c>
      <c r="M231" s="12">
        <f t="shared" si="31"/>
        <v>0.62595670238355561</v>
      </c>
      <c r="N231" s="2">
        <v>313</v>
      </c>
      <c r="O231" s="12">
        <f t="shared" si="32"/>
        <v>0.45192030031764369</v>
      </c>
      <c r="P231" s="2">
        <v>57</v>
      </c>
      <c r="Q231" s="12">
        <f t="shared" si="33"/>
        <v>8.2888594820189912E-2</v>
      </c>
      <c r="R231" s="19">
        <v>137</v>
      </c>
      <c r="S231" s="12">
        <f t="shared" si="34"/>
        <v>0.22978095333937137</v>
      </c>
      <c r="T231" s="2">
        <v>73</v>
      </c>
      <c r="U231" s="12">
        <f t="shared" si="35"/>
        <v>0.11686544464900345</v>
      </c>
      <c r="V231" s="29" t="s">
        <v>470</v>
      </c>
      <c r="W231" s="29" t="s">
        <v>464</v>
      </c>
    </row>
    <row r="232" spans="1:23">
      <c r="A232" s="19" t="s">
        <v>425</v>
      </c>
      <c r="B232" s="2" t="s">
        <v>85</v>
      </c>
      <c r="C232" s="20">
        <v>199</v>
      </c>
      <c r="D232" s="2">
        <v>0</v>
      </c>
      <c r="E232" s="11">
        <f t="shared" si="28"/>
        <v>0</v>
      </c>
      <c r="F232" s="2">
        <v>0</v>
      </c>
      <c r="G232" s="12">
        <f t="shared" si="29"/>
        <v>0</v>
      </c>
      <c r="H232" s="2">
        <v>0</v>
      </c>
      <c r="I232" s="12">
        <f t="shared" si="27"/>
        <v>0</v>
      </c>
      <c r="J232" s="2">
        <v>0</v>
      </c>
      <c r="K232" s="12">
        <f t="shared" si="30"/>
        <v>0</v>
      </c>
      <c r="L232" s="2">
        <v>228</v>
      </c>
      <c r="M232" s="12">
        <f t="shared" si="31"/>
        <v>0.31161163350098403</v>
      </c>
      <c r="N232" s="2">
        <v>208</v>
      </c>
      <c r="O232" s="12">
        <f t="shared" si="32"/>
        <v>0.30031764366156516</v>
      </c>
      <c r="P232" s="2">
        <v>272</v>
      </c>
      <c r="Q232" s="12">
        <f t="shared" si="33"/>
        <v>0.39553855773845009</v>
      </c>
      <c r="R232" s="19">
        <v>134</v>
      </c>
      <c r="S232" s="12">
        <f t="shared" si="34"/>
        <v>0.22474925363120996</v>
      </c>
      <c r="T232" s="2">
        <v>0</v>
      </c>
      <c r="U232" s="12">
        <f t="shared" si="35"/>
        <v>0</v>
      </c>
      <c r="V232" s="30" t="s">
        <v>117</v>
      </c>
      <c r="W232" s="29" t="s">
        <v>467</v>
      </c>
    </row>
    <row r="233" spans="1:23">
      <c r="A233" s="19" t="s">
        <v>425</v>
      </c>
      <c r="B233" s="2" t="s">
        <v>86</v>
      </c>
      <c r="C233" s="20">
        <v>378</v>
      </c>
      <c r="D233" s="2">
        <v>56</v>
      </c>
      <c r="E233" s="11">
        <f t="shared" si="28"/>
        <v>8.0065195945269715E-2</v>
      </c>
      <c r="F233" s="2">
        <v>32</v>
      </c>
      <c r="G233" s="12">
        <f t="shared" si="29"/>
        <v>4.3144710054065713E-2</v>
      </c>
      <c r="H233" s="2">
        <v>51</v>
      </c>
      <c r="I233" s="12">
        <f t="shared" si="27"/>
        <v>7.298852219709763E-2</v>
      </c>
      <c r="J233" s="19">
        <v>82</v>
      </c>
      <c r="K233" s="12">
        <f t="shared" si="30"/>
        <v>0.1127411216366711</v>
      </c>
      <c r="L233" s="2">
        <v>86</v>
      </c>
      <c r="M233" s="12">
        <f t="shared" si="31"/>
        <v>0.11753772140826592</v>
      </c>
      <c r="N233" s="2">
        <v>59</v>
      </c>
      <c r="O233" s="12">
        <f t="shared" si="32"/>
        <v>8.5186254692463173E-2</v>
      </c>
      <c r="P233" s="2">
        <v>134</v>
      </c>
      <c r="Q233" s="12">
        <f t="shared" si="33"/>
        <v>0.19486090712114823</v>
      </c>
      <c r="R233" s="19">
        <v>129</v>
      </c>
      <c r="S233" s="12">
        <f t="shared" si="34"/>
        <v>0.21636308745094096</v>
      </c>
      <c r="T233" s="2">
        <v>17</v>
      </c>
      <c r="U233" s="12">
        <f t="shared" si="35"/>
        <v>2.7215240534699432E-2</v>
      </c>
      <c r="V233" s="30" t="s">
        <v>468</v>
      </c>
      <c r="W233" s="29" t="s">
        <v>465</v>
      </c>
    </row>
    <row r="234" spans="1:23">
      <c r="A234" s="19" t="s">
        <v>425</v>
      </c>
      <c r="B234" s="2" t="s">
        <v>232</v>
      </c>
      <c r="C234" s="20">
        <v>1933</v>
      </c>
      <c r="D234" s="19">
        <v>0</v>
      </c>
      <c r="E234" s="11">
        <f t="shared" si="28"/>
        <v>0</v>
      </c>
      <c r="F234" s="19">
        <v>0</v>
      </c>
      <c r="G234" s="12">
        <f t="shared" si="29"/>
        <v>0</v>
      </c>
      <c r="H234" s="19">
        <v>0</v>
      </c>
      <c r="I234" s="12">
        <f t="shared" si="27"/>
        <v>0</v>
      </c>
      <c r="J234" s="19">
        <v>0</v>
      </c>
      <c r="K234" s="12">
        <f t="shared" si="30"/>
        <v>0</v>
      </c>
      <c r="L234" s="2">
        <v>101</v>
      </c>
      <c r="M234" s="12">
        <f t="shared" si="31"/>
        <v>0.13803848677017275</v>
      </c>
      <c r="N234" s="19">
        <v>132</v>
      </c>
      <c r="O234" s="12">
        <f t="shared" si="32"/>
        <v>0.19058619693907017</v>
      </c>
      <c r="P234" s="19">
        <v>111</v>
      </c>
      <c r="Q234" s="12">
        <f t="shared" si="33"/>
        <v>0.16141463201826456</v>
      </c>
      <c r="R234" s="19">
        <v>129</v>
      </c>
      <c r="S234" s="12">
        <f t="shared" si="34"/>
        <v>0.21636308745094096</v>
      </c>
      <c r="T234" s="19">
        <v>0</v>
      </c>
      <c r="U234" s="12">
        <f t="shared" si="35"/>
        <v>0</v>
      </c>
      <c r="V234" s="30" t="s">
        <v>117</v>
      </c>
      <c r="W234" s="29" t="s">
        <v>461</v>
      </c>
    </row>
    <row r="235" spans="1:23">
      <c r="A235" s="19" t="s">
        <v>425</v>
      </c>
      <c r="B235" s="2" t="s">
        <v>87</v>
      </c>
      <c r="C235" s="20">
        <v>32</v>
      </c>
      <c r="D235" s="2">
        <v>164</v>
      </c>
      <c r="E235" s="11">
        <f t="shared" si="28"/>
        <v>0.23447664526828987</v>
      </c>
      <c r="F235" s="2">
        <v>165</v>
      </c>
      <c r="G235" s="12">
        <f t="shared" si="29"/>
        <v>0.22246491121627635</v>
      </c>
      <c r="H235" s="2">
        <v>82</v>
      </c>
      <c r="I235" s="12">
        <f t="shared" si="27"/>
        <v>0.1173540945129805</v>
      </c>
      <c r="J235" s="2">
        <v>215</v>
      </c>
      <c r="K235" s="12">
        <f t="shared" si="30"/>
        <v>0.29560172136444257</v>
      </c>
      <c r="L235" s="2">
        <v>194</v>
      </c>
      <c r="M235" s="12">
        <f t="shared" si="31"/>
        <v>0.2651432320139952</v>
      </c>
      <c r="N235" s="2">
        <v>289</v>
      </c>
      <c r="O235" s="12">
        <f t="shared" si="32"/>
        <v>0.41726826451054</v>
      </c>
      <c r="P235" s="2">
        <v>233</v>
      </c>
      <c r="Q235" s="12">
        <f t="shared" si="33"/>
        <v>0.33882530865095178</v>
      </c>
      <c r="R235" s="19">
        <v>128</v>
      </c>
      <c r="S235" s="12">
        <f t="shared" si="34"/>
        <v>0.21468585421488712</v>
      </c>
      <c r="T235" s="2">
        <v>59</v>
      </c>
      <c r="U235" s="12">
        <f t="shared" si="35"/>
        <v>9.4452893620427442E-2</v>
      </c>
      <c r="V235" s="30" t="s">
        <v>114</v>
      </c>
      <c r="W235" s="29" t="s">
        <v>115</v>
      </c>
    </row>
    <row r="236" spans="1:23">
      <c r="A236" s="19" t="s">
        <v>425</v>
      </c>
      <c r="B236" s="2" t="s">
        <v>489</v>
      </c>
      <c r="C236" s="20">
        <v>11</v>
      </c>
      <c r="D236" s="2">
        <v>42</v>
      </c>
      <c r="E236" s="11">
        <f t="shared" si="28"/>
        <v>6.0048896958952283E-2</v>
      </c>
      <c r="F236" s="19">
        <v>0</v>
      </c>
      <c r="G236" s="12">
        <f t="shared" si="29"/>
        <v>0</v>
      </c>
      <c r="H236" s="19">
        <v>0</v>
      </c>
      <c r="I236" s="12">
        <f t="shared" si="27"/>
        <v>0</v>
      </c>
      <c r="J236" s="19">
        <v>0</v>
      </c>
      <c r="K236" s="12">
        <f t="shared" si="30"/>
        <v>0</v>
      </c>
      <c r="L236" s="19">
        <v>200</v>
      </c>
      <c r="M236" s="12">
        <f t="shared" si="31"/>
        <v>0.27334353815875795</v>
      </c>
      <c r="N236" s="2">
        <v>258</v>
      </c>
      <c r="O236" s="12">
        <f t="shared" si="32"/>
        <v>0.37250938492636443</v>
      </c>
      <c r="P236" s="19">
        <v>0</v>
      </c>
      <c r="Q236" s="12">
        <f t="shared" si="33"/>
        <v>0</v>
      </c>
      <c r="R236" s="19">
        <v>127</v>
      </c>
      <c r="S236" s="12">
        <f t="shared" si="34"/>
        <v>0.21300862097883333</v>
      </c>
      <c r="T236" s="19">
        <v>29</v>
      </c>
      <c r="U236" s="12">
        <f t="shared" si="35"/>
        <v>4.6425998559193146E-2</v>
      </c>
      <c r="V236" s="30" t="s">
        <v>111</v>
      </c>
      <c r="W236" s="29" t="s">
        <v>466</v>
      </c>
    </row>
    <row r="237" spans="1:23">
      <c r="A237" s="19" t="s">
        <v>425</v>
      </c>
      <c r="B237" s="2" t="s">
        <v>271</v>
      </c>
      <c r="C237" s="20">
        <v>113</v>
      </c>
      <c r="D237" s="2">
        <v>33</v>
      </c>
      <c r="E237" s="11">
        <f t="shared" si="28"/>
        <v>4.7181276182033938E-2</v>
      </c>
      <c r="F237" s="2">
        <v>33</v>
      </c>
      <c r="G237" s="12">
        <f t="shared" si="29"/>
        <v>4.4492982243255264E-2</v>
      </c>
      <c r="H237" s="2">
        <v>40</v>
      </c>
      <c r="I237" s="12">
        <f t="shared" si="27"/>
        <v>5.7245899762429518E-2</v>
      </c>
      <c r="J237" s="2">
        <v>21</v>
      </c>
      <c r="K237" s="12">
        <f t="shared" si="30"/>
        <v>2.8872726272806019E-2</v>
      </c>
      <c r="L237" s="2">
        <v>215</v>
      </c>
      <c r="M237" s="12">
        <f t="shared" si="31"/>
        <v>0.29384430352066476</v>
      </c>
      <c r="N237" s="2">
        <v>263</v>
      </c>
      <c r="O237" s="12">
        <f t="shared" si="32"/>
        <v>0.37972855905284436</v>
      </c>
      <c r="P237" s="2">
        <v>377</v>
      </c>
      <c r="Q237" s="12">
        <f t="shared" si="33"/>
        <v>0.54822807451248423</v>
      </c>
      <c r="R237" s="19">
        <v>127</v>
      </c>
      <c r="S237" s="12">
        <f t="shared" si="34"/>
        <v>0.21300862097883333</v>
      </c>
      <c r="T237" s="2">
        <v>54</v>
      </c>
      <c r="U237" s="12">
        <f t="shared" si="35"/>
        <v>8.6448411110221723E-2</v>
      </c>
      <c r="V237" s="30" t="s">
        <v>450</v>
      </c>
      <c r="W237" s="29" t="s">
        <v>467</v>
      </c>
    </row>
    <row r="238" spans="1:23">
      <c r="A238" s="19" t="s">
        <v>425</v>
      </c>
      <c r="B238" s="2" t="s">
        <v>272</v>
      </c>
      <c r="C238" s="20">
        <v>38</v>
      </c>
      <c r="D238" s="19">
        <v>0</v>
      </c>
      <c r="E238" s="11">
        <f t="shared" si="28"/>
        <v>0</v>
      </c>
      <c r="F238" s="19">
        <v>15</v>
      </c>
      <c r="G238" s="12">
        <f t="shared" si="29"/>
        <v>2.0224082837843303E-2</v>
      </c>
      <c r="H238" s="19">
        <v>11</v>
      </c>
      <c r="I238" s="12">
        <f t="shared" si="27"/>
        <v>1.5742622434668115E-2</v>
      </c>
      <c r="J238" s="19">
        <v>5</v>
      </c>
      <c r="K238" s="12">
        <f t="shared" si="30"/>
        <v>6.8744586363823842E-3</v>
      </c>
      <c r="L238" s="19">
        <v>96</v>
      </c>
      <c r="M238" s="12">
        <f t="shared" si="31"/>
        <v>0.1312048983162038</v>
      </c>
      <c r="N238" s="19">
        <v>89</v>
      </c>
      <c r="O238" s="12">
        <f t="shared" si="32"/>
        <v>0.12850129945134275</v>
      </c>
      <c r="P238" s="19">
        <v>106</v>
      </c>
      <c r="Q238" s="12">
        <f t="shared" si="33"/>
        <v>0.15414370264807248</v>
      </c>
      <c r="R238" s="19">
        <v>126</v>
      </c>
      <c r="S238" s="12">
        <f t="shared" si="34"/>
        <v>0.21133138774277951</v>
      </c>
      <c r="T238" s="19">
        <v>0</v>
      </c>
      <c r="U238" s="12">
        <f t="shared" si="35"/>
        <v>0</v>
      </c>
      <c r="V238" s="30" t="s">
        <v>450</v>
      </c>
      <c r="W238" s="29" t="s">
        <v>461</v>
      </c>
    </row>
    <row r="239" spans="1:23">
      <c r="A239" s="19" t="s">
        <v>425</v>
      </c>
      <c r="B239" s="2" t="s">
        <v>152</v>
      </c>
      <c r="C239" s="20">
        <v>122</v>
      </c>
      <c r="D239" s="19">
        <v>0</v>
      </c>
      <c r="E239" s="11">
        <f t="shared" si="28"/>
        <v>0</v>
      </c>
      <c r="F239" s="19">
        <v>0</v>
      </c>
      <c r="G239" s="12">
        <f t="shared" si="29"/>
        <v>0</v>
      </c>
      <c r="H239" s="19">
        <v>0</v>
      </c>
      <c r="I239" s="12">
        <f t="shared" si="27"/>
        <v>0</v>
      </c>
      <c r="J239" s="19">
        <v>0</v>
      </c>
      <c r="K239" s="12">
        <f t="shared" si="30"/>
        <v>0</v>
      </c>
      <c r="L239" s="19">
        <v>37</v>
      </c>
      <c r="M239" s="12">
        <f t="shared" si="31"/>
        <v>5.0568554559370212E-2</v>
      </c>
      <c r="N239" s="19">
        <v>68</v>
      </c>
      <c r="O239" s="12">
        <f t="shared" si="32"/>
        <v>9.8180768120127063E-2</v>
      </c>
      <c r="P239" s="19">
        <v>175</v>
      </c>
      <c r="Q239" s="12">
        <f t="shared" si="33"/>
        <v>0.25448252795672338</v>
      </c>
      <c r="R239" s="19">
        <v>126</v>
      </c>
      <c r="S239" s="12">
        <f t="shared" si="34"/>
        <v>0.21133138774277951</v>
      </c>
      <c r="T239" s="19">
        <v>0</v>
      </c>
      <c r="U239" s="12">
        <f t="shared" si="35"/>
        <v>0</v>
      </c>
      <c r="V239" s="30" t="s">
        <v>117</v>
      </c>
      <c r="W239" s="29" t="s">
        <v>115</v>
      </c>
    </row>
    <row r="240" spans="1:23">
      <c r="A240" s="19" t="s">
        <v>153</v>
      </c>
      <c r="B240" s="2" t="s">
        <v>167</v>
      </c>
      <c r="C240" s="20">
        <v>1734</v>
      </c>
      <c r="D240" s="19">
        <v>20</v>
      </c>
      <c r="E240" s="11">
        <f t="shared" si="28"/>
        <v>2.8594712837596327E-2</v>
      </c>
      <c r="F240" s="19">
        <v>19</v>
      </c>
      <c r="G240" s="12">
        <f t="shared" si="29"/>
        <v>2.5617171594601518E-2</v>
      </c>
      <c r="H240" s="19">
        <v>16</v>
      </c>
      <c r="I240" s="12">
        <f t="shared" si="27"/>
        <v>2.2898359904971806E-2</v>
      </c>
      <c r="J240" s="19">
        <v>46</v>
      </c>
      <c r="K240" s="12">
        <f t="shared" si="30"/>
        <v>6.3245019454717943E-2</v>
      </c>
      <c r="L240" s="19">
        <v>51</v>
      </c>
      <c r="M240" s="12">
        <f t="shared" si="31"/>
        <v>6.9702602230483274E-2</v>
      </c>
      <c r="N240" s="19">
        <v>50</v>
      </c>
      <c r="O240" s="12">
        <f t="shared" si="32"/>
        <v>7.2191741264799311E-2</v>
      </c>
      <c r="P240" s="19">
        <v>0</v>
      </c>
      <c r="Q240" s="12">
        <f t="shared" si="33"/>
        <v>0</v>
      </c>
      <c r="R240" s="19">
        <v>6</v>
      </c>
      <c r="S240" s="12">
        <f t="shared" si="34"/>
        <v>1.0063399416322834E-2</v>
      </c>
      <c r="T240" s="19">
        <v>523</v>
      </c>
      <c r="U240" s="12">
        <f t="shared" si="35"/>
        <v>0.83726887056751775</v>
      </c>
      <c r="V240" s="30" t="s">
        <v>471</v>
      </c>
      <c r="W240" s="29" t="s">
        <v>462</v>
      </c>
    </row>
    <row r="241" spans="1:23">
      <c r="A241" s="19" t="s">
        <v>153</v>
      </c>
      <c r="B241" s="2" t="s">
        <v>154</v>
      </c>
      <c r="C241" s="20">
        <v>1779</v>
      </c>
      <c r="D241" s="19">
        <v>0</v>
      </c>
      <c r="E241" s="11">
        <f t="shared" si="28"/>
        <v>0</v>
      </c>
      <c r="F241" s="19">
        <v>0</v>
      </c>
      <c r="G241" s="12">
        <f t="shared" si="29"/>
        <v>0</v>
      </c>
      <c r="H241" s="19">
        <v>0</v>
      </c>
      <c r="I241" s="12">
        <f t="shared" si="27"/>
        <v>0</v>
      </c>
      <c r="J241" s="19">
        <v>115</v>
      </c>
      <c r="K241" s="12">
        <f t="shared" si="30"/>
        <v>0.15811254863679486</v>
      </c>
      <c r="L241" s="19">
        <v>10</v>
      </c>
      <c r="M241" s="12">
        <f t="shared" si="31"/>
        <v>1.3667176907937895E-2</v>
      </c>
      <c r="N241" s="19">
        <v>0</v>
      </c>
      <c r="O241" s="12">
        <f t="shared" si="32"/>
        <v>0</v>
      </c>
      <c r="P241" s="19">
        <v>0</v>
      </c>
      <c r="Q241" s="12">
        <f t="shared" si="33"/>
        <v>0</v>
      </c>
      <c r="R241" s="19">
        <v>0</v>
      </c>
      <c r="S241" s="12">
        <f t="shared" si="34"/>
        <v>0</v>
      </c>
      <c r="T241" s="19">
        <v>467</v>
      </c>
      <c r="U241" s="12">
        <f t="shared" si="35"/>
        <v>0.74761866645321373</v>
      </c>
      <c r="V241" s="30" t="s">
        <v>116</v>
      </c>
      <c r="W241" s="29" t="s">
        <v>468</v>
      </c>
    </row>
    <row r="242" spans="1:23">
      <c r="A242" s="19" t="s">
        <v>153</v>
      </c>
      <c r="B242" s="2" t="s">
        <v>155</v>
      </c>
      <c r="C242" s="20">
        <v>34</v>
      </c>
      <c r="D242" s="19">
        <v>64</v>
      </c>
      <c r="E242" s="11">
        <f t="shared" si="28"/>
        <v>9.1503081080308246E-2</v>
      </c>
      <c r="F242" s="19">
        <v>21</v>
      </c>
      <c r="G242" s="12">
        <f t="shared" si="29"/>
        <v>2.8313715972980623E-2</v>
      </c>
      <c r="H242" s="19">
        <v>0</v>
      </c>
      <c r="I242" s="12">
        <f t="shared" si="27"/>
        <v>0</v>
      </c>
      <c r="J242" s="19">
        <v>74</v>
      </c>
      <c r="K242" s="12">
        <f t="shared" si="30"/>
        <v>0.10174198781845931</v>
      </c>
      <c r="L242" s="19">
        <v>145</v>
      </c>
      <c r="M242" s="12">
        <f t="shared" si="31"/>
        <v>0.1981740651650995</v>
      </c>
      <c r="N242" s="19">
        <v>127</v>
      </c>
      <c r="O242" s="12">
        <f t="shared" si="32"/>
        <v>0.18336702281259024</v>
      </c>
      <c r="P242" s="19">
        <v>86</v>
      </c>
      <c r="Q242" s="12">
        <f t="shared" si="33"/>
        <v>0.1250599851673041</v>
      </c>
      <c r="R242" s="19">
        <v>68</v>
      </c>
      <c r="S242" s="12">
        <f t="shared" si="34"/>
        <v>0.11405186005165879</v>
      </c>
      <c r="T242" s="19">
        <v>422</v>
      </c>
      <c r="U242" s="12">
        <f t="shared" si="35"/>
        <v>0.6755783238613623</v>
      </c>
      <c r="V242" s="30" t="s">
        <v>114</v>
      </c>
      <c r="W242" s="29" t="s">
        <v>462</v>
      </c>
    </row>
    <row r="243" spans="1:23">
      <c r="A243" s="19" t="s">
        <v>153</v>
      </c>
      <c r="B243" s="2" t="s">
        <v>168</v>
      </c>
      <c r="C243" s="20">
        <v>76</v>
      </c>
      <c r="D243" s="19">
        <v>36</v>
      </c>
      <c r="E243" s="11">
        <f t="shared" si="28"/>
        <v>5.1470483107673395E-2</v>
      </c>
      <c r="F243" s="19">
        <v>28</v>
      </c>
      <c r="G243" s="12">
        <f t="shared" si="29"/>
        <v>3.7751621297307497E-2</v>
      </c>
      <c r="H243" s="19">
        <v>20</v>
      </c>
      <c r="I243" s="12">
        <f t="shared" si="27"/>
        <v>2.8622949881214759E-2</v>
      </c>
      <c r="J243" s="19">
        <v>166</v>
      </c>
      <c r="K243" s="12">
        <f t="shared" si="30"/>
        <v>0.22823202672789517</v>
      </c>
      <c r="L243" s="19">
        <v>130</v>
      </c>
      <c r="M243" s="12">
        <f t="shared" si="31"/>
        <v>0.17767329980319266</v>
      </c>
      <c r="N243" s="19">
        <v>120</v>
      </c>
      <c r="O243" s="12">
        <f t="shared" si="32"/>
        <v>0.17326017903551832</v>
      </c>
      <c r="P243" s="19">
        <v>0</v>
      </c>
      <c r="Q243" s="12">
        <f t="shared" si="33"/>
        <v>0</v>
      </c>
      <c r="R243" s="19">
        <v>0</v>
      </c>
      <c r="S243" s="12">
        <f t="shared" si="34"/>
        <v>0</v>
      </c>
      <c r="T243" s="19">
        <v>357</v>
      </c>
      <c r="U243" s="12">
        <f t="shared" si="35"/>
        <v>0.5715200512286881</v>
      </c>
      <c r="V243" s="30" t="s">
        <v>471</v>
      </c>
      <c r="W243" s="29" t="s">
        <v>462</v>
      </c>
    </row>
    <row r="244" spans="1:23">
      <c r="A244" s="19" t="s">
        <v>153</v>
      </c>
      <c r="B244" s="2" t="s">
        <v>107</v>
      </c>
      <c r="C244" s="20">
        <v>227</v>
      </c>
      <c r="D244" s="19">
        <v>135</v>
      </c>
      <c r="E244" s="11">
        <f t="shared" si="28"/>
        <v>0.19301431165377522</v>
      </c>
      <c r="F244" s="19">
        <v>32</v>
      </c>
      <c r="G244" s="12">
        <f t="shared" si="29"/>
        <v>4.3144710054065713E-2</v>
      </c>
      <c r="H244" s="19">
        <v>0</v>
      </c>
      <c r="I244" s="12">
        <f t="shared" si="27"/>
        <v>0</v>
      </c>
      <c r="J244" s="19">
        <v>10</v>
      </c>
      <c r="K244" s="12">
        <f t="shared" si="30"/>
        <v>1.3748917272764768E-2</v>
      </c>
      <c r="L244" s="19">
        <v>404</v>
      </c>
      <c r="M244" s="12">
        <f t="shared" si="31"/>
        <v>0.55215394708069099</v>
      </c>
      <c r="N244" s="19">
        <v>293</v>
      </c>
      <c r="O244" s="12">
        <f t="shared" si="32"/>
        <v>0.4230436038117239</v>
      </c>
      <c r="P244" s="19">
        <v>210</v>
      </c>
      <c r="Q244" s="12">
        <f t="shared" si="33"/>
        <v>0.30537903354806811</v>
      </c>
      <c r="R244" s="19">
        <v>14</v>
      </c>
      <c r="S244" s="12">
        <f t="shared" si="34"/>
        <v>2.3481265304753279E-2</v>
      </c>
      <c r="T244" s="19">
        <v>301</v>
      </c>
      <c r="U244" s="12">
        <f t="shared" si="35"/>
        <v>0.48186984711438408</v>
      </c>
      <c r="V244" s="30" t="s">
        <v>462</v>
      </c>
      <c r="W244" s="29" t="s">
        <v>470</v>
      </c>
    </row>
    <row r="245" spans="1:23">
      <c r="A245" s="19" t="s">
        <v>153</v>
      </c>
      <c r="B245" s="2" t="s">
        <v>277</v>
      </c>
      <c r="C245" s="20">
        <v>158</v>
      </c>
      <c r="D245" s="19">
        <v>26</v>
      </c>
      <c r="E245" s="11">
        <f t="shared" si="28"/>
        <v>3.7173126688875228E-2</v>
      </c>
      <c r="F245" s="19">
        <v>23</v>
      </c>
      <c r="G245" s="12">
        <f t="shared" si="29"/>
        <v>3.1010260351359731E-2</v>
      </c>
      <c r="H245" s="19">
        <v>43</v>
      </c>
      <c r="I245" s="12">
        <f t="shared" si="27"/>
        <v>6.1539342244611724E-2</v>
      </c>
      <c r="J245" s="19">
        <v>61</v>
      </c>
      <c r="K245" s="12">
        <f t="shared" si="30"/>
        <v>8.3868395363865089E-2</v>
      </c>
      <c r="L245" s="19">
        <v>78</v>
      </c>
      <c r="M245" s="12">
        <f t="shared" si="31"/>
        <v>0.1066039798819156</v>
      </c>
      <c r="N245" s="19">
        <v>57</v>
      </c>
      <c r="O245" s="12">
        <f t="shared" si="32"/>
        <v>8.2298585041871208E-2</v>
      </c>
      <c r="P245" s="19">
        <v>0</v>
      </c>
      <c r="Q245" s="12">
        <f t="shared" si="33"/>
        <v>0</v>
      </c>
      <c r="R245" s="19">
        <v>6</v>
      </c>
      <c r="S245" s="12">
        <f t="shared" si="34"/>
        <v>1.0063399416322834E-2</v>
      </c>
      <c r="T245" s="19">
        <v>295</v>
      </c>
      <c r="U245" s="12">
        <f t="shared" si="35"/>
        <v>0.47226446810213718</v>
      </c>
      <c r="V245" s="30" t="s">
        <v>471</v>
      </c>
      <c r="W245" s="29" t="s">
        <v>462</v>
      </c>
    </row>
    <row r="246" spans="1:23">
      <c r="A246" s="19" t="s">
        <v>153</v>
      </c>
      <c r="B246" s="2" t="s">
        <v>278</v>
      </c>
      <c r="C246" s="20">
        <v>102</v>
      </c>
      <c r="D246" s="19">
        <v>19</v>
      </c>
      <c r="E246" s="11">
        <f t="shared" si="28"/>
        <v>2.7164977195716512E-2</v>
      </c>
      <c r="F246" s="19">
        <v>22</v>
      </c>
      <c r="G246" s="12">
        <f t="shared" si="29"/>
        <v>2.9661988162170177E-2</v>
      </c>
      <c r="H246" s="19">
        <v>58</v>
      </c>
      <c r="I246" s="12">
        <f t="shared" si="27"/>
        <v>8.3006554655522799E-2</v>
      </c>
      <c r="J246" s="19">
        <v>25</v>
      </c>
      <c r="K246" s="12">
        <f t="shared" si="30"/>
        <v>3.4372293181911921E-2</v>
      </c>
      <c r="L246" s="19">
        <v>35</v>
      </c>
      <c r="M246" s="12">
        <f t="shared" si="31"/>
        <v>4.7835119177782638E-2</v>
      </c>
      <c r="N246" s="19">
        <v>19</v>
      </c>
      <c r="O246" s="12">
        <f t="shared" si="32"/>
        <v>2.7432861680623737E-2</v>
      </c>
      <c r="P246" s="19">
        <v>0</v>
      </c>
      <c r="Q246" s="12">
        <f t="shared" si="33"/>
        <v>0</v>
      </c>
      <c r="R246" s="19">
        <v>0</v>
      </c>
      <c r="S246" s="12">
        <f t="shared" si="34"/>
        <v>0</v>
      </c>
      <c r="T246" s="19">
        <v>275</v>
      </c>
      <c r="U246" s="12">
        <f t="shared" si="35"/>
        <v>0.44024653806131431</v>
      </c>
      <c r="V246" s="30" t="s">
        <v>115</v>
      </c>
      <c r="W246" s="29" t="s">
        <v>462</v>
      </c>
    </row>
    <row r="247" spans="1:23">
      <c r="A247" s="19" t="s">
        <v>153</v>
      </c>
      <c r="B247" s="2" t="s">
        <v>279</v>
      </c>
      <c r="C247" s="20">
        <v>1711</v>
      </c>
      <c r="D247" s="19">
        <v>5</v>
      </c>
      <c r="E247" s="11">
        <f t="shared" si="28"/>
        <v>7.1486782093990817E-3</v>
      </c>
      <c r="F247" s="19">
        <v>30</v>
      </c>
      <c r="G247" s="12">
        <f t="shared" si="29"/>
        <v>4.0448165675686605E-2</v>
      </c>
      <c r="H247" s="19">
        <v>22</v>
      </c>
      <c r="I247" s="12">
        <f t="shared" si="27"/>
        <v>3.1485244869336231E-2</v>
      </c>
      <c r="J247" s="19">
        <v>33</v>
      </c>
      <c r="K247" s="12">
        <f t="shared" si="30"/>
        <v>4.537142700012374E-2</v>
      </c>
      <c r="L247" s="19">
        <v>56</v>
      </c>
      <c r="M247" s="12">
        <f t="shared" si="31"/>
        <v>7.6536190684452221E-2</v>
      </c>
      <c r="N247" s="19">
        <v>70</v>
      </c>
      <c r="O247" s="12">
        <f t="shared" si="32"/>
        <v>0.10106843777071904</v>
      </c>
      <c r="P247" s="19">
        <v>39</v>
      </c>
      <c r="Q247" s="12">
        <f t="shared" si="33"/>
        <v>5.6713249087498363E-2</v>
      </c>
      <c r="R247" s="19">
        <v>74</v>
      </c>
      <c r="S247" s="12">
        <f t="shared" si="34"/>
        <v>0.12411525946798162</v>
      </c>
      <c r="T247" s="19">
        <v>267</v>
      </c>
      <c r="U247" s="12">
        <f t="shared" si="35"/>
        <v>0.42743936604498517</v>
      </c>
      <c r="V247" s="29" t="s">
        <v>465</v>
      </c>
      <c r="W247" s="29" t="s">
        <v>461</v>
      </c>
    </row>
    <row r="248" spans="1:23">
      <c r="A248" s="19" t="s">
        <v>153</v>
      </c>
      <c r="B248" s="2" t="s">
        <v>10</v>
      </c>
      <c r="C248" s="20">
        <v>1714</v>
      </c>
      <c r="D248" s="19">
        <v>427</v>
      </c>
      <c r="E248" s="11">
        <f t="shared" si="28"/>
        <v>0.61049711908268156</v>
      </c>
      <c r="F248" s="19">
        <v>178</v>
      </c>
      <c r="G248" s="12">
        <f t="shared" si="29"/>
        <v>0.23999244967574054</v>
      </c>
      <c r="H248" s="19">
        <v>230</v>
      </c>
      <c r="I248" s="12">
        <f t="shared" si="27"/>
        <v>0.32916392363396973</v>
      </c>
      <c r="J248" s="19">
        <v>303</v>
      </c>
      <c r="K248" s="12">
        <f t="shared" si="30"/>
        <v>0.41659219336477255</v>
      </c>
      <c r="L248" s="19">
        <v>572</v>
      </c>
      <c r="M248" s="12">
        <f t="shared" si="31"/>
        <v>0.7817625191340476</v>
      </c>
      <c r="N248" s="19">
        <v>298</v>
      </c>
      <c r="O248" s="12">
        <f t="shared" si="32"/>
        <v>0.43026277793820389</v>
      </c>
      <c r="P248" s="19">
        <v>210</v>
      </c>
      <c r="Q248" s="12">
        <f t="shared" si="33"/>
        <v>0.30537903354806811</v>
      </c>
      <c r="R248" s="19">
        <v>613</v>
      </c>
      <c r="S248" s="12">
        <f t="shared" si="34"/>
        <v>1.0281439737009828</v>
      </c>
      <c r="T248" s="19">
        <v>266</v>
      </c>
      <c r="U248" s="12">
        <f t="shared" si="35"/>
        <v>0.42583846954294402</v>
      </c>
      <c r="V248" s="30" t="s">
        <v>114</v>
      </c>
      <c r="W248" s="29" t="s">
        <v>472</v>
      </c>
    </row>
    <row r="249" spans="1:23">
      <c r="A249" s="19" t="s">
        <v>153</v>
      </c>
      <c r="B249" s="2" t="s">
        <v>159</v>
      </c>
      <c r="C249" s="20">
        <v>9</v>
      </c>
      <c r="D249" s="19">
        <v>36</v>
      </c>
      <c r="E249" s="11">
        <f t="shared" si="28"/>
        <v>5.1470483107673395E-2</v>
      </c>
      <c r="F249" s="19">
        <v>66</v>
      </c>
      <c r="G249" s="12">
        <f t="shared" si="29"/>
        <v>8.8985964486510527E-2</v>
      </c>
      <c r="H249" s="19">
        <v>56</v>
      </c>
      <c r="I249" s="12">
        <f t="shared" si="27"/>
        <v>8.0144259667401324E-2</v>
      </c>
      <c r="J249" s="19">
        <v>58</v>
      </c>
      <c r="K249" s="12">
        <f t="shared" si="30"/>
        <v>7.9743720182035668E-2</v>
      </c>
      <c r="L249" s="19">
        <v>103</v>
      </c>
      <c r="M249" s="12">
        <f t="shared" si="31"/>
        <v>0.14077192215176032</v>
      </c>
      <c r="N249" s="19">
        <v>52</v>
      </c>
      <c r="O249" s="12">
        <f t="shared" si="32"/>
        <v>7.507941091539129E-2</v>
      </c>
      <c r="P249" s="19">
        <v>12</v>
      </c>
      <c r="Q249" s="12">
        <f t="shared" si="33"/>
        <v>1.7450230488461036E-2</v>
      </c>
      <c r="R249" s="19">
        <v>77</v>
      </c>
      <c r="S249" s="12">
        <f t="shared" si="34"/>
        <v>0.12914695917614305</v>
      </c>
      <c r="T249" s="19">
        <v>260</v>
      </c>
      <c r="U249" s="12">
        <f t="shared" si="35"/>
        <v>0.41623309053069724</v>
      </c>
      <c r="V249" s="30" t="s">
        <v>450</v>
      </c>
      <c r="W249" s="29" t="s">
        <v>114</v>
      </c>
    </row>
    <row r="250" spans="1:23">
      <c r="A250" s="19" t="s">
        <v>153</v>
      </c>
      <c r="B250" s="2" t="s">
        <v>283</v>
      </c>
      <c r="C250" s="20">
        <v>63</v>
      </c>
      <c r="D250" s="19">
        <v>0</v>
      </c>
      <c r="E250" s="11">
        <f t="shared" si="28"/>
        <v>0</v>
      </c>
      <c r="F250" s="19">
        <v>71</v>
      </c>
      <c r="G250" s="12">
        <f t="shared" si="29"/>
        <v>9.5727325432458307E-2</v>
      </c>
      <c r="H250" s="19">
        <v>140</v>
      </c>
      <c r="I250" s="12">
        <f t="shared" si="27"/>
        <v>0.20036064916850332</v>
      </c>
      <c r="J250" s="19">
        <v>0</v>
      </c>
      <c r="K250" s="12">
        <f t="shared" si="30"/>
        <v>0</v>
      </c>
      <c r="L250" s="19">
        <v>0</v>
      </c>
      <c r="M250" s="12">
        <f t="shared" si="31"/>
        <v>0</v>
      </c>
      <c r="N250" s="19">
        <v>0</v>
      </c>
      <c r="O250" s="12">
        <f t="shared" si="32"/>
        <v>0</v>
      </c>
      <c r="P250" s="19">
        <v>0</v>
      </c>
      <c r="Q250" s="12">
        <f t="shared" si="33"/>
        <v>0</v>
      </c>
      <c r="R250" s="19">
        <v>0</v>
      </c>
      <c r="S250" s="12">
        <f t="shared" si="34"/>
        <v>0</v>
      </c>
      <c r="T250" s="19">
        <v>249</v>
      </c>
      <c r="U250" s="12">
        <f t="shared" si="35"/>
        <v>0.3986232290082446</v>
      </c>
      <c r="V250" s="30" t="s">
        <v>115</v>
      </c>
      <c r="W250" s="29" t="s">
        <v>473</v>
      </c>
    </row>
    <row r="251" spans="1:23">
      <c r="A251" s="19" t="s">
        <v>153</v>
      </c>
      <c r="B251" s="2" t="s">
        <v>160</v>
      </c>
      <c r="C251" s="20">
        <v>649</v>
      </c>
      <c r="D251" s="19">
        <v>0</v>
      </c>
      <c r="E251" s="11">
        <f t="shared" si="28"/>
        <v>0</v>
      </c>
      <c r="F251" s="19">
        <v>43</v>
      </c>
      <c r="G251" s="12">
        <f t="shared" si="29"/>
        <v>5.7975704135150803E-2</v>
      </c>
      <c r="H251" s="19">
        <v>74</v>
      </c>
      <c r="I251" s="12">
        <f t="shared" si="27"/>
        <v>0.10590491456049461</v>
      </c>
      <c r="J251" s="19">
        <v>22</v>
      </c>
      <c r="K251" s="12">
        <f t="shared" si="30"/>
        <v>3.0247618000082493E-2</v>
      </c>
      <c r="L251" s="19">
        <v>0</v>
      </c>
      <c r="M251" s="12">
        <f t="shared" si="31"/>
        <v>0</v>
      </c>
      <c r="N251" s="19">
        <v>0</v>
      </c>
      <c r="O251" s="12">
        <f t="shared" si="32"/>
        <v>0</v>
      </c>
      <c r="P251" s="19">
        <v>0</v>
      </c>
      <c r="Q251" s="12">
        <f t="shared" si="33"/>
        <v>0</v>
      </c>
      <c r="R251" s="19">
        <v>0</v>
      </c>
      <c r="S251" s="12">
        <f t="shared" si="34"/>
        <v>0</v>
      </c>
      <c r="T251" s="19">
        <v>249</v>
      </c>
      <c r="U251" s="12">
        <f t="shared" si="35"/>
        <v>0.3986232290082446</v>
      </c>
      <c r="V251" s="30" t="s">
        <v>115</v>
      </c>
      <c r="W251" s="29" t="s">
        <v>473</v>
      </c>
    </row>
    <row r="252" spans="1:23">
      <c r="A252" s="19" t="s">
        <v>153</v>
      </c>
      <c r="B252" s="2" t="s">
        <v>489</v>
      </c>
      <c r="C252" s="20">
        <v>178</v>
      </c>
      <c r="D252" s="19">
        <v>57</v>
      </c>
      <c r="E252" s="11">
        <f t="shared" si="28"/>
        <v>8.149493158714953E-2</v>
      </c>
      <c r="F252" s="19">
        <v>0</v>
      </c>
      <c r="G252" s="12">
        <f t="shared" si="29"/>
        <v>0</v>
      </c>
      <c r="H252" s="19">
        <v>0</v>
      </c>
      <c r="I252" s="12">
        <f t="shared" si="27"/>
        <v>0</v>
      </c>
      <c r="J252" s="19">
        <v>42</v>
      </c>
      <c r="K252" s="12">
        <f t="shared" si="30"/>
        <v>5.7745452545612037E-2</v>
      </c>
      <c r="L252" s="19">
        <v>0</v>
      </c>
      <c r="M252" s="12">
        <f t="shared" si="31"/>
        <v>0</v>
      </c>
      <c r="N252" s="19">
        <v>0</v>
      </c>
      <c r="O252" s="12">
        <f t="shared" si="32"/>
        <v>0</v>
      </c>
      <c r="P252" s="19">
        <v>0</v>
      </c>
      <c r="Q252" s="12">
        <f t="shared" si="33"/>
        <v>0</v>
      </c>
      <c r="R252" s="19">
        <v>0</v>
      </c>
      <c r="S252" s="12">
        <f t="shared" si="34"/>
        <v>0</v>
      </c>
      <c r="T252" s="19">
        <v>238</v>
      </c>
      <c r="U252" s="12">
        <f t="shared" si="35"/>
        <v>0.38101336748579201</v>
      </c>
      <c r="V252" s="30" t="s">
        <v>114</v>
      </c>
      <c r="W252" s="29" t="s">
        <v>473</v>
      </c>
    </row>
    <row r="253" spans="1:23">
      <c r="A253" s="19" t="s">
        <v>153</v>
      </c>
      <c r="B253" s="2" t="s">
        <v>13</v>
      </c>
      <c r="C253" s="20">
        <v>248</v>
      </c>
      <c r="D253" s="19">
        <v>15</v>
      </c>
      <c r="E253" s="11">
        <f t="shared" si="28"/>
        <v>2.1446034628197247E-2</v>
      </c>
      <c r="F253" s="19">
        <v>65</v>
      </c>
      <c r="G253" s="12">
        <f t="shared" si="29"/>
        <v>8.7637692297320977E-2</v>
      </c>
      <c r="H253" s="19">
        <v>24</v>
      </c>
      <c r="I253" s="12">
        <f t="shared" si="27"/>
        <v>3.4347539857457705E-2</v>
      </c>
      <c r="J253" s="19">
        <v>40</v>
      </c>
      <c r="K253" s="12">
        <f t="shared" si="30"/>
        <v>5.4995669091059074E-2</v>
      </c>
      <c r="L253" s="19">
        <v>141</v>
      </c>
      <c r="M253" s="12">
        <f t="shared" si="31"/>
        <v>0.19270719440192435</v>
      </c>
      <c r="N253" s="19">
        <v>209</v>
      </c>
      <c r="O253" s="12">
        <f t="shared" si="32"/>
        <v>0.30176147848686113</v>
      </c>
      <c r="P253" s="19">
        <v>22</v>
      </c>
      <c r="Q253" s="12">
        <f t="shared" si="33"/>
        <v>3.1992089228845229E-2</v>
      </c>
      <c r="R253" s="19">
        <v>23</v>
      </c>
      <c r="S253" s="12">
        <f t="shared" si="34"/>
        <v>3.8576364429237529E-2</v>
      </c>
      <c r="T253" s="19">
        <v>228</v>
      </c>
      <c r="U253" s="12">
        <f t="shared" si="35"/>
        <v>0.36500440246538063</v>
      </c>
      <c r="V253" s="29" t="s">
        <v>467</v>
      </c>
      <c r="W253" s="29" t="s">
        <v>467</v>
      </c>
    </row>
    <row r="254" spans="1:23">
      <c r="A254" s="19" t="s">
        <v>153</v>
      </c>
      <c r="B254" s="2" t="s">
        <v>9</v>
      </c>
      <c r="C254" s="20">
        <v>51</v>
      </c>
      <c r="D254" s="19">
        <v>193</v>
      </c>
      <c r="E254" s="11">
        <f t="shared" si="28"/>
        <v>0.27593897888280455</v>
      </c>
      <c r="F254" s="19">
        <v>84</v>
      </c>
      <c r="G254" s="12">
        <f t="shared" si="29"/>
        <v>0.11325486389192249</v>
      </c>
      <c r="H254" s="19">
        <v>55</v>
      </c>
      <c r="I254" s="12">
        <f t="shared" si="27"/>
        <v>7.871311217334058E-2</v>
      </c>
      <c r="J254" s="19">
        <v>156</v>
      </c>
      <c r="K254" s="12">
        <f t="shared" si="30"/>
        <v>0.21448310945513041</v>
      </c>
      <c r="L254" s="19">
        <v>97</v>
      </c>
      <c r="M254" s="12">
        <f t="shared" si="31"/>
        <v>0.1325716160069976</v>
      </c>
      <c r="N254" s="19">
        <v>119</v>
      </c>
      <c r="O254" s="12">
        <f t="shared" si="32"/>
        <v>0.17181634421022235</v>
      </c>
      <c r="P254" s="19">
        <v>96</v>
      </c>
      <c r="Q254" s="12">
        <f t="shared" si="33"/>
        <v>0.13960184390768829</v>
      </c>
      <c r="R254" s="19">
        <v>155</v>
      </c>
      <c r="S254" s="12">
        <f t="shared" si="34"/>
        <v>0.25997115158833989</v>
      </c>
      <c r="T254" s="19">
        <v>219</v>
      </c>
      <c r="U254" s="12">
        <f t="shared" si="35"/>
        <v>0.35059633394701034</v>
      </c>
      <c r="V254" s="30" t="s">
        <v>114</v>
      </c>
      <c r="W254" s="29" t="s">
        <v>116</v>
      </c>
    </row>
    <row r="255" spans="1:23">
      <c r="A255" s="19" t="s">
        <v>153</v>
      </c>
      <c r="B255" s="2" t="s">
        <v>161</v>
      </c>
      <c r="C255" s="20">
        <v>1750</v>
      </c>
      <c r="D255" s="19">
        <v>15</v>
      </c>
      <c r="E255" s="11">
        <f t="shared" si="28"/>
        <v>2.1446034628197247E-2</v>
      </c>
      <c r="F255" s="19">
        <v>15</v>
      </c>
      <c r="G255" s="12">
        <f t="shared" si="29"/>
        <v>2.0224082837843303E-2</v>
      </c>
      <c r="H255" s="19">
        <v>13</v>
      </c>
      <c r="I255" s="12">
        <f t="shared" si="27"/>
        <v>1.8604917422789594E-2</v>
      </c>
      <c r="J255" s="19">
        <v>58</v>
      </c>
      <c r="K255" s="12">
        <f t="shared" si="30"/>
        <v>7.9743720182035668E-2</v>
      </c>
      <c r="L255" s="19">
        <v>21</v>
      </c>
      <c r="M255" s="12">
        <f t="shared" si="31"/>
        <v>2.8701071506669583E-2</v>
      </c>
      <c r="N255" s="19">
        <v>8</v>
      </c>
      <c r="O255" s="12">
        <f t="shared" si="32"/>
        <v>1.1550678602367888E-2</v>
      </c>
      <c r="P255" s="19">
        <v>0</v>
      </c>
      <c r="Q255" s="12">
        <f t="shared" si="33"/>
        <v>0</v>
      </c>
      <c r="R255" s="19">
        <v>0</v>
      </c>
      <c r="S255" s="12">
        <f t="shared" si="34"/>
        <v>0</v>
      </c>
      <c r="T255" s="19">
        <v>200</v>
      </c>
      <c r="U255" s="12">
        <f t="shared" si="35"/>
        <v>0.32017930040822862</v>
      </c>
      <c r="V255" s="30" t="s">
        <v>116</v>
      </c>
      <c r="W255" s="29" t="s">
        <v>468</v>
      </c>
    </row>
    <row r="256" spans="1:23">
      <c r="A256" s="19" t="s">
        <v>153</v>
      </c>
      <c r="B256" s="2" t="s">
        <v>162</v>
      </c>
      <c r="C256" s="20">
        <v>17</v>
      </c>
      <c r="D256" s="19">
        <v>0</v>
      </c>
      <c r="E256" s="11">
        <f t="shared" si="28"/>
        <v>0</v>
      </c>
      <c r="F256" s="19">
        <v>0</v>
      </c>
      <c r="G256" s="12">
        <f t="shared" si="29"/>
        <v>0</v>
      </c>
      <c r="H256" s="19">
        <v>0</v>
      </c>
      <c r="I256" s="12">
        <f t="shared" si="27"/>
        <v>0</v>
      </c>
      <c r="J256" s="19">
        <v>14</v>
      </c>
      <c r="K256" s="12">
        <f t="shared" si="30"/>
        <v>1.9248484181870678E-2</v>
      </c>
      <c r="L256" s="19">
        <v>17</v>
      </c>
      <c r="M256" s="12">
        <f t="shared" si="31"/>
        <v>2.3234200743494422E-2</v>
      </c>
      <c r="N256" s="19">
        <v>12</v>
      </c>
      <c r="O256" s="12">
        <f t="shared" si="32"/>
        <v>1.7326017903551837E-2</v>
      </c>
      <c r="P256" s="19">
        <v>0</v>
      </c>
      <c r="Q256" s="12">
        <f t="shared" si="33"/>
        <v>0</v>
      </c>
      <c r="R256" s="19">
        <v>0</v>
      </c>
      <c r="S256" s="12">
        <f t="shared" si="34"/>
        <v>0</v>
      </c>
      <c r="T256" s="19">
        <v>191</v>
      </c>
      <c r="U256" s="12">
        <f t="shared" si="35"/>
        <v>0.30577123188985833</v>
      </c>
      <c r="V256" s="30" t="s">
        <v>456</v>
      </c>
      <c r="W256" s="29" t="s">
        <v>468</v>
      </c>
    </row>
    <row r="257" spans="1:23">
      <c r="A257" s="19" t="s">
        <v>153</v>
      </c>
      <c r="B257" s="2" t="s">
        <v>18</v>
      </c>
      <c r="C257" s="20">
        <v>7</v>
      </c>
      <c r="D257" s="19">
        <v>109</v>
      </c>
      <c r="E257" s="11">
        <f t="shared" si="28"/>
        <v>0.15584118496489999</v>
      </c>
      <c r="F257" s="19">
        <v>125</v>
      </c>
      <c r="G257" s="12">
        <f t="shared" si="29"/>
        <v>0.16853402364869421</v>
      </c>
      <c r="H257" s="19">
        <v>56</v>
      </c>
      <c r="I257" s="12">
        <f t="shared" si="27"/>
        <v>8.0144259667401324E-2</v>
      </c>
      <c r="J257" s="19">
        <v>176</v>
      </c>
      <c r="K257" s="12">
        <f t="shared" si="30"/>
        <v>0.24198094400065995</v>
      </c>
      <c r="L257" s="19">
        <v>216</v>
      </c>
      <c r="M257" s="12">
        <f t="shared" si="31"/>
        <v>0.29521102121145854</v>
      </c>
      <c r="N257" s="19">
        <v>203</v>
      </c>
      <c r="O257" s="12">
        <f t="shared" si="32"/>
        <v>0.29309846953508517</v>
      </c>
      <c r="P257" s="19">
        <v>36</v>
      </c>
      <c r="Q257" s="12">
        <f t="shared" si="33"/>
        <v>5.2350691465383105E-2</v>
      </c>
      <c r="R257" s="19">
        <v>44</v>
      </c>
      <c r="S257" s="12">
        <f t="shared" si="34"/>
        <v>7.3798262386367441E-2</v>
      </c>
      <c r="T257" s="19">
        <v>186</v>
      </c>
      <c r="U257" s="12">
        <f t="shared" si="35"/>
        <v>0.29776674937965258</v>
      </c>
      <c r="V257" s="29" t="s">
        <v>464</v>
      </c>
      <c r="W257" s="29" t="s">
        <v>470</v>
      </c>
    </row>
    <row r="258" spans="1:23">
      <c r="A258" s="19" t="s">
        <v>153</v>
      </c>
      <c r="B258" s="2" t="s">
        <v>163</v>
      </c>
      <c r="C258" s="20">
        <v>1756</v>
      </c>
      <c r="D258" s="19">
        <v>12</v>
      </c>
      <c r="E258" s="11">
        <f t="shared" si="28"/>
        <v>1.7156827702557796E-2</v>
      </c>
      <c r="F258" s="19">
        <v>25</v>
      </c>
      <c r="G258" s="12">
        <f t="shared" si="29"/>
        <v>3.3706804729738839E-2</v>
      </c>
      <c r="H258" s="19">
        <v>17</v>
      </c>
      <c r="I258" s="12">
        <f t="shared" ref="I258:I261" si="36">H258/69874*100</f>
        <v>2.4329507399032543E-2</v>
      </c>
      <c r="J258" s="19">
        <v>33</v>
      </c>
      <c r="K258" s="12">
        <f t="shared" si="30"/>
        <v>4.537142700012374E-2</v>
      </c>
      <c r="L258" s="19">
        <v>11</v>
      </c>
      <c r="M258" s="12">
        <f t="shared" si="31"/>
        <v>1.5033894598731685E-2</v>
      </c>
      <c r="N258" s="19">
        <v>13</v>
      </c>
      <c r="O258" s="12">
        <f t="shared" si="32"/>
        <v>1.8769852728847822E-2</v>
      </c>
      <c r="P258" s="19">
        <v>0</v>
      </c>
      <c r="Q258" s="12">
        <f t="shared" si="33"/>
        <v>0</v>
      </c>
      <c r="R258" s="19">
        <v>0</v>
      </c>
      <c r="S258" s="12">
        <f t="shared" si="34"/>
        <v>0</v>
      </c>
      <c r="T258" s="19">
        <v>183</v>
      </c>
      <c r="U258" s="12">
        <f t="shared" si="35"/>
        <v>0.29296405987352919</v>
      </c>
      <c r="V258" s="29" t="s">
        <v>461</v>
      </c>
      <c r="W258" s="29" t="s">
        <v>468</v>
      </c>
    </row>
    <row r="259" spans="1:23">
      <c r="A259" s="19" t="s">
        <v>153</v>
      </c>
      <c r="B259" s="2" t="s">
        <v>1</v>
      </c>
      <c r="C259" s="20">
        <v>30</v>
      </c>
      <c r="D259" s="19">
        <v>0</v>
      </c>
      <c r="E259" s="11">
        <f t="shared" ref="E259:E262" si="37">D259/69943*100</f>
        <v>0</v>
      </c>
      <c r="F259" s="19">
        <v>0</v>
      </c>
      <c r="G259" s="12">
        <f t="shared" ref="G259:G262" si="38">F259/74169*100</f>
        <v>0</v>
      </c>
      <c r="H259" s="19">
        <v>22</v>
      </c>
      <c r="I259" s="12">
        <f t="shared" si="36"/>
        <v>3.1485244869336231E-2</v>
      </c>
      <c r="J259" s="19">
        <v>0</v>
      </c>
      <c r="K259" s="12">
        <f t="shared" ref="K259:K262" si="39">J259/72733*100</f>
        <v>0</v>
      </c>
      <c r="L259" s="19">
        <v>92</v>
      </c>
      <c r="M259" s="12">
        <f t="shared" ref="M259:M262" si="40">L259/73168*100</f>
        <v>0.12573802755302865</v>
      </c>
      <c r="N259" s="19">
        <v>158</v>
      </c>
      <c r="O259" s="12">
        <f t="shared" ref="O259:O262" si="41">N259/69260*100</f>
        <v>0.22812590239676581</v>
      </c>
      <c r="P259" s="19">
        <v>6</v>
      </c>
      <c r="Q259" s="12">
        <f t="shared" ref="Q259:Q262" si="42">P259/68767*100</f>
        <v>8.7251152442305181E-3</v>
      </c>
      <c r="R259" s="19">
        <v>12</v>
      </c>
      <c r="S259" s="12">
        <f t="shared" ref="S259:S262" si="43">R259/59622*100</f>
        <v>2.0126798832645669E-2</v>
      </c>
      <c r="T259" s="19">
        <v>179</v>
      </c>
      <c r="U259" s="12">
        <f t="shared" ref="U259:U262" si="44">T259/62465*100</f>
        <v>0.2865604738653646</v>
      </c>
      <c r="V259" s="30" t="s">
        <v>115</v>
      </c>
      <c r="W259" s="29" t="s">
        <v>467</v>
      </c>
    </row>
    <row r="260" spans="1:23">
      <c r="A260" s="19" t="s">
        <v>153</v>
      </c>
      <c r="B260" s="2" t="s">
        <v>273</v>
      </c>
      <c r="C260" s="20">
        <v>186</v>
      </c>
      <c r="D260" s="19">
        <v>21</v>
      </c>
      <c r="E260" s="11">
        <f t="shared" si="37"/>
        <v>3.0024448479476142E-2</v>
      </c>
      <c r="F260" s="19">
        <v>37</v>
      </c>
      <c r="G260" s="12">
        <f t="shared" si="38"/>
        <v>4.9886071000013479E-2</v>
      </c>
      <c r="H260" s="19">
        <v>22</v>
      </c>
      <c r="I260" s="12">
        <f t="shared" si="36"/>
        <v>3.1485244869336231E-2</v>
      </c>
      <c r="J260" s="19">
        <v>50</v>
      </c>
      <c r="K260" s="12">
        <f t="shared" si="39"/>
        <v>6.8744586363823842E-2</v>
      </c>
      <c r="L260" s="19">
        <v>26</v>
      </c>
      <c r="M260" s="12">
        <f t="shared" si="40"/>
        <v>3.553465996063853E-2</v>
      </c>
      <c r="N260" s="19">
        <v>27</v>
      </c>
      <c r="O260" s="12">
        <f t="shared" si="41"/>
        <v>3.898354028299162E-2</v>
      </c>
      <c r="P260" s="19">
        <v>40</v>
      </c>
      <c r="Q260" s="12">
        <f t="shared" si="42"/>
        <v>5.8167434961536785E-2</v>
      </c>
      <c r="R260" s="19">
        <v>18</v>
      </c>
      <c r="S260" s="12">
        <f t="shared" si="43"/>
        <v>3.0190198248968503E-2</v>
      </c>
      <c r="T260" s="19">
        <v>178</v>
      </c>
      <c r="U260" s="12">
        <f t="shared" si="44"/>
        <v>0.28495957736332345</v>
      </c>
      <c r="V260" s="29" t="s">
        <v>461</v>
      </c>
      <c r="W260" s="29" t="s">
        <v>461</v>
      </c>
    </row>
    <row r="261" spans="1:23">
      <c r="A261" s="19" t="s">
        <v>153</v>
      </c>
      <c r="B261" s="2" t="s">
        <v>274</v>
      </c>
      <c r="C261" s="20">
        <v>1735</v>
      </c>
      <c r="D261" s="19">
        <v>15</v>
      </c>
      <c r="E261" s="11">
        <f t="shared" si="37"/>
        <v>2.1446034628197247E-2</v>
      </c>
      <c r="F261" s="19">
        <v>32</v>
      </c>
      <c r="G261" s="12">
        <f t="shared" si="38"/>
        <v>4.3144710054065713E-2</v>
      </c>
      <c r="H261" s="19">
        <v>17</v>
      </c>
      <c r="I261" s="12">
        <f t="shared" si="36"/>
        <v>2.4329507399032543E-2</v>
      </c>
      <c r="J261" s="19">
        <v>0</v>
      </c>
      <c r="K261" s="12">
        <f t="shared" si="39"/>
        <v>0</v>
      </c>
      <c r="L261" s="19">
        <v>50</v>
      </c>
      <c r="M261" s="12">
        <f t="shared" si="40"/>
        <v>6.8335884539689487E-2</v>
      </c>
      <c r="N261" s="19">
        <v>0</v>
      </c>
      <c r="O261" s="12">
        <f t="shared" si="41"/>
        <v>0</v>
      </c>
      <c r="P261" s="19">
        <v>9</v>
      </c>
      <c r="Q261" s="12">
        <f t="shared" si="42"/>
        <v>1.3087672866345776E-2</v>
      </c>
      <c r="R261" s="19">
        <v>0</v>
      </c>
      <c r="S261" s="12">
        <f t="shared" si="43"/>
        <v>0</v>
      </c>
      <c r="T261" s="19">
        <v>173</v>
      </c>
      <c r="U261" s="12">
        <f t="shared" si="44"/>
        <v>0.27695509485311776</v>
      </c>
      <c r="V261" s="29" t="s">
        <v>450</v>
      </c>
      <c r="W261" s="29" t="s">
        <v>111</v>
      </c>
    </row>
    <row r="262" spans="1:23">
      <c r="A262" s="19" t="s">
        <v>153</v>
      </c>
      <c r="B262" s="2" t="s">
        <v>192</v>
      </c>
      <c r="C262" s="20">
        <v>271</v>
      </c>
      <c r="D262" s="19">
        <v>21</v>
      </c>
      <c r="E262" s="11">
        <f t="shared" si="37"/>
        <v>3.0024448479476142E-2</v>
      </c>
      <c r="F262" s="19">
        <v>11</v>
      </c>
      <c r="G262" s="12">
        <f t="shared" si="38"/>
        <v>1.4830994081085088E-2</v>
      </c>
      <c r="H262" s="19">
        <v>0</v>
      </c>
      <c r="I262" s="12">
        <f>H262/69874*100</f>
        <v>0</v>
      </c>
      <c r="J262" s="19">
        <v>34</v>
      </c>
      <c r="K262" s="12">
        <f t="shared" si="39"/>
        <v>4.6746318727400218E-2</v>
      </c>
      <c r="L262" s="19">
        <v>20</v>
      </c>
      <c r="M262" s="12">
        <f t="shared" si="40"/>
        <v>2.7334353815875789E-2</v>
      </c>
      <c r="N262" s="19">
        <v>5</v>
      </c>
      <c r="O262" s="12">
        <f t="shared" si="41"/>
        <v>7.2191741264799308E-3</v>
      </c>
      <c r="P262" s="19">
        <v>5</v>
      </c>
      <c r="Q262" s="12">
        <f t="shared" si="42"/>
        <v>7.2709293701920981E-3</v>
      </c>
      <c r="R262" s="19">
        <v>0</v>
      </c>
      <c r="S262" s="12">
        <f t="shared" si="43"/>
        <v>0</v>
      </c>
      <c r="T262" s="19">
        <v>172</v>
      </c>
      <c r="U262" s="12">
        <f t="shared" si="44"/>
        <v>0.27535419835107661</v>
      </c>
      <c r="V262" s="29" t="s">
        <v>114</v>
      </c>
      <c r="W262" s="29" t="s">
        <v>111</v>
      </c>
    </row>
    <row r="755" spans="1:23" s="2" customFormat="1">
      <c r="A755" s="19"/>
      <c r="B755" s="19"/>
      <c r="C755" s="20"/>
      <c r="D755" s="19"/>
      <c r="E755" s="11"/>
      <c r="F755" s="19"/>
      <c r="G755" s="12"/>
      <c r="H755" s="19"/>
      <c r="I755" s="12"/>
      <c r="J755" s="19"/>
      <c r="K755" s="12"/>
      <c r="L755" s="19"/>
      <c r="M755" s="12"/>
      <c r="N755" s="19"/>
      <c r="O755" s="12"/>
      <c r="P755" s="19"/>
      <c r="Q755" s="12"/>
      <c r="R755" s="19"/>
      <c r="S755" s="12"/>
      <c r="T755" s="19"/>
      <c r="U755" s="12"/>
      <c r="V755" s="30"/>
      <c r="W755" s="30"/>
    </row>
    <row r="756" spans="1:23" s="2" customFormat="1">
      <c r="A756" s="19"/>
      <c r="B756" s="19"/>
      <c r="C756" s="20"/>
      <c r="D756" s="19"/>
      <c r="E756" s="11"/>
      <c r="F756" s="19"/>
      <c r="G756" s="12"/>
      <c r="H756" s="19"/>
      <c r="I756" s="12"/>
      <c r="J756" s="19"/>
      <c r="K756" s="12"/>
      <c r="L756" s="19"/>
      <c r="M756" s="12"/>
      <c r="N756" s="19"/>
      <c r="O756" s="12"/>
      <c r="P756" s="19"/>
      <c r="Q756" s="12"/>
      <c r="R756" s="19"/>
      <c r="S756" s="12"/>
      <c r="T756" s="19"/>
      <c r="U756" s="12"/>
      <c r="V756" s="30"/>
      <c r="W756" s="30"/>
    </row>
    <row r="757" spans="1:23" s="2" customFormat="1">
      <c r="A757" s="19"/>
      <c r="B757" s="19"/>
      <c r="C757" s="20"/>
      <c r="D757" s="19"/>
      <c r="E757" s="11"/>
      <c r="F757" s="19"/>
      <c r="G757" s="12"/>
      <c r="H757" s="19"/>
      <c r="I757" s="12"/>
      <c r="J757" s="19"/>
      <c r="K757" s="12"/>
      <c r="L757" s="19"/>
      <c r="M757" s="12"/>
      <c r="N757" s="19"/>
      <c r="O757" s="12"/>
      <c r="P757" s="19"/>
      <c r="Q757" s="12"/>
      <c r="R757" s="19"/>
      <c r="S757" s="12"/>
      <c r="T757" s="19"/>
      <c r="U757" s="12"/>
      <c r="V757" s="30"/>
      <c r="W757" s="30"/>
    </row>
    <row r="758" spans="1:23" s="2" customFormat="1">
      <c r="A758" s="19"/>
      <c r="B758" s="19"/>
      <c r="C758" s="20"/>
      <c r="D758" s="19"/>
      <c r="E758" s="11"/>
      <c r="F758" s="19"/>
      <c r="G758" s="12"/>
      <c r="H758" s="19"/>
      <c r="I758" s="12"/>
      <c r="J758" s="19"/>
      <c r="K758" s="12"/>
      <c r="L758" s="19"/>
      <c r="M758" s="12"/>
      <c r="N758" s="19"/>
      <c r="O758" s="12"/>
      <c r="P758" s="19"/>
      <c r="Q758" s="12"/>
      <c r="R758" s="19"/>
      <c r="S758" s="12"/>
      <c r="T758" s="19"/>
      <c r="U758" s="12"/>
      <c r="V758" s="30"/>
      <c r="W758" s="30"/>
    </row>
    <row r="759" spans="1:23" s="2" customFormat="1">
      <c r="A759" s="19"/>
      <c r="B759" s="19"/>
      <c r="C759" s="20"/>
      <c r="D759" s="19"/>
      <c r="E759" s="11"/>
      <c r="F759" s="19"/>
      <c r="G759" s="12"/>
      <c r="H759" s="19"/>
      <c r="I759" s="12"/>
      <c r="J759" s="19"/>
      <c r="K759" s="12"/>
      <c r="L759" s="19"/>
      <c r="M759" s="12"/>
      <c r="N759" s="19"/>
      <c r="O759" s="12"/>
      <c r="P759" s="19"/>
      <c r="Q759" s="12"/>
      <c r="R759" s="19"/>
      <c r="S759" s="12"/>
      <c r="T759" s="19"/>
      <c r="U759" s="12"/>
      <c r="V759" s="30"/>
      <c r="W759" s="30"/>
    </row>
    <row r="760" spans="1:23" s="2" customFormat="1">
      <c r="A760" s="19"/>
      <c r="B760" s="19"/>
      <c r="C760" s="20"/>
      <c r="D760" s="19"/>
      <c r="E760" s="11"/>
      <c r="F760" s="19"/>
      <c r="G760" s="12"/>
      <c r="H760" s="19"/>
      <c r="I760" s="12"/>
      <c r="J760" s="19"/>
      <c r="K760" s="12"/>
      <c r="L760" s="19"/>
      <c r="M760" s="12"/>
      <c r="N760" s="19"/>
      <c r="O760" s="12"/>
      <c r="P760" s="19"/>
      <c r="Q760" s="12"/>
      <c r="R760" s="19"/>
      <c r="S760" s="12"/>
      <c r="T760" s="19"/>
      <c r="U760" s="12"/>
      <c r="V760" s="30"/>
      <c r="W760" s="30"/>
    </row>
    <row r="761" spans="1:23" s="2" customFormat="1">
      <c r="A761" s="19"/>
      <c r="B761" s="19"/>
      <c r="C761" s="20"/>
      <c r="D761" s="19"/>
      <c r="E761" s="11"/>
      <c r="F761" s="19"/>
      <c r="G761" s="12"/>
      <c r="H761" s="19"/>
      <c r="I761" s="12"/>
      <c r="J761" s="19"/>
      <c r="K761" s="12"/>
      <c r="L761" s="19"/>
      <c r="M761" s="12"/>
      <c r="N761" s="19"/>
      <c r="O761" s="12"/>
      <c r="P761" s="19"/>
      <c r="Q761" s="12"/>
      <c r="R761" s="19"/>
      <c r="S761" s="12"/>
      <c r="T761" s="19"/>
      <c r="U761" s="12"/>
      <c r="V761" s="30"/>
      <c r="W761" s="30"/>
    </row>
    <row r="762" spans="1:23" s="2" customFormat="1">
      <c r="A762" s="19"/>
      <c r="B762" s="19"/>
      <c r="C762" s="20"/>
      <c r="D762" s="19"/>
      <c r="E762" s="11"/>
      <c r="F762" s="19"/>
      <c r="G762" s="12"/>
      <c r="H762" s="19"/>
      <c r="I762" s="12"/>
      <c r="J762" s="19"/>
      <c r="K762" s="12"/>
      <c r="L762" s="19"/>
      <c r="M762" s="12"/>
      <c r="N762" s="19"/>
      <c r="O762" s="12"/>
      <c r="P762" s="19"/>
      <c r="Q762" s="12"/>
      <c r="R762" s="19"/>
      <c r="S762" s="12"/>
      <c r="T762" s="19"/>
      <c r="U762" s="12"/>
      <c r="V762" s="30"/>
      <c r="W762" s="30"/>
    </row>
    <row r="763" spans="1:23" s="2" customFormat="1">
      <c r="A763" s="19"/>
      <c r="B763" s="19"/>
      <c r="C763" s="20"/>
      <c r="D763" s="19"/>
      <c r="E763" s="11"/>
      <c r="F763" s="19"/>
      <c r="G763" s="12"/>
      <c r="H763" s="19"/>
      <c r="I763" s="12"/>
      <c r="J763" s="19"/>
      <c r="K763" s="12"/>
      <c r="L763" s="19"/>
      <c r="M763" s="12"/>
      <c r="N763" s="19"/>
      <c r="O763" s="12"/>
      <c r="P763" s="19"/>
      <c r="Q763" s="12"/>
      <c r="R763" s="19"/>
      <c r="S763" s="12"/>
      <c r="T763" s="19"/>
      <c r="U763" s="12"/>
      <c r="V763" s="30"/>
      <c r="W763" s="30"/>
    </row>
    <row r="764" spans="1:23" s="2" customFormat="1">
      <c r="A764" s="19"/>
      <c r="B764" s="19"/>
      <c r="C764" s="20"/>
      <c r="D764" s="19"/>
      <c r="E764" s="11"/>
      <c r="F764" s="19"/>
      <c r="G764" s="12"/>
      <c r="H764" s="19"/>
      <c r="I764" s="12"/>
      <c r="J764" s="19"/>
      <c r="K764" s="12"/>
      <c r="L764" s="19"/>
      <c r="M764" s="12"/>
      <c r="N764" s="19"/>
      <c r="O764" s="12"/>
      <c r="P764" s="19"/>
      <c r="Q764" s="12"/>
      <c r="R764" s="19"/>
      <c r="S764" s="12"/>
      <c r="T764" s="19"/>
      <c r="U764" s="12"/>
      <c r="V764" s="30"/>
      <c r="W764" s="30"/>
    </row>
    <row r="765" spans="1:23" s="2" customFormat="1">
      <c r="A765" s="19"/>
      <c r="B765" s="19"/>
      <c r="C765" s="20"/>
      <c r="D765" s="19"/>
      <c r="E765" s="11"/>
      <c r="F765" s="19"/>
      <c r="G765" s="12"/>
      <c r="H765" s="19"/>
      <c r="I765" s="12"/>
      <c r="J765" s="19"/>
      <c r="K765" s="12"/>
      <c r="L765" s="19"/>
      <c r="M765" s="12"/>
      <c r="N765" s="19"/>
      <c r="O765" s="12"/>
      <c r="P765" s="19"/>
      <c r="Q765" s="12"/>
      <c r="R765" s="19"/>
      <c r="S765" s="12"/>
      <c r="T765" s="19"/>
      <c r="U765" s="12"/>
      <c r="V765" s="30"/>
      <c r="W765" s="30"/>
    </row>
    <row r="766" spans="1:23" s="2" customFormat="1">
      <c r="A766" s="19"/>
      <c r="B766" s="19"/>
      <c r="C766" s="20"/>
      <c r="D766" s="19"/>
      <c r="E766" s="11"/>
      <c r="F766" s="19"/>
      <c r="G766" s="12"/>
      <c r="H766" s="19"/>
      <c r="I766" s="12"/>
      <c r="J766" s="19"/>
      <c r="K766" s="12"/>
      <c r="L766" s="19"/>
      <c r="M766" s="12"/>
      <c r="N766" s="19"/>
      <c r="O766" s="12"/>
      <c r="P766" s="19"/>
      <c r="Q766" s="12"/>
      <c r="R766" s="19"/>
      <c r="S766" s="12"/>
      <c r="T766" s="19"/>
      <c r="U766" s="12"/>
      <c r="V766" s="30"/>
      <c r="W766" s="30"/>
    </row>
    <row r="767" spans="1:23" s="2" customFormat="1">
      <c r="A767" s="19"/>
      <c r="B767" s="19"/>
      <c r="C767" s="20"/>
      <c r="D767" s="19"/>
      <c r="E767" s="11"/>
      <c r="F767" s="19"/>
      <c r="G767" s="12"/>
      <c r="H767" s="19"/>
      <c r="I767" s="12"/>
      <c r="J767" s="19"/>
      <c r="K767" s="12"/>
      <c r="L767" s="19"/>
      <c r="M767" s="12"/>
      <c r="N767" s="19"/>
      <c r="O767" s="12"/>
      <c r="P767" s="19"/>
      <c r="Q767" s="12"/>
      <c r="R767" s="19"/>
      <c r="S767" s="12"/>
      <c r="T767" s="19"/>
      <c r="U767" s="12"/>
      <c r="V767" s="30"/>
      <c r="W767" s="30"/>
    </row>
    <row r="768" spans="1:23" s="2" customFormat="1">
      <c r="A768" s="19"/>
      <c r="B768" s="19"/>
      <c r="C768" s="20"/>
      <c r="D768" s="19"/>
      <c r="E768" s="11"/>
      <c r="F768" s="19"/>
      <c r="G768" s="12"/>
      <c r="H768" s="19"/>
      <c r="I768" s="12"/>
      <c r="J768" s="19"/>
      <c r="K768" s="12"/>
      <c r="L768" s="19"/>
      <c r="M768" s="12"/>
      <c r="N768" s="19"/>
      <c r="O768" s="12"/>
      <c r="P768" s="19"/>
      <c r="Q768" s="12"/>
      <c r="R768" s="19"/>
      <c r="S768" s="12"/>
      <c r="T768" s="19"/>
      <c r="U768" s="12"/>
      <c r="V768" s="30"/>
      <c r="W768" s="30"/>
    </row>
    <row r="769" spans="1:23" s="2" customFormat="1">
      <c r="A769" s="19"/>
      <c r="B769" s="19"/>
      <c r="C769" s="20"/>
      <c r="D769" s="19"/>
      <c r="E769" s="11"/>
      <c r="F769" s="19"/>
      <c r="G769" s="12"/>
      <c r="H769" s="19"/>
      <c r="I769" s="12"/>
      <c r="J769" s="19"/>
      <c r="K769" s="12"/>
      <c r="L769" s="19"/>
      <c r="M769" s="12"/>
      <c r="N769" s="19"/>
      <c r="O769" s="12"/>
      <c r="P769" s="19"/>
      <c r="Q769" s="12"/>
      <c r="R769" s="19"/>
      <c r="S769" s="12"/>
      <c r="T769" s="19"/>
      <c r="U769" s="12"/>
      <c r="V769" s="30"/>
      <c r="W769" s="30"/>
    </row>
    <row r="770" spans="1:23" s="2" customFormat="1">
      <c r="A770" s="19"/>
      <c r="B770" s="19"/>
      <c r="C770" s="20"/>
      <c r="D770" s="19"/>
      <c r="E770" s="11"/>
      <c r="F770" s="19"/>
      <c r="G770" s="12"/>
      <c r="H770" s="19"/>
      <c r="I770" s="12"/>
      <c r="J770" s="19"/>
      <c r="K770" s="12"/>
      <c r="L770" s="19"/>
      <c r="M770" s="12"/>
      <c r="N770" s="19"/>
      <c r="O770" s="12"/>
      <c r="P770" s="19"/>
      <c r="Q770" s="12"/>
      <c r="R770" s="19"/>
      <c r="S770" s="12"/>
      <c r="T770" s="19"/>
      <c r="U770" s="12"/>
      <c r="V770" s="30"/>
      <c r="W770" s="30"/>
    </row>
    <row r="771" spans="1:23" s="2" customFormat="1">
      <c r="A771" s="19"/>
      <c r="B771" s="19"/>
      <c r="C771" s="20"/>
      <c r="D771" s="19"/>
      <c r="E771" s="11"/>
      <c r="F771" s="19"/>
      <c r="G771" s="12"/>
      <c r="H771" s="19"/>
      <c r="I771" s="12"/>
      <c r="J771" s="19"/>
      <c r="K771" s="12"/>
      <c r="L771" s="19"/>
      <c r="M771" s="12"/>
      <c r="N771" s="19"/>
      <c r="O771" s="12"/>
      <c r="P771" s="19"/>
      <c r="Q771" s="12"/>
      <c r="R771" s="19"/>
      <c r="S771" s="12"/>
      <c r="T771" s="19"/>
      <c r="U771" s="12"/>
      <c r="V771" s="30"/>
      <c r="W771" s="30"/>
    </row>
    <row r="772" spans="1:23" s="2" customFormat="1">
      <c r="A772" s="19"/>
      <c r="B772" s="19"/>
      <c r="C772" s="20"/>
      <c r="D772" s="19"/>
      <c r="E772" s="11"/>
      <c r="F772" s="19"/>
      <c r="G772" s="12"/>
      <c r="H772" s="19"/>
      <c r="I772" s="12"/>
      <c r="J772" s="19"/>
      <c r="K772" s="12"/>
      <c r="L772" s="19"/>
      <c r="M772" s="12"/>
      <c r="N772" s="19"/>
      <c r="O772" s="12"/>
      <c r="P772" s="19"/>
      <c r="Q772" s="12"/>
      <c r="R772" s="19"/>
      <c r="S772" s="12"/>
      <c r="T772" s="19"/>
      <c r="U772" s="12"/>
      <c r="V772" s="30"/>
      <c r="W772" s="30"/>
    </row>
    <row r="773" spans="1:23" s="2" customFormat="1">
      <c r="A773" s="19"/>
      <c r="B773" s="19"/>
      <c r="C773" s="20"/>
      <c r="D773" s="19"/>
      <c r="E773" s="11"/>
      <c r="F773" s="19"/>
      <c r="G773" s="12"/>
      <c r="H773" s="19"/>
      <c r="I773" s="12"/>
      <c r="J773" s="19"/>
      <c r="K773" s="12"/>
      <c r="L773" s="19"/>
      <c r="M773" s="12"/>
      <c r="N773" s="19"/>
      <c r="O773" s="12"/>
      <c r="P773" s="19"/>
      <c r="Q773" s="12"/>
      <c r="R773" s="19"/>
      <c r="S773" s="12"/>
      <c r="T773" s="19"/>
      <c r="U773" s="12"/>
      <c r="V773" s="30"/>
      <c r="W773" s="30"/>
    </row>
    <row r="774" spans="1:23" s="2" customFormat="1">
      <c r="A774" s="19"/>
      <c r="B774" s="19"/>
      <c r="C774" s="20"/>
      <c r="D774" s="19"/>
      <c r="E774" s="11"/>
      <c r="F774" s="19"/>
      <c r="G774" s="12"/>
      <c r="H774" s="19"/>
      <c r="I774" s="12"/>
      <c r="J774" s="19"/>
      <c r="K774" s="12"/>
      <c r="L774" s="19"/>
      <c r="M774" s="12"/>
      <c r="N774" s="19"/>
      <c r="O774" s="12"/>
      <c r="P774" s="19"/>
      <c r="Q774" s="12"/>
      <c r="R774" s="19"/>
      <c r="S774" s="12"/>
      <c r="T774" s="19"/>
      <c r="U774" s="12"/>
      <c r="V774" s="30"/>
      <c r="W774" s="30"/>
    </row>
  </sheetData>
  <phoneticPr fontId="18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10"/>
  <sheetViews>
    <sheetView workbookViewId="0">
      <selection activeCell="B11" sqref="B11"/>
    </sheetView>
  </sheetViews>
  <sheetFormatPr baseColWidth="10" defaultColWidth="8.83203125" defaultRowHeight="14"/>
  <cols>
    <col min="1" max="1" width="26.1640625" style="14" customWidth="1"/>
    <col min="2" max="2" width="37.5" customWidth="1"/>
  </cols>
  <sheetData>
    <row r="1" spans="1:2" ht="22.5" customHeight="1">
      <c r="A1" s="15" t="s">
        <v>187</v>
      </c>
      <c r="B1" s="15" t="s">
        <v>188</v>
      </c>
    </row>
    <row r="2" spans="1:2">
      <c r="A2" s="13" t="s">
        <v>298</v>
      </c>
      <c r="B2" s="17">
        <v>69943</v>
      </c>
    </row>
    <row r="3" spans="1:2">
      <c r="A3" s="13" t="s">
        <v>494</v>
      </c>
      <c r="B3" s="17">
        <v>74169</v>
      </c>
    </row>
    <row r="4" spans="1:2">
      <c r="A4" s="13" t="s">
        <v>66</v>
      </c>
      <c r="B4" s="17">
        <v>69874</v>
      </c>
    </row>
    <row r="5" spans="1:2">
      <c r="A5" s="13" t="s">
        <v>25</v>
      </c>
      <c r="B5" s="17">
        <v>72733</v>
      </c>
    </row>
    <row r="6" spans="1:2">
      <c r="A6" s="16" t="s">
        <v>215</v>
      </c>
      <c r="B6" s="17">
        <v>73168</v>
      </c>
    </row>
    <row r="7" spans="1:2">
      <c r="A7" s="16" t="s">
        <v>429</v>
      </c>
      <c r="B7" s="17">
        <v>69260</v>
      </c>
    </row>
    <row r="8" spans="1:2">
      <c r="A8" s="16" t="s">
        <v>478</v>
      </c>
      <c r="B8" s="17">
        <v>68767</v>
      </c>
    </row>
    <row r="9" spans="1:2">
      <c r="A9" s="16" t="s">
        <v>379</v>
      </c>
      <c r="B9" s="17">
        <v>59622</v>
      </c>
    </row>
    <row r="10" spans="1:2">
      <c r="A10" s="16" t="s">
        <v>153</v>
      </c>
      <c r="B10" s="17">
        <v>62465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Abundant genes</vt:lpstr>
      <vt:lpstr>%</vt:lpstr>
      <vt:lpstr>Total Reads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Rowland Lab</dc:creator>
  <cp:lastModifiedBy>Jeannie Rowland</cp:lastModifiedBy>
  <dcterms:created xsi:type="dcterms:W3CDTF">2010-05-07T18:51:02Z</dcterms:created>
  <dcterms:modified xsi:type="dcterms:W3CDTF">2011-09-23T18:39:23Z</dcterms:modified>
</cp:coreProperties>
</file>